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10" yWindow="2715" windowWidth="18075" windowHeight="6150" tabRatio="638"/>
  </bookViews>
  <sheets>
    <sheet name="データ表" sheetId="76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データ表!$B$2:$AO$23</definedName>
    <definedName name="_xlnm.Print_Area" localSheetId="1">'表（2000）'!$A$1:$F$47</definedName>
    <definedName name="印刷領域">'[1]１（３）後継者確保データ'!$B$16:$E$38</definedName>
  </definedNames>
  <calcPr calcId="145621" calcOnSave="0"/>
</workbook>
</file>

<file path=xl/calcChain.xml><?xml version="1.0" encoding="utf-8"?>
<calcChain xmlns="http://schemas.openxmlformats.org/spreadsheetml/2006/main">
  <c r="AQ17" i="76" l="1"/>
  <c r="AP17" i="76"/>
  <c r="AO17" i="76" l="1"/>
  <c r="AM17" i="76"/>
  <c r="AK17" i="76"/>
  <c r="AI17" i="76"/>
  <c r="AG17" i="76"/>
  <c r="AC17" i="76"/>
  <c r="AA17" i="76"/>
  <c r="Y17" i="76"/>
  <c r="W17" i="76"/>
  <c r="U17" i="76"/>
  <c r="S17" i="76"/>
  <c r="Q17" i="76"/>
  <c r="O17" i="76"/>
  <c r="M17" i="76"/>
  <c r="K17" i="76"/>
  <c r="I17" i="76"/>
  <c r="G17" i="76"/>
  <c r="E17" i="76"/>
  <c r="AP16" i="76" l="1"/>
  <c r="AQ16" i="76" s="1"/>
  <c r="AO16" i="76"/>
  <c r="AM16" i="76"/>
  <c r="AK16" i="76"/>
  <c r="AI16" i="76"/>
  <c r="AG16" i="76"/>
  <c r="AC16" i="76"/>
  <c r="AA16" i="76"/>
  <c r="Y16" i="76"/>
  <c r="W16" i="76"/>
  <c r="U16" i="76"/>
  <c r="S16" i="76"/>
  <c r="Q16" i="76"/>
  <c r="O16" i="76"/>
  <c r="M16" i="76"/>
  <c r="K16" i="76"/>
  <c r="I16" i="76"/>
  <c r="G16" i="76"/>
  <c r="E16" i="76"/>
  <c r="AP15" i="76"/>
  <c r="AQ15" i="76" s="1"/>
  <c r="AO15" i="76"/>
  <c r="AM15" i="76"/>
  <c r="AK15" i="76"/>
  <c r="AI15" i="76"/>
  <c r="AG15" i="76"/>
  <c r="AC15" i="76"/>
  <c r="AA15" i="76"/>
  <c r="Y15" i="76"/>
  <c r="W15" i="76"/>
  <c r="U15" i="76"/>
  <c r="S15" i="76"/>
  <c r="Q15" i="76"/>
  <c r="O15" i="76"/>
  <c r="M15" i="76"/>
  <c r="K15" i="76"/>
  <c r="I15" i="76"/>
  <c r="G15" i="76"/>
  <c r="E15" i="76"/>
  <c r="AP14" i="76"/>
  <c r="AQ14" i="76" s="1"/>
  <c r="AO14" i="76"/>
  <c r="AM14" i="76"/>
  <c r="AK14" i="76"/>
  <c r="AI14" i="76"/>
  <c r="AG14" i="76"/>
  <c r="AC14" i="76"/>
  <c r="AA14" i="76"/>
  <c r="Y14" i="76"/>
  <c r="W14" i="76"/>
  <c r="U14" i="76"/>
  <c r="S14" i="76"/>
  <c r="Q14" i="76"/>
  <c r="O14" i="76"/>
  <c r="M14" i="76"/>
  <c r="K14" i="76"/>
  <c r="I14" i="76"/>
  <c r="G14" i="76"/>
  <c r="E14" i="76"/>
  <c r="AP13" i="76"/>
  <c r="AQ13" i="76" s="1"/>
  <c r="AO13" i="76"/>
  <c r="AM13" i="76"/>
  <c r="AK13" i="76"/>
  <c r="AI13" i="76"/>
  <c r="AG13" i="76"/>
  <c r="AC13" i="76"/>
  <c r="AA13" i="76"/>
  <c r="Y13" i="76"/>
  <c r="W13" i="76"/>
  <c r="U13" i="76"/>
  <c r="S13" i="76"/>
  <c r="Q13" i="76"/>
  <c r="O13" i="76"/>
  <c r="M13" i="76"/>
  <c r="K13" i="76"/>
  <c r="I13" i="76"/>
  <c r="G13" i="76"/>
  <c r="E13" i="76"/>
  <c r="AP12" i="76"/>
  <c r="AQ12" i="76" s="1"/>
  <c r="AO12" i="76"/>
  <c r="AM12" i="76"/>
  <c r="AK12" i="76"/>
  <c r="AI12" i="76"/>
  <c r="AG12" i="76"/>
  <c r="AC12" i="76"/>
  <c r="AA12" i="76"/>
  <c r="Y12" i="76"/>
  <c r="W12" i="76"/>
  <c r="U12" i="76"/>
  <c r="S12" i="76"/>
  <c r="Q12" i="76"/>
  <c r="O12" i="76"/>
  <c r="M12" i="76"/>
  <c r="K12" i="76"/>
  <c r="I12" i="76"/>
  <c r="G12" i="76"/>
  <c r="E12" i="76"/>
  <c r="AP11" i="76"/>
  <c r="AQ11" i="76" s="1"/>
  <c r="AO11" i="76"/>
  <c r="AM11" i="76"/>
  <c r="AK11" i="76"/>
  <c r="AI11" i="76"/>
  <c r="AG11" i="76"/>
  <c r="AC11" i="76"/>
  <c r="AA11" i="76"/>
  <c r="Y11" i="76"/>
  <c r="W11" i="76"/>
  <c r="U11" i="76"/>
  <c r="S11" i="76"/>
  <c r="Q11" i="76"/>
  <c r="O11" i="76"/>
  <c r="M11" i="76"/>
  <c r="K11" i="76"/>
  <c r="I11" i="76"/>
  <c r="G11" i="76"/>
  <c r="E11" i="76"/>
  <c r="AP10" i="76"/>
  <c r="AQ10" i="76" s="1"/>
  <c r="AO10" i="76"/>
  <c r="AK10" i="76"/>
  <c r="AI10" i="76"/>
  <c r="AG10" i="76"/>
  <c r="AC10" i="76"/>
  <c r="AA10" i="76"/>
  <c r="Y10" i="76"/>
  <c r="W10" i="76"/>
  <c r="S10" i="76"/>
  <c r="Q10" i="76"/>
  <c r="O10" i="76"/>
  <c r="M10" i="76"/>
  <c r="K10" i="76"/>
  <c r="I10" i="76"/>
  <c r="G10" i="76"/>
  <c r="E10" i="76"/>
  <c r="AP9" i="76"/>
  <c r="AQ9" i="76" s="1"/>
  <c r="AO9" i="76"/>
  <c r="AK9" i="76"/>
  <c r="AI9" i="76"/>
  <c r="AA9" i="76"/>
  <c r="Y9" i="76"/>
  <c r="W9" i="76"/>
  <c r="S9" i="76"/>
  <c r="Q9" i="76"/>
  <c r="O9" i="76"/>
  <c r="M9" i="76"/>
  <c r="K9" i="76"/>
  <c r="I9" i="76"/>
  <c r="G9" i="76"/>
  <c r="E9" i="76"/>
  <c r="AP8" i="76"/>
  <c r="AQ8" i="76" s="1"/>
  <c r="C7" i="21" l="1"/>
  <c r="C17" i="21" s="1"/>
  <c r="D7" i="21"/>
  <c r="D17" i="21" s="1"/>
  <c r="E7" i="21"/>
  <c r="E17" i="21" s="1"/>
  <c r="F7" i="21"/>
  <c r="F17" i="21" s="1"/>
  <c r="C16" i="21"/>
  <c r="B7" i="21"/>
  <c r="B16" i="21" s="1"/>
  <c r="C7" i="17"/>
  <c r="D7" i="17"/>
  <c r="E7" i="17"/>
  <c r="F7" i="17"/>
  <c r="B7" i="17"/>
  <c r="D16" i="21"/>
  <c r="B17" i="21" l="1"/>
  <c r="F16" i="21"/>
  <c r="E16" i="21"/>
</calcChain>
</file>

<file path=xl/sharedStrings.xml><?xml version="1.0" encoding="utf-8"?>
<sst xmlns="http://schemas.openxmlformats.org/spreadsheetml/2006/main" count="113" uniqueCount="54">
  <si>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</si>
  <si>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</si>
  <si>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</si>
  <si>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</si>
  <si>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</si>
  <si>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</si>
  <si>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</si>
  <si>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</si>
  <si>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</si>
  <si>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</si>
  <si>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</si>
  <si>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</si>
  <si>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</si>
  <si>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</si>
  <si>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</si>
  <si>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</si>
  <si>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</si>
  <si>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</si>
  <si>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</si>
  <si>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(単位：千トン、％）</t>
    <rPh sb="1" eb="3">
      <t>タンイ</t>
    </rPh>
    <rPh sb="4" eb="5">
      <t>セン</t>
    </rPh>
    <phoneticPr fontId="13"/>
  </si>
  <si>
    <t>年</t>
    <rPh sb="0" eb="1">
      <t>ネン</t>
    </rPh>
    <phoneticPr fontId="13"/>
  </si>
  <si>
    <t>北米</t>
    <rPh sb="0" eb="2">
      <t>ホクベイ</t>
    </rPh>
    <phoneticPr fontId="13"/>
  </si>
  <si>
    <t>南米</t>
    <rPh sb="0" eb="1">
      <t>ミナミ</t>
    </rPh>
    <rPh sb="1" eb="2">
      <t>ベイ</t>
    </rPh>
    <phoneticPr fontId="13"/>
  </si>
  <si>
    <t>東欧</t>
    <rPh sb="0" eb="2">
      <t>トウオウ</t>
    </rPh>
    <phoneticPr fontId="13"/>
  </si>
  <si>
    <t>日本</t>
    <rPh sb="0" eb="2">
      <t>ニホン</t>
    </rPh>
    <phoneticPr fontId="13"/>
  </si>
  <si>
    <t>合計</t>
    <rPh sb="0" eb="2">
      <t>ゴウケイ</t>
    </rPh>
    <phoneticPr fontId="13"/>
  </si>
  <si>
    <t>データ元：USDA「Dairy:World Markets and Trade」</t>
    <rPh sb="3" eb="4">
      <t>モト</t>
    </rPh>
    <phoneticPr fontId="13"/>
  </si>
  <si>
    <t>中国</t>
    <rPh sb="0" eb="2">
      <t>チュウゴク</t>
    </rPh>
    <phoneticPr fontId="13"/>
  </si>
  <si>
    <t>平成 21</t>
    <rPh sb="0" eb="2">
      <t>ヘイセイ</t>
    </rPh>
    <phoneticPr fontId="13"/>
  </si>
  <si>
    <t>主要国の牛乳生産量</t>
    <rPh sb="0" eb="2">
      <t>シュヨウ</t>
    </rPh>
    <rPh sb="2" eb="3">
      <t>コク</t>
    </rPh>
    <rPh sb="4" eb="6">
      <t>ギュウニュウ</t>
    </rPh>
    <rPh sb="6" eb="8">
      <t>セイサン</t>
    </rPh>
    <rPh sb="8" eb="9">
      <t>リョウ</t>
    </rPh>
    <phoneticPr fontId="13"/>
  </si>
  <si>
    <t>ヨーロッパ</t>
    <phoneticPr fontId="13"/>
  </si>
  <si>
    <t>アジア</t>
    <phoneticPr fontId="13"/>
  </si>
  <si>
    <t>オセアニア</t>
    <phoneticPr fontId="13"/>
  </si>
  <si>
    <t>その他</t>
    <rPh sb="2" eb="3">
      <t>タ</t>
    </rPh>
    <phoneticPr fontId="13"/>
  </si>
  <si>
    <t>カナダ</t>
    <phoneticPr fontId="13"/>
  </si>
  <si>
    <t>メキシコ</t>
    <phoneticPr fontId="13"/>
  </si>
  <si>
    <t>アメリカ</t>
    <phoneticPr fontId="13"/>
  </si>
  <si>
    <t>アルゼンチン</t>
    <phoneticPr fontId="13"/>
  </si>
  <si>
    <t>ブラジル</t>
    <phoneticPr fontId="13"/>
  </si>
  <si>
    <t>　EU</t>
    <phoneticPr fontId="13"/>
  </si>
  <si>
    <t>ロシア</t>
    <phoneticPr fontId="13"/>
  </si>
  <si>
    <t>ウクラ
イナ</t>
    <phoneticPr fontId="13"/>
  </si>
  <si>
    <t>ベラルーシ</t>
    <phoneticPr fontId="13"/>
  </si>
  <si>
    <t>インド</t>
    <phoneticPr fontId="13"/>
  </si>
  <si>
    <t>韓国</t>
    <rPh sb="0" eb="2">
      <t>カンコク</t>
    </rPh>
    <phoneticPr fontId="13"/>
  </si>
  <si>
    <t>フィリピン</t>
    <phoneticPr fontId="13"/>
  </si>
  <si>
    <t>台湾</t>
    <rPh sb="0" eb="2">
      <t>タイワン</t>
    </rPh>
    <phoneticPr fontId="13"/>
  </si>
  <si>
    <t>オースト
ラリア</t>
    <phoneticPr fontId="13"/>
  </si>
  <si>
    <t>ニュージー
ランド</t>
    <phoneticPr fontId="13"/>
  </si>
  <si>
    <t>-</t>
    <phoneticPr fontId="13"/>
  </si>
  <si>
    <t>注：1 2018年は予測値。</t>
    <rPh sb="0" eb="1">
      <t>チュウ</t>
    </rPh>
    <rPh sb="8" eb="9">
      <t>ネン</t>
    </rPh>
    <rPh sb="10" eb="13">
      <t>ヨソクチ</t>
    </rPh>
    <phoneticPr fontId="13"/>
  </si>
  <si>
    <t xml:space="preserve">  　 2 「前年比」はJミルクによる算出。</t>
    <rPh sb="7" eb="10">
      <t>ゼンネンヒ</t>
    </rPh>
    <rPh sb="19" eb="21">
      <t>サンシュツ</t>
    </rPh>
    <phoneticPr fontId="13"/>
  </si>
  <si>
    <t xml:space="preserve">  　 3 合計は主要国におけるものである。</t>
    <phoneticPr fontId="13"/>
  </si>
  <si>
    <t>毎年1回更新、最終更新日2018/3/13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</si>
</sst>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11" applyNumberFormat="0" applyAlignment="0" applyProtection="0">
      <alignment horizontal="left" vertical="center"/>
    </xf>
    <xf numFmtId="0" fontId="16" fillId="0" borderId="12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0" fontId="10" fillId="0" borderId="0" xfId="0" applyFont="1" applyAlignment="1">
      <alignment horizontal="right"/>
    </xf>
    <xf numFmtId="181" fontId="11" fillId="0" borderId="8" xfId="0" applyNumberFormat="1" applyFont="1" applyBorder="1" applyAlignment="1">
      <alignment horizontal="right"/>
    </xf>
    <xf numFmtId="176" fontId="11" fillId="0" borderId="8" xfId="0" applyNumberFormat="1" applyFont="1" applyBorder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5" xfId="0" applyNumberFormat="1" applyFont="1" applyBorder="1"/>
    <xf numFmtId="176" fontId="11" fillId="0" borderId="16" xfId="0" applyNumberFormat="1" applyFont="1" applyBorder="1"/>
    <xf numFmtId="181" fontId="11" fillId="0" borderId="9" xfId="0" applyNumberFormat="1" applyFont="1" applyBorder="1" applyAlignment="1">
      <alignment horizontal="right"/>
    </xf>
    <xf numFmtId="181" fontId="11" fillId="0" borderId="5" xfId="0" applyNumberFormat="1" applyFont="1" applyBorder="1"/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9" fillId="4" borderId="3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19" fillId="2" borderId="27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0" fontId="0" fillId="3" borderId="7" xfId="0" applyFont="1" applyFill="1" applyBorder="1" applyAlignment="1">
      <alignment horizontal="right"/>
    </xf>
    <xf numFmtId="176" fontId="11" fillId="0" borderId="17" xfId="0" applyNumberFormat="1" applyFont="1" applyBorder="1"/>
    <xf numFmtId="181" fontId="11" fillId="0" borderId="6" xfId="0" applyNumberFormat="1" applyFont="1" applyBorder="1"/>
    <xf numFmtId="176" fontId="11" fillId="0" borderId="6" xfId="0" applyNumberFormat="1" applyFont="1" applyBorder="1"/>
    <xf numFmtId="181" fontId="11" fillId="0" borderId="7" xfId="0" applyNumberFormat="1" applyFont="1" applyBorder="1"/>
    <xf numFmtId="176" fontId="11" fillId="5" borderId="4" xfId="0" applyNumberFormat="1" applyFont="1" applyFill="1" applyBorder="1"/>
    <xf numFmtId="176" fontId="11" fillId="5" borderId="6" xfId="0" applyNumberFormat="1" applyFont="1" applyFill="1" applyBorder="1"/>
    <xf numFmtId="0" fontId="0" fillId="3" borderId="14" xfId="0" applyFont="1" applyFill="1" applyBorder="1" applyAlignment="1">
      <alignment horizontal="center"/>
    </xf>
    <xf numFmtId="2" fontId="0" fillId="0" borderId="0" xfId="0" applyNumberFormat="1"/>
    <xf numFmtId="0" fontId="20" fillId="0" borderId="0" xfId="0" applyFont="1"/>
    <xf numFmtId="180" fontId="11" fillId="0" borderId="4" xfId="0" applyNumberFormat="1" applyFont="1" applyBorder="1" applyAlignment="1">
      <alignment horizontal="right"/>
    </xf>
    <xf numFmtId="180" fontId="11" fillId="0" borderId="8" xfId="0" applyNumberFormat="1" applyFont="1" applyBorder="1" applyAlignment="1">
      <alignment horizontal="right"/>
    </xf>
    <xf numFmtId="176" fontId="20" fillId="0" borderId="0" xfId="0" applyNumberFormat="1" applyFont="1"/>
    <xf numFmtId="181" fontId="11" fillId="0" borderId="4" xfId="0" applyNumberFormat="1" applyFont="1" applyBorder="1" applyAlignment="1">
      <alignment horizontal="right"/>
    </xf>
    <xf numFmtId="38" fontId="11" fillId="0" borderId="4" xfId="8" applyFont="1" applyBorder="1" applyAlignment="1"/>
    <xf numFmtId="182" fontId="11" fillId="0" borderId="4" xfId="0" applyNumberFormat="1" applyFont="1" applyBorder="1"/>
    <xf numFmtId="38" fontId="11" fillId="0" borderId="6" xfId="8" applyFont="1" applyBorder="1" applyAlignment="1"/>
    <xf numFmtId="180" fontId="11" fillId="0" borderId="6" xfId="0" applyNumberFormat="1" applyFont="1" applyBorder="1" applyAlignment="1">
      <alignment horizontal="right"/>
    </xf>
    <xf numFmtId="181" fontId="11" fillId="0" borderId="6" xfId="0" applyNumberFormat="1" applyFont="1" applyBorder="1" applyAlignment="1">
      <alignment horizontal="right"/>
    </xf>
    <xf numFmtId="182" fontId="11" fillId="0" borderId="6" xfId="0" applyNumberFormat="1" applyFont="1" applyBorder="1"/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</cellXfs>
  <cellStyles count="9">
    <cellStyle name="Calc Currency (0)" xfId="2"/>
    <cellStyle name="Header1" xfId="3"/>
    <cellStyle name="Header2" xfId="4"/>
    <cellStyle name="Normal_#18-Internet" xfId="5"/>
    <cellStyle name="桁区切り" xfId="8" builtinId="6"/>
    <cellStyle name="桁区切り 2" xfId="6"/>
    <cellStyle name="標準" xfId="0" builtinId="0"/>
    <cellStyle name="標準 2" xfId="1"/>
    <cellStyle name="標準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233408"/>
        <c:axId val="222321280"/>
      </c:barChart>
      <c:catAx>
        <c:axId val="23123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232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2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123340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1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8" sqref="B18"/>
    </sheetView>
  </sheetViews>
  <sheetFormatPr defaultRowHeight="12" x14ac:dyDescent="0.15"/>
  <cols>
    <col min="1" max="1" width="5.7109375" customWidth="1"/>
    <col min="2" max="4" width="7.7109375" customWidth="1"/>
    <col min="5" max="5" width="6.7109375" customWidth="1"/>
    <col min="6" max="6" width="7.7109375" customWidth="1"/>
    <col min="7" max="7" width="6.7109375" customWidth="1"/>
    <col min="8" max="8" width="7.7109375" customWidth="1"/>
    <col min="9" max="9" width="6.7109375" customWidth="1"/>
    <col min="10" max="10" width="7.7109375" customWidth="1"/>
    <col min="11" max="11" width="6.7109375" customWidth="1"/>
    <col min="12" max="12" width="7.7109375" customWidth="1"/>
    <col min="13" max="13" width="6.7109375" customWidth="1"/>
    <col min="14" max="14" width="9.7109375" customWidth="1"/>
    <col min="15" max="15" width="6.7109375" customWidth="1"/>
    <col min="16" max="16" width="7.7109375" customWidth="1"/>
    <col min="17" max="17" width="6.7109375" customWidth="1"/>
    <col min="18" max="18" width="7.7109375" customWidth="1"/>
    <col min="19" max="21" width="6.7109375" customWidth="1"/>
    <col min="22" max="22" width="7.7109375" customWidth="1"/>
    <col min="23" max="23" width="6.7109375" customWidth="1"/>
    <col min="24" max="24" width="7.7109375" customWidth="1"/>
    <col min="25" max="25" width="6.7109375" customWidth="1"/>
    <col min="26" max="26" width="7.7109375" customWidth="1"/>
    <col min="27" max="27" width="6.7109375" customWidth="1"/>
    <col min="28" max="28" width="7.85546875" customWidth="1"/>
    <col min="29" max="33" width="6.7109375" customWidth="1"/>
    <col min="34" max="34" width="9.140625" customWidth="1"/>
    <col min="35" max="35" width="6.7109375" customWidth="1"/>
    <col min="36" max="36" width="9.28515625" customWidth="1"/>
    <col min="37" max="39" width="6.7109375" customWidth="1"/>
    <col min="40" max="40" width="10.7109375" customWidth="1"/>
    <col min="41" max="41" width="6.7109375" customWidth="1"/>
    <col min="42" max="43" width="9.140625" style="66"/>
  </cols>
  <sheetData>
    <row r="2" spans="2:43" ht="14.25" x14ac:dyDescent="0.15">
      <c r="B2" s="25" t="s">
        <v>29</v>
      </c>
      <c r="C2" s="25"/>
    </row>
    <row r="4" spans="2:43" ht="12" customHeight="1" x14ac:dyDescent="0.15">
      <c r="B4" s="26"/>
      <c r="C4" s="26"/>
      <c r="AO4" s="27" t="s">
        <v>19</v>
      </c>
    </row>
    <row r="5" spans="2:43" ht="12" customHeight="1" x14ac:dyDescent="0.15">
      <c r="B5" s="85" t="s">
        <v>20</v>
      </c>
      <c r="C5" s="86"/>
      <c r="D5" s="77" t="s">
        <v>21</v>
      </c>
      <c r="E5" s="78"/>
      <c r="F5" s="78"/>
      <c r="G5" s="78"/>
      <c r="H5" s="78"/>
      <c r="I5" s="78"/>
      <c r="J5" s="77" t="s">
        <v>22</v>
      </c>
      <c r="K5" s="78"/>
      <c r="L5" s="78"/>
      <c r="M5" s="78"/>
      <c r="N5" s="77" t="s">
        <v>30</v>
      </c>
      <c r="O5" s="91"/>
      <c r="P5" s="77" t="s">
        <v>23</v>
      </c>
      <c r="Q5" s="78"/>
      <c r="R5" s="78"/>
      <c r="S5" s="78"/>
      <c r="T5" s="78"/>
      <c r="U5" s="91"/>
      <c r="V5" s="77" t="s">
        <v>31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91"/>
      <c r="AH5" s="77" t="s">
        <v>32</v>
      </c>
      <c r="AI5" s="78"/>
      <c r="AJ5" s="78"/>
      <c r="AK5" s="78"/>
      <c r="AL5" s="79" t="s">
        <v>33</v>
      </c>
      <c r="AM5" s="80"/>
      <c r="AN5" s="79" t="s">
        <v>25</v>
      </c>
      <c r="AO5" s="83"/>
    </row>
    <row r="6" spans="2:43" ht="12" customHeight="1" x14ac:dyDescent="0.15">
      <c r="B6" s="87"/>
      <c r="C6" s="88"/>
      <c r="D6" s="38" t="s">
        <v>34</v>
      </c>
      <c r="E6" s="39"/>
      <c r="F6" s="40" t="s">
        <v>35</v>
      </c>
      <c r="G6" s="41"/>
      <c r="H6" s="42" t="s">
        <v>36</v>
      </c>
      <c r="I6" s="41"/>
      <c r="J6" s="47" t="s">
        <v>37</v>
      </c>
      <c r="K6" s="41"/>
      <c r="L6" s="40" t="s">
        <v>38</v>
      </c>
      <c r="M6" s="39"/>
      <c r="N6" s="47" t="s">
        <v>39</v>
      </c>
      <c r="O6" s="41"/>
      <c r="P6" s="38" t="s">
        <v>40</v>
      </c>
      <c r="Q6" s="41"/>
      <c r="R6" s="48" t="s">
        <v>41</v>
      </c>
      <c r="S6" s="39"/>
      <c r="T6" s="48" t="s">
        <v>42</v>
      </c>
      <c r="U6" s="39"/>
      <c r="V6" s="38" t="s">
        <v>43</v>
      </c>
      <c r="W6" s="41"/>
      <c r="X6" s="48" t="s">
        <v>27</v>
      </c>
      <c r="Y6" s="39"/>
      <c r="Z6" s="48" t="s">
        <v>24</v>
      </c>
      <c r="AA6" s="41"/>
      <c r="AB6" s="48" t="s">
        <v>44</v>
      </c>
      <c r="AC6" s="39"/>
      <c r="AD6" s="48" t="s">
        <v>45</v>
      </c>
      <c r="AE6" s="41"/>
      <c r="AF6" s="48" t="s">
        <v>46</v>
      </c>
      <c r="AG6" s="41"/>
      <c r="AH6" s="48" t="s">
        <v>47</v>
      </c>
      <c r="AI6" s="39"/>
      <c r="AJ6" s="53" t="s">
        <v>48</v>
      </c>
      <c r="AK6" s="41"/>
      <c r="AL6" s="81"/>
      <c r="AM6" s="82"/>
      <c r="AN6" s="81"/>
      <c r="AO6" s="84"/>
    </row>
    <row r="7" spans="2:43" ht="12" customHeight="1" x14ac:dyDescent="0.15">
      <c r="B7" s="89"/>
      <c r="C7" s="90"/>
      <c r="D7" s="43"/>
      <c r="E7" s="44" t="s">
        <v>18</v>
      </c>
      <c r="F7" s="43"/>
      <c r="G7" s="45" t="s">
        <v>18</v>
      </c>
      <c r="H7" s="46"/>
      <c r="I7" s="45" t="s">
        <v>18</v>
      </c>
      <c r="J7" s="43"/>
      <c r="K7" s="45" t="s">
        <v>18</v>
      </c>
      <c r="L7" s="43"/>
      <c r="M7" s="44" t="s">
        <v>18</v>
      </c>
      <c r="N7" s="43"/>
      <c r="O7" s="45" t="s">
        <v>18</v>
      </c>
      <c r="P7" s="43"/>
      <c r="Q7" s="45" t="s">
        <v>18</v>
      </c>
      <c r="R7" s="43"/>
      <c r="S7" s="44" t="s">
        <v>18</v>
      </c>
      <c r="T7" s="43"/>
      <c r="U7" s="44" t="s">
        <v>18</v>
      </c>
      <c r="V7" s="43"/>
      <c r="W7" s="45" t="s">
        <v>18</v>
      </c>
      <c r="X7" s="43"/>
      <c r="Y7" s="44" t="s">
        <v>18</v>
      </c>
      <c r="Z7" s="43"/>
      <c r="AA7" s="45" t="s">
        <v>18</v>
      </c>
      <c r="AB7" s="43"/>
      <c r="AC7" s="44" t="s">
        <v>18</v>
      </c>
      <c r="AD7" s="43"/>
      <c r="AE7" s="45" t="s">
        <v>18</v>
      </c>
      <c r="AF7" s="43"/>
      <c r="AG7" s="45" t="s">
        <v>18</v>
      </c>
      <c r="AH7" s="43"/>
      <c r="AI7" s="44" t="s">
        <v>18</v>
      </c>
      <c r="AJ7" s="43"/>
      <c r="AK7" s="45" t="s">
        <v>18</v>
      </c>
      <c r="AL7" s="43"/>
      <c r="AM7" s="45" t="s">
        <v>18</v>
      </c>
      <c r="AN7" s="46"/>
      <c r="AO7" s="49" t="s">
        <v>18</v>
      </c>
    </row>
    <row r="8" spans="2:43" ht="12" customHeight="1" x14ac:dyDescent="0.15">
      <c r="B8" s="50">
        <v>2009</v>
      </c>
      <c r="C8" s="51" t="s">
        <v>28</v>
      </c>
      <c r="D8" s="34">
        <v>8280</v>
      </c>
      <c r="E8" s="28" t="s">
        <v>49</v>
      </c>
      <c r="F8" s="29">
        <v>10866</v>
      </c>
      <c r="G8" s="28" t="s">
        <v>49</v>
      </c>
      <c r="H8" s="29">
        <v>85880</v>
      </c>
      <c r="I8" s="28" t="s">
        <v>49</v>
      </c>
      <c r="J8" s="29">
        <v>10350</v>
      </c>
      <c r="K8" s="28" t="s">
        <v>49</v>
      </c>
      <c r="L8" s="29">
        <v>28795</v>
      </c>
      <c r="M8" s="28" t="s">
        <v>49</v>
      </c>
      <c r="N8" s="29">
        <v>133700</v>
      </c>
      <c r="O8" s="28" t="s">
        <v>49</v>
      </c>
      <c r="P8" s="29">
        <v>32600</v>
      </c>
      <c r="Q8" s="28" t="s">
        <v>49</v>
      </c>
      <c r="R8" s="29">
        <v>11370</v>
      </c>
      <c r="S8" s="28" t="s">
        <v>49</v>
      </c>
      <c r="T8" s="67">
        <v>0</v>
      </c>
      <c r="U8" s="28" t="s">
        <v>49</v>
      </c>
      <c r="V8" s="29">
        <v>48160</v>
      </c>
      <c r="W8" s="28" t="s">
        <v>49</v>
      </c>
      <c r="X8" s="29">
        <v>28445</v>
      </c>
      <c r="Y8" s="28" t="s">
        <v>49</v>
      </c>
      <c r="Z8" s="29">
        <v>7910</v>
      </c>
      <c r="AA8" s="28" t="s">
        <v>49</v>
      </c>
      <c r="AB8" s="67">
        <v>0</v>
      </c>
      <c r="AC8" s="28" t="s">
        <v>49</v>
      </c>
      <c r="AD8" s="67">
        <v>0</v>
      </c>
      <c r="AE8" s="28" t="s">
        <v>49</v>
      </c>
      <c r="AF8" s="28"/>
      <c r="AG8" s="28" t="s">
        <v>49</v>
      </c>
      <c r="AH8" s="29">
        <v>9326</v>
      </c>
      <c r="AI8" s="28" t="s">
        <v>49</v>
      </c>
      <c r="AJ8" s="29">
        <v>16983</v>
      </c>
      <c r="AK8" s="28" t="s">
        <v>49</v>
      </c>
      <c r="AL8" s="68">
        <v>0</v>
      </c>
      <c r="AM8" s="28" t="s">
        <v>49</v>
      </c>
      <c r="AN8" s="29">
        <v>432665</v>
      </c>
      <c r="AO8" s="36" t="s">
        <v>49</v>
      </c>
      <c r="AP8" s="69">
        <f>AJ8+AH8+AD8+AB8+Z8+X8+V8+T8+R8+P8+N8+L8+J8+H8+F8+D8</f>
        <v>432665</v>
      </c>
      <c r="AQ8" s="69">
        <f>AN8-AP8</f>
        <v>0</v>
      </c>
    </row>
    <row r="9" spans="2:43" ht="12" customHeight="1" x14ac:dyDescent="0.15">
      <c r="B9" s="50">
        <v>2010</v>
      </c>
      <c r="C9" s="52">
        <v>22</v>
      </c>
      <c r="D9" s="35">
        <v>8350</v>
      </c>
      <c r="E9" s="30">
        <f>D9/D8*100</f>
        <v>100.84541062801932</v>
      </c>
      <c r="F9" s="31">
        <v>11033</v>
      </c>
      <c r="G9" s="30">
        <f>F9/F8*100</f>
        <v>101.5369041045463</v>
      </c>
      <c r="H9" s="31">
        <v>87488</v>
      </c>
      <c r="I9" s="30">
        <f>H9/H8*100</f>
        <v>101.87238006520727</v>
      </c>
      <c r="J9" s="31">
        <v>10600</v>
      </c>
      <c r="K9" s="30">
        <f>J9/J8*100</f>
        <v>102.41545893719808</v>
      </c>
      <c r="L9" s="31">
        <v>29948</v>
      </c>
      <c r="M9" s="30">
        <f>L9/L8*100</f>
        <v>104.00416739017192</v>
      </c>
      <c r="N9" s="31">
        <v>135472</v>
      </c>
      <c r="O9" s="30">
        <f>N9/N8*100</f>
        <v>101.32535527299926</v>
      </c>
      <c r="P9" s="31">
        <v>31847</v>
      </c>
      <c r="Q9" s="30">
        <f>P9/P8*100</f>
        <v>97.690184049079747</v>
      </c>
      <c r="R9" s="31">
        <v>10977</v>
      </c>
      <c r="S9" s="30">
        <f>R9/R8*100</f>
        <v>96.543535620052765</v>
      </c>
      <c r="T9" s="67">
        <v>0</v>
      </c>
      <c r="U9" s="70" t="s">
        <v>49</v>
      </c>
      <c r="V9" s="31">
        <v>50300</v>
      </c>
      <c r="W9" s="30">
        <f>V9/V8*100</f>
        <v>104.4435215946844</v>
      </c>
      <c r="X9" s="31">
        <v>29300</v>
      </c>
      <c r="Y9" s="30">
        <f>X9/X8*100</f>
        <v>103.00580066795571</v>
      </c>
      <c r="Z9" s="31">
        <v>7721</v>
      </c>
      <c r="AA9" s="30">
        <f>Z9/Z8*100</f>
        <v>97.610619469026545</v>
      </c>
      <c r="AB9" s="71">
        <v>2073</v>
      </c>
      <c r="AC9" s="70" t="s">
        <v>49</v>
      </c>
      <c r="AD9" s="71">
        <v>16</v>
      </c>
      <c r="AE9" s="70" t="s">
        <v>49</v>
      </c>
      <c r="AF9" s="71">
        <v>346</v>
      </c>
      <c r="AG9" s="70" t="s">
        <v>49</v>
      </c>
      <c r="AH9" s="31">
        <v>9327</v>
      </c>
      <c r="AI9" s="30">
        <f>AH9/AH8*100</f>
        <v>100.01072271070126</v>
      </c>
      <c r="AJ9" s="31">
        <v>17173</v>
      </c>
      <c r="AK9" s="30">
        <f>AJ9/AJ8*100</f>
        <v>101.11876582464818</v>
      </c>
      <c r="AL9" s="67">
        <v>0</v>
      </c>
      <c r="AM9" s="70" t="s">
        <v>49</v>
      </c>
      <c r="AN9" s="62">
        <v>441971</v>
      </c>
      <c r="AO9" s="37">
        <f>AN9/AN8*100</f>
        <v>102.15085574289577</v>
      </c>
      <c r="AP9" s="69">
        <f>AJ9+AH9+AD9+AB9+Z9+X9+V9+T9+R9+P9+N9+L9+J9+H9+F9+D9+AF9</f>
        <v>441971</v>
      </c>
      <c r="AQ9" s="69">
        <f t="shared" ref="AQ9:AQ17" si="0">AN9-AP9</f>
        <v>0</v>
      </c>
    </row>
    <row r="10" spans="2:43" s="56" customFormat="1" ht="12" customHeight="1" x14ac:dyDescent="0.15">
      <c r="B10" s="54">
        <v>2011</v>
      </c>
      <c r="C10" s="55">
        <v>23</v>
      </c>
      <c r="D10" s="35">
        <v>8400</v>
      </c>
      <c r="E10" s="30">
        <f t="shared" ref="E10:G13" si="1">D10/D9*100</f>
        <v>100.59880239520957</v>
      </c>
      <c r="F10" s="31">
        <v>11046</v>
      </c>
      <c r="G10" s="30">
        <f t="shared" si="1"/>
        <v>100.11782833318227</v>
      </c>
      <c r="H10" s="31">
        <v>89020</v>
      </c>
      <c r="I10" s="30">
        <f t="shared" ref="I10:I13" si="2">H10/H9*100</f>
        <v>101.75109729334308</v>
      </c>
      <c r="J10" s="31">
        <v>11470</v>
      </c>
      <c r="K10" s="30">
        <f t="shared" ref="K10:K13" si="3">J10/J9*100</f>
        <v>108.20754716981131</v>
      </c>
      <c r="L10" s="62">
        <v>22449</v>
      </c>
      <c r="M10" s="30">
        <f t="shared" ref="M10:M13" si="4">L10/L9*100</f>
        <v>74.959930546280219</v>
      </c>
      <c r="N10" s="31">
        <v>138220</v>
      </c>
      <c r="O10" s="30">
        <f t="shared" ref="O10:O13" si="5">N10/N9*100</f>
        <v>102.02846344632101</v>
      </c>
      <c r="P10" s="31">
        <v>31646</v>
      </c>
      <c r="Q10" s="30">
        <f t="shared" ref="Q10:Q13" si="6">P10/P9*100</f>
        <v>99.368857349200866</v>
      </c>
      <c r="R10" s="31">
        <v>10804</v>
      </c>
      <c r="S10" s="30">
        <f t="shared" ref="S10:U13" si="7">R10/R9*100</f>
        <v>98.423977407306182</v>
      </c>
      <c r="T10" s="71">
        <v>6500</v>
      </c>
      <c r="U10" s="70" t="s">
        <v>49</v>
      </c>
      <c r="V10" s="31">
        <v>53500</v>
      </c>
      <c r="W10" s="30">
        <f t="shared" ref="W10:W15" si="8">V10/V9*100</f>
        <v>106.36182902584493</v>
      </c>
      <c r="X10" s="31">
        <v>30700</v>
      </c>
      <c r="Y10" s="30">
        <f t="shared" ref="Y10:Y12" si="9">X10/X9*100</f>
        <v>104.77815699658703</v>
      </c>
      <c r="Z10" s="31">
        <v>7474</v>
      </c>
      <c r="AA10" s="30">
        <f t="shared" ref="AA10:AG12" si="10">Z10/Z9*100</f>
        <v>96.800932521694079</v>
      </c>
      <c r="AB10" s="71">
        <v>1888</v>
      </c>
      <c r="AC10" s="30">
        <f t="shared" si="10"/>
        <v>91.075735648818139</v>
      </c>
      <c r="AD10" s="67">
        <v>0</v>
      </c>
      <c r="AE10" s="70" t="s">
        <v>49</v>
      </c>
      <c r="AF10" s="71">
        <v>336</v>
      </c>
      <c r="AG10" s="30">
        <f t="shared" si="10"/>
        <v>97.109826589595372</v>
      </c>
      <c r="AH10" s="31">
        <v>9568</v>
      </c>
      <c r="AI10" s="30">
        <f>AH10/AH9*100</f>
        <v>102.58389621528895</v>
      </c>
      <c r="AJ10" s="31">
        <v>18965</v>
      </c>
      <c r="AK10" s="30">
        <f>AJ10/AJ9*100</f>
        <v>110.4349851511093</v>
      </c>
      <c r="AL10" s="72">
        <v>17</v>
      </c>
      <c r="AM10" s="70" t="s">
        <v>49</v>
      </c>
      <c r="AN10" s="62">
        <v>452003</v>
      </c>
      <c r="AO10" s="37">
        <f t="shared" ref="AO10:AO12" si="11">AN10/AN9*100</f>
        <v>102.26983218355956</v>
      </c>
      <c r="AP10" s="69">
        <f>AJ10+AH10+AD10+AB10+Z10+X10+V10+T10+R10+P10+N10+L10+J10+H10+F10+D10+AF10+AL10</f>
        <v>452003</v>
      </c>
      <c r="AQ10" s="69">
        <f t="shared" si="0"/>
        <v>0</v>
      </c>
    </row>
    <row r="11" spans="2:43" s="56" customFormat="1" ht="12" customHeight="1" x14ac:dyDescent="0.15">
      <c r="B11" s="54">
        <v>2012</v>
      </c>
      <c r="C11" s="55">
        <v>24</v>
      </c>
      <c r="D11" s="35">
        <v>8614</v>
      </c>
      <c r="E11" s="30">
        <f t="shared" si="1"/>
        <v>102.54761904761904</v>
      </c>
      <c r="F11" s="31">
        <v>11274</v>
      </c>
      <c r="G11" s="30">
        <f t="shared" si="1"/>
        <v>102.06409560021727</v>
      </c>
      <c r="H11" s="31">
        <v>91010</v>
      </c>
      <c r="I11" s="30">
        <f t="shared" si="2"/>
        <v>102.2354527072568</v>
      </c>
      <c r="J11" s="31">
        <v>11679</v>
      </c>
      <c r="K11" s="30">
        <f t="shared" si="3"/>
        <v>101.82214472537052</v>
      </c>
      <c r="L11" s="62">
        <v>23008</v>
      </c>
      <c r="M11" s="30">
        <f t="shared" si="4"/>
        <v>102.49008864537397</v>
      </c>
      <c r="N11" s="31">
        <v>139000</v>
      </c>
      <c r="O11" s="30">
        <f t="shared" si="5"/>
        <v>100.56431775430472</v>
      </c>
      <c r="P11" s="31">
        <v>31831</v>
      </c>
      <c r="Q11" s="30">
        <f t="shared" si="6"/>
        <v>100.58459204954812</v>
      </c>
      <c r="R11" s="31">
        <v>11080</v>
      </c>
      <c r="S11" s="30">
        <f t="shared" si="7"/>
        <v>102.55460940392447</v>
      </c>
      <c r="T11" s="71">
        <v>6766</v>
      </c>
      <c r="U11" s="30">
        <f t="shared" si="7"/>
        <v>104.09230769230768</v>
      </c>
      <c r="V11" s="31">
        <v>55500</v>
      </c>
      <c r="W11" s="30">
        <f t="shared" si="8"/>
        <v>103.73831775700934</v>
      </c>
      <c r="X11" s="31">
        <v>32600</v>
      </c>
      <c r="Y11" s="30">
        <f t="shared" si="9"/>
        <v>106.18892508143323</v>
      </c>
      <c r="Z11" s="31">
        <v>7631</v>
      </c>
      <c r="AA11" s="30">
        <f t="shared" si="10"/>
        <v>102.10061546695211</v>
      </c>
      <c r="AB11" s="71">
        <v>2111</v>
      </c>
      <c r="AC11" s="30">
        <f t="shared" si="10"/>
        <v>111.81144067796612</v>
      </c>
      <c r="AD11" s="67">
        <v>0</v>
      </c>
      <c r="AE11" s="70" t="s">
        <v>49</v>
      </c>
      <c r="AF11" s="71">
        <v>348</v>
      </c>
      <c r="AG11" s="30">
        <f>AF11/AF10*100</f>
        <v>103.57142857142858</v>
      </c>
      <c r="AH11" s="31">
        <v>9811</v>
      </c>
      <c r="AI11" s="30">
        <f t="shared" ref="AI11:AI13" si="12">AH11/AH10*100</f>
        <v>102.53971571906355</v>
      </c>
      <c r="AJ11" s="31">
        <v>20567</v>
      </c>
      <c r="AK11" s="30">
        <f>AJ11/AJ10*100</f>
        <v>108.44713946744002</v>
      </c>
      <c r="AL11" s="72">
        <v>18</v>
      </c>
      <c r="AM11" s="30">
        <f>AL11/AL10*100</f>
        <v>105.88235294117648</v>
      </c>
      <c r="AN11" s="62">
        <v>462848</v>
      </c>
      <c r="AO11" s="37">
        <f t="shared" si="11"/>
        <v>102.3993203584932</v>
      </c>
      <c r="AP11" s="69">
        <f t="shared" ref="AP11:AP17" si="13">AJ11+AH11+AD11+AB11+Z11+X11+V11+T11+R11+P11+N11+L11+J11+H11+F11+D11+AF11+AL11</f>
        <v>462848</v>
      </c>
      <c r="AQ11" s="69">
        <f t="shared" si="0"/>
        <v>0</v>
      </c>
    </row>
    <row r="12" spans="2:43" ht="12" customHeight="1" x14ac:dyDescent="0.15">
      <c r="B12" s="50">
        <v>2013</v>
      </c>
      <c r="C12" s="52">
        <v>25</v>
      </c>
      <c r="D12" s="35">
        <v>8443</v>
      </c>
      <c r="E12" s="30">
        <f t="shared" si="1"/>
        <v>98.014859530996063</v>
      </c>
      <c r="F12" s="31">
        <v>11294</v>
      </c>
      <c r="G12" s="30">
        <f t="shared" si="1"/>
        <v>100.17739932588256</v>
      </c>
      <c r="H12" s="31">
        <v>91277</v>
      </c>
      <c r="I12" s="30">
        <f t="shared" si="2"/>
        <v>100.29337435446655</v>
      </c>
      <c r="J12" s="31">
        <v>11519</v>
      </c>
      <c r="K12" s="30">
        <f t="shared" si="3"/>
        <v>98.630019693466906</v>
      </c>
      <c r="L12" s="62">
        <v>24259</v>
      </c>
      <c r="M12" s="30">
        <f t="shared" si="4"/>
        <v>105.43723922114047</v>
      </c>
      <c r="N12" s="31">
        <v>140100</v>
      </c>
      <c r="O12" s="30">
        <f t="shared" si="5"/>
        <v>100.79136690647481</v>
      </c>
      <c r="P12" s="31">
        <v>30529</v>
      </c>
      <c r="Q12" s="30">
        <f t="shared" si="6"/>
        <v>95.909647827589467</v>
      </c>
      <c r="R12" s="31">
        <v>11189</v>
      </c>
      <c r="S12" s="30">
        <f t="shared" si="7"/>
        <v>100.98375451263537</v>
      </c>
      <c r="T12" s="71">
        <v>6640</v>
      </c>
      <c r="U12" s="30">
        <f t="shared" si="7"/>
        <v>98.137747561336099</v>
      </c>
      <c r="V12" s="31">
        <v>57500</v>
      </c>
      <c r="W12" s="30">
        <f t="shared" si="8"/>
        <v>103.60360360360362</v>
      </c>
      <c r="X12" s="31">
        <v>34300</v>
      </c>
      <c r="Y12" s="30">
        <f t="shared" si="9"/>
        <v>105.21472392638036</v>
      </c>
      <c r="Z12" s="31">
        <v>7508</v>
      </c>
      <c r="AA12" s="30">
        <f t="shared" si="10"/>
        <v>98.388153584064995</v>
      </c>
      <c r="AB12" s="71">
        <v>2093</v>
      </c>
      <c r="AC12" s="30">
        <f>AB12/AB11*100</f>
        <v>99.147323543344385</v>
      </c>
      <c r="AD12" s="67">
        <v>0</v>
      </c>
      <c r="AE12" s="70" t="s">
        <v>49</v>
      </c>
      <c r="AF12" s="71">
        <v>358</v>
      </c>
      <c r="AG12" s="30">
        <f>AF12/AF11*100</f>
        <v>102.87356321839081</v>
      </c>
      <c r="AH12" s="31">
        <v>9315</v>
      </c>
      <c r="AI12" s="30">
        <f t="shared" si="12"/>
        <v>94.944450107022732</v>
      </c>
      <c r="AJ12" s="31">
        <v>20200</v>
      </c>
      <c r="AK12" s="30">
        <f t="shared" ref="AK12:AK16" si="14">AJ12/AJ11*100</f>
        <v>98.215588077989011</v>
      </c>
      <c r="AL12" s="72">
        <v>19</v>
      </c>
      <c r="AM12" s="30">
        <f t="shared" ref="AM12:AM16" si="15">AL12/AL11*100</f>
        <v>105.55555555555556</v>
      </c>
      <c r="AN12" s="62">
        <v>466543</v>
      </c>
      <c r="AO12" s="37">
        <f t="shared" si="11"/>
        <v>100.79831823838497</v>
      </c>
      <c r="AP12" s="69">
        <f t="shared" si="13"/>
        <v>466543</v>
      </c>
      <c r="AQ12" s="69">
        <f t="shared" si="0"/>
        <v>0</v>
      </c>
    </row>
    <row r="13" spans="2:43" ht="12" customHeight="1" x14ac:dyDescent="0.15">
      <c r="B13" s="54">
        <v>2014</v>
      </c>
      <c r="C13" s="52">
        <v>26</v>
      </c>
      <c r="D13" s="35">
        <v>8437</v>
      </c>
      <c r="E13" s="30">
        <f t="shared" si="1"/>
        <v>99.928935212602156</v>
      </c>
      <c r="F13" s="31">
        <v>11464</v>
      </c>
      <c r="G13" s="30">
        <f t="shared" si="1"/>
        <v>101.50522401275013</v>
      </c>
      <c r="H13" s="31">
        <v>93485</v>
      </c>
      <c r="I13" s="30">
        <f t="shared" si="2"/>
        <v>102.4190102654557</v>
      </c>
      <c r="J13" s="31">
        <v>11326</v>
      </c>
      <c r="K13" s="30">
        <f t="shared" si="3"/>
        <v>98.32450733570623</v>
      </c>
      <c r="L13" s="62">
        <v>25489</v>
      </c>
      <c r="M13" s="30">
        <f t="shared" si="4"/>
        <v>105.0702831938662</v>
      </c>
      <c r="N13" s="31">
        <v>146500</v>
      </c>
      <c r="O13" s="30">
        <f t="shared" si="5"/>
        <v>104.56816559600286</v>
      </c>
      <c r="P13" s="31">
        <v>30499</v>
      </c>
      <c r="Q13" s="30">
        <f t="shared" si="6"/>
        <v>99.901732778669455</v>
      </c>
      <c r="R13" s="31">
        <v>11152</v>
      </c>
      <c r="S13" s="30">
        <f t="shared" si="7"/>
        <v>99.669318080257398</v>
      </c>
      <c r="T13" s="71">
        <v>6705</v>
      </c>
      <c r="U13" s="30">
        <f t="shared" si="7"/>
        <v>100.97891566265061</v>
      </c>
      <c r="V13" s="31">
        <v>60500</v>
      </c>
      <c r="W13" s="30">
        <f t="shared" si="8"/>
        <v>105.21739130434781</v>
      </c>
      <c r="X13" s="31">
        <v>37250</v>
      </c>
      <c r="Y13" s="30">
        <f>X13/X12*100</f>
        <v>108.600583090379</v>
      </c>
      <c r="Z13" s="31">
        <v>7334</v>
      </c>
      <c r="AA13" s="30">
        <f>Z13/Z12*100</f>
        <v>97.682472029834841</v>
      </c>
      <c r="AB13" s="71">
        <v>2214</v>
      </c>
      <c r="AC13" s="30">
        <f t="shared" ref="AC13:AC16" si="16">AB13/AB12*100</f>
        <v>105.78117534639273</v>
      </c>
      <c r="AD13" s="67">
        <v>0</v>
      </c>
      <c r="AE13" s="70" t="s">
        <v>49</v>
      </c>
      <c r="AF13" s="71">
        <v>363</v>
      </c>
      <c r="AG13" s="30">
        <f t="shared" ref="AG13:AG16" si="17">AF13/AF12*100</f>
        <v>101.39664804469272</v>
      </c>
      <c r="AH13" s="31">
        <v>9658</v>
      </c>
      <c r="AI13" s="30">
        <f t="shared" si="12"/>
        <v>103.68223295759526</v>
      </c>
      <c r="AJ13" s="31">
        <v>21893</v>
      </c>
      <c r="AK13" s="30">
        <f t="shared" si="14"/>
        <v>108.38118811881188</v>
      </c>
      <c r="AL13" s="72">
        <v>20</v>
      </c>
      <c r="AM13" s="30">
        <f>AL13/AL12*100</f>
        <v>105.26315789473684</v>
      </c>
      <c r="AN13" s="62">
        <v>484289</v>
      </c>
      <c r="AO13" s="37">
        <f>AN13/AN12*100</f>
        <v>103.8037222721164</v>
      </c>
      <c r="AP13" s="69">
        <f t="shared" si="13"/>
        <v>484289</v>
      </c>
      <c r="AQ13" s="69">
        <f t="shared" si="0"/>
        <v>0</v>
      </c>
    </row>
    <row r="14" spans="2:43" ht="12" customHeight="1" x14ac:dyDescent="0.15">
      <c r="B14" s="54">
        <v>2015</v>
      </c>
      <c r="C14" s="52">
        <v>27</v>
      </c>
      <c r="D14" s="35">
        <v>8773</v>
      </c>
      <c r="E14" s="30">
        <f>D14/D13*100</f>
        <v>103.98245821974636</v>
      </c>
      <c r="F14" s="31">
        <v>11736</v>
      </c>
      <c r="G14" s="30">
        <f>F14/F13*100</f>
        <v>102.37264480111654</v>
      </c>
      <c r="H14" s="31">
        <v>94619</v>
      </c>
      <c r="I14" s="30">
        <f>H14/H13*100</f>
        <v>101.21302882815424</v>
      </c>
      <c r="J14" s="31">
        <v>11552</v>
      </c>
      <c r="K14" s="30">
        <f>J14/J13*100</f>
        <v>101.99540879392548</v>
      </c>
      <c r="L14" s="62">
        <v>24770</v>
      </c>
      <c r="M14" s="30">
        <f>L14/L13*100</f>
        <v>97.179175330534733</v>
      </c>
      <c r="N14" s="31">
        <v>150200</v>
      </c>
      <c r="O14" s="30">
        <f>N14/N13*100</f>
        <v>102.52559726962458</v>
      </c>
      <c r="P14" s="31">
        <v>30548</v>
      </c>
      <c r="Q14" s="30">
        <f>P14/P13*100</f>
        <v>100.16066100527887</v>
      </c>
      <c r="R14" s="31">
        <v>10584</v>
      </c>
      <c r="S14" s="30">
        <f>R14/R13*100</f>
        <v>94.906743185078909</v>
      </c>
      <c r="T14" s="71">
        <v>7044</v>
      </c>
      <c r="U14" s="30">
        <f>T14/T13*100</f>
        <v>105.05592841163312</v>
      </c>
      <c r="V14" s="31">
        <v>64000</v>
      </c>
      <c r="W14" s="30">
        <f t="shared" si="8"/>
        <v>105.78512396694215</v>
      </c>
      <c r="X14" s="31">
        <v>37550</v>
      </c>
      <c r="Y14" s="30">
        <f t="shared" ref="Y14:Y16" si="18">X14/X13*100</f>
        <v>100.80536912751678</v>
      </c>
      <c r="Z14" s="31">
        <v>7379</v>
      </c>
      <c r="AA14" s="30">
        <f t="shared" ref="AA14:AA16" si="19">Z14/Z13*100</f>
        <v>100.61358058358331</v>
      </c>
      <c r="AB14" s="71">
        <v>2169</v>
      </c>
      <c r="AC14" s="30">
        <f t="shared" si="16"/>
        <v>97.967479674796749</v>
      </c>
      <c r="AD14" s="67">
        <v>0</v>
      </c>
      <c r="AE14" s="70" t="s">
        <v>49</v>
      </c>
      <c r="AF14" s="71">
        <v>374</v>
      </c>
      <c r="AG14" s="30">
        <f t="shared" si="17"/>
        <v>103.03030303030303</v>
      </c>
      <c r="AH14" s="31">
        <v>10091</v>
      </c>
      <c r="AI14" s="30">
        <f>AH14/AH13*100</f>
        <v>104.48332988196314</v>
      </c>
      <c r="AJ14" s="31">
        <v>21587</v>
      </c>
      <c r="AK14" s="30">
        <f t="shared" si="14"/>
        <v>98.602292970355819</v>
      </c>
      <c r="AL14" s="72">
        <v>13</v>
      </c>
      <c r="AM14" s="30">
        <f>AL14/AL13*100</f>
        <v>65</v>
      </c>
      <c r="AN14" s="62">
        <v>492989</v>
      </c>
      <c r="AO14" s="37">
        <f t="shared" ref="AO14:AO16" si="20">AN14/AN13*100</f>
        <v>101.79644798870096</v>
      </c>
      <c r="AP14" s="69">
        <f t="shared" si="13"/>
        <v>492989</v>
      </c>
      <c r="AQ14" s="69">
        <f t="shared" si="0"/>
        <v>0</v>
      </c>
    </row>
    <row r="15" spans="2:43" ht="12" customHeight="1" x14ac:dyDescent="0.15">
      <c r="B15" s="54">
        <v>2016</v>
      </c>
      <c r="C15" s="55">
        <v>28</v>
      </c>
      <c r="D15" s="35">
        <v>9081</v>
      </c>
      <c r="E15" s="30">
        <f t="shared" ref="E15:E16" si="21">D15/D14*100</f>
        <v>103.51077168585432</v>
      </c>
      <c r="F15" s="31">
        <v>11956</v>
      </c>
      <c r="G15" s="30">
        <f t="shared" ref="G15:G16" si="22">F15/F14*100</f>
        <v>101.87457396046354</v>
      </c>
      <c r="H15" s="31">
        <v>96343</v>
      </c>
      <c r="I15" s="30">
        <f t="shared" ref="I15:I16" si="23">H15/H14*100</f>
        <v>101.82204419831112</v>
      </c>
      <c r="J15" s="31">
        <v>10191</v>
      </c>
      <c r="K15" s="30">
        <f t="shared" ref="K15:K16" si="24">J15/J14*100</f>
        <v>88.218490304709135</v>
      </c>
      <c r="L15" s="62">
        <v>22726</v>
      </c>
      <c r="M15" s="30">
        <f t="shared" ref="M15:M16" si="25">L15/L14*100</f>
        <v>91.748082357690748</v>
      </c>
      <c r="N15" s="31">
        <v>151000</v>
      </c>
      <c r="O15" s="30">
        <f t="shared" ref="O15:O16" si="26">N15/N14*100</f>
        <v>100.53262316910785</v>
      </c>
      <c r="P15" s="31">
        <v>30510</v>
      </c>
      <c r="Q15" s="30">
        <f t="shared" ref="Q15:Q16" si="27">P15/P14*100</f>
        <v>99.875605604294876</v>
      </c>
      <c r="R15" s="31">
        <v>10375</v>
      </c>
      <c r="S15" s="30">
        <f t="shared" ref="S15:S16" si="28">R15/R14*100</f>
        <v>98.025321239606953</v>
      </c>
      <c r="T15" s="71">
        <v>7140</v>
      </c>
      <c r="U15" s="30">
        <f t="shared" ref="U15:U16" si="29">T15/T14*100</f>
        <v>101.36286201022146</v>
      </c>
      <c r="V15" s="31">
        <v>68000</v>
      </c>
      <c r="W15" s="30">
        <f t="shared" si="8"/>
        <v>106.25</v>
      </c>
      <c r="X15" s="31">
        <v>36020</v>
      </c>
      <c r="Y15" s="30">
        <f t="shared" si="18"/>
        <v>95.925432756324909</v>
      </c>
      <c r="Z15" s="31">
        <v>7394</v>
      </c>
      <c r="AA15" s="30">
        <f t="shared" si="19"/>
        <v>100.20327957717848</v>
      </c>
      <c r="AB15" s="71">
        <v>2070</v>
      </c>
      <c r="AC15" s="30">
        <f t="shared" si="16"/>
        <v>95.435684647302907</v>
      </c>
      <c r="AD15" s="67">
        <v>0</v>
      </c>
      <c r="AE15" s="70" t="s">
        <v>49</v>
      </c>
      <c r="AF15" s="71">
        <v>380</v>
      </c>
      <c r="AG15" s="30">
        <f t="shared" si="17"/>
        <v>101.60427807486631</v>
      </c>
      <c r="AH15" s="31">
        <v>9486</v>
      </c>
      <c r="AI15" s="30">
        <f>AH15/AH14*100</f>
        <v>94.004558517490835</v>
      </c>
      <c r="AJ15" s="31">
        <v>21224</v>
      </c>
      <c r="AK15" s="30">
        <f t="shared" si="14"/>
        <v>98.31843238986427</v>
      </c>
      <c r="AL15" s="72">
        <v>14</v>
      </c>
      <c r="AM15" s="30">
        <f>AL15/AL14*100</f>
        <v>107.69230769230769</v>
      </c>
      <c r="AN15" s="62">
        <v>493910</v>
      </c>
      <c r="AO15" s="37">
        <f t="shared" si="20"/>
        <v>100.18681958420979</v>
      </c>
      <c r="AP15" s="69">
        <f t="shared" si="13"/>
        <v>493910</v>
      </c>
      <c r="AQ15" s="69">
        <f t="shared" si="0"/>
        <v>0</v>
      </c>
    </row>
    <row r="16" spans="2:43" s="56" customFormat="1" ht="12" customHeight="1" x14ac:dyDescent="0.15">
      <c r="B16" s="54">
        <v>2017</v>
      </c>
      <c r="C16" s="55">
        <v>29</v>
      </c>
      <c r="D16" s="35">
        <v>9450</v>
      </c>
      <c r="E16" s="30">
        <f t="shared" si="21"/>
        <v>104.06342913776017</v>
      </c>
      <c r="F16" s="31">
        <v>12100</v>
      </c>
      <c r="G16" s="30">
        <f t="shared" si="22"/>
        <v>101.20441619270659</v>
      </c>
      <c r="H16" s="31">
        <v>97840</v>
      </c>
      <c r="I16" s="30">
        <f t="shared" si="23"/>
        <v>101.55382331876733</v>
      </c>
      <c r="J16" s="31">
        <v>10090</v>
      </c>
      <c r="K16" s="30">
        <f t="shared" si="24"/>
        <v>99.008929447551765</v>
      </c>
      <c r="L16" s="62">
        <v>23550</v>
      </c>
      <c r="M16" s="30">
        <f t="shared" si="25"/>
        <v>103.62580304497051</v>
      </c>
      <c r="N16" s="31">
        <v>151700</v>
      </c>
      <c r="O16" s="30">
        <f t="shared" si="26"/>
        <v>100.4635761589404</v>
      </c>
      <c r="P16" s="31">
        <v>30600</v>
      </c>
      <c r="Q16" s="30">
        <f t="shared" si="27"/>
        <v>100.29498525073745</v>
      </c>
      <c r="R16" s="31">
        <v>10300</v>
      </c>
      <c r="S16" s="30">
        <f t="shared" si="28"/>
        <v>99.277108433734938</v>
      </c>
      <c r="T16" s="71">
        <v>7300</v>
      </c>
      <c r="U16" s="30">
        <f t="shared" si="29"/>
        <v>102.24089635854341</v>
      </c>
      <c r="V16" s="31">
        <v>72000</v>
      </c>
      <c r="W16" s="30">
        <f>V16/V15*100</f>
        <v>105.88235294117648</v>
      </c>
      <c r="X16" s="31">
        <v>35500</v>
      </c>
      <c r="Y16" s="30">
        <f t="shared" si="18"/>
        <v>98.556357579122704</v>
      </c>
      <c r="Z16" s="31">
        <v>7280</v>
      </c>
      <c r="AA16" s="30">
        <f t="shared" si="19"/>
        <v>98.458209358939683</v>
      </c>
      <c r="AB16" s="71">
        <v>2081</v>
      </c>
      <c r="AC16" s="30">
        <f t="shared" si="16"/>
        <v>100.53140096618358</v>
      </c>
      <c r="AD16" s="67">
        <v>0</v>
      </c>
      <c r="AE16" s="70" t="s">
        <v>49</v>
      </c>
      <c r="AF16" s="71">
        <v>380</v>
      </c>
      <c r="AG16" s="30">
        <f t="shared" si="17"/>
        <v>100</v>
      </c>
      <c r="AH16" s="31">
        <v>9300</v>
      </c>
      <c r="AI16" s="30">
        <f>AH16/AH15*100</f>
        <v>98.039215686274503</v>
      </c>
      <c r="AJ16" s="31">
        <v>21540</v>
      </c>
      <c r="AK16" s="30">
        <f t="shared" si="14"/>
        <v>101.4888805126272</v>
      </c>
      <c r="AL16" s="72">
        <v>15</v>
      </c>
      <c r="AM16" s="30">
        <f t="shared" si="15"/>
        <v>107.14285714285714</v>
      </c>
      <c r="AN16" s="62">
        <v>501026</v>
      </c>
      <c r="AO16" s="37">
        <f t="shared" si="20"/>
        <v>101.44074831447026</v>
      </c>
      <c r="AP16" s="69">
        <f t="shared" si="13"/>
        <v>501026</v>
      </c>
      <c r="AQ16" s="69">
        <f t="shared" si="0"/>
        <v>0</v>
      </c>
    </row>
    <row r="17" spans="2:43" s="56" customFormat="1" ht="12" customHeight="1" x14ac:dyDescent="0.15">
      <c r="B17" s="64">
        <v>2018</v>
      </c>
      <c r="C17" s="57">
        <v>30</v>
      </c>
      <c r="D17" s="58">
        <v>9800</v>
      </c>
      <c r="E17" s="59">
        <f t="shared" ref="E17" si="30">D17/D16*100</f>
        <v>103.7037037037037</v>
      </c>
      <c r="F17" s="60">
        <v>12230</v>
      </c>
      <c r="G17" s="59">
        <f t="shared" ref="G17" si="31">F17/F16*100</f>
        <v>101.07438016528924</v>
      </c>
      <c r="H17" s="60">
        <v>99473</v>
      </c>
      <c r="I17" s="59">
        <f t="shared" ref="I17" si="32">H17/H16*100</f>
        <v>101.66905151267376</v>
      </c>
      <c r="J17" s="60">
        <v>10700</v>
      </c>
      <c r="K17" s="59">
        <f t="shared" ref="K17" si="33">J17/J16*100</f>
        <v>106.04558969276512</v>
      </c>
      <c r="L17" s="63">
        <v>23980</v>
      </c>
      <c r="M17" s="59">
        <f t="shared" ref="M17" si="34">L17/L16*100</f>
        <v>101.82590233545648</v>
      </c>
      <c r="N17" s="60">
        <v>152100</v>
      </c>
      <c r="O17" s="59">
        <f t="shared" ref="O17" si="35">N17/N16*100</f>
        <v>100.26367831245879</v>
      </c>
      <c r="P17" s="60">
        <v>30550</v>
      </c>
      <c r="Q17" s="59">
        <f t="shared" ref="Q17" si="36">P17/P16*100</f>
        <v>99.83660130718954</v>
      </c>
      <c r="R17" s="60">
        <v>10250</v>
      </c>
      <c r="S17" s="59">
        <f t="shared" ref="S17" si="37">R17/R16*100</f>
        <v>99.514563106796118</v>
      </c>
      <c r="T17" s="73">
        <v>7425</v>
      </c>
      <c r="U17" s="59">
        <f t="shared" ref="U17" si="38">T17/T16*100</f>
        <v>101.71232876712328</v>
      </c>
      <c r="V17" s="60">
        <v>76000</v>
      </c>
      <c r="W17" s="59">
        <f>V17/V16*100</f>
        <v>105.55555555555556</v>
      </c>
      <c r="X17" s="60">
        <v>36500</v>
      </c>
      <c r="Y17" s="59">
        <f t="shared" ref="Y17" si="39">X17/X16*100</f>
        <v>102.8169014084507</v>
      </c>
      <c r="Z17" s="60">
        <v>7240</v>
      </c>
      <c r="AA17" s="59">
        <f t="shared" ref="AA17" si="40">Z17/Z16*100</f>
        <v>99.45054945054946</v>
      </c>
      <c r="AB17" s="73">
        <v>2091</v>
      </c>
      <c r="AC17" s="59">
        <f t="shared" ref="AC17" si="41">AB17/AB16*100</f>
        <v>100.48053820278713</v>
      </c>
      <c r="AD17" s="74">
        <v>0</v>
      </c>
      <c r="AE17" s="75" t="s">
        <v>49</v>
      </c>
      <c r="AF17" s="73">
        <v>375</v>
      </c>
      <c r="AG17" s="59">
        <f t="shared" ref="AG17" si="42">AF17/AF16*100</f>
        <v>98.68421052631578</v>
      </c>
      <c r="AH17" s="60">
        <v>9530</v>
      </c>
      <c r="AI17" s="59">
        <f>AH17/AH16*100</f>
        <v>102.47311827956989</v>
      </c>
      <c r="AJ17" s="60">
        <v>21850</v>
      </c>
      <c r="AK17" s="59">
        <f t="shared" ref="AK17" si="43">AJ17/AJ16*100</f>
        <v>101.43918291550604</v>
      </c>
      <c r="AL17" s="76">
        <v>0</v>
      </c>
      <c r="AM17" s="59">
        <f t="shared" ref="AM17" si="44">AL17/AL16*100</f>
        <v>0</v>
      </c>
      <c r="AN17" s="63">
        <v>510094</v>
      </c>
      <c r="AO17" s="61">
        <f t="shared" ref="AO17" si="45">AN17/AN16*100</f>
        <v>101.8098861136947</v>
      </c>
      <c r="AP17" s="66">
        <f t="shared" si="13"/>
        <v>510094</v>
      </c>
      <c r="AQ17" s="66">
        <f t="shared" si="0"/>
        <v>0</v>
      </c>
    </row>
    <row r="18" spans="2:43" s="56" customFormat="1" ht="12" customHeight="1" x14ac:dyDescent="0.15">
      <c r="B18" s="32" t="s">
        <v>26</v>
      </c>
      <c r="C18" s="32"/>
      <c r="AP18" s="66"/>
      <c r="AQ18" s="66"/>
    </row>
    <row r="19" spans="2:43" s="56" customFormat="1" ht="12" customHeight="1" x14ac:dyDescent="0.15">
      <c r="B19" s="32" t="s">
        <v>50</v>
      </c>
      <c r="C19" s="32"/>
      <c r="AP19" s="66"/>
      <c r="AQ19" s="66"/>
    </row>
    <row r="20" spans="2:43" x14ac:dyDescent="0.15">
      <c r="B20" s="33" t="s">
        <v>51</v>
      </c>
      <c r="C20" s="3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2:43" ht="12" customHeight="1" x14ac:dyDescent="0.15">
      <c r="B21" s="33" t="s">
        <v>52</v>
      </c>
      <c r="J21" s="56"/>
      <c r="K21" s="56"/>
      <c r="L21" s="56"/>
      <c r="AO21" s="27" t="s">
        <v>53</v>
      </c>
    </row>
    <row r="22" spans="2:43" x14ac:dyDescent="0.15">
      <c r="B22" s="33"/>
      <c r="G22" s="65"/>
      <c r="H22" s="65"/>
      <c r="I22" s="65"/>
      <c r="J22" s="56"/>
      <c r="K22" s="56"/>
      <c r="L22" s="56"/>
      <c r="M22" s="65"/>
      <c r="N22" s="65"/>
      <c r="O22" s="65"/>
      <c r="Q22" s="65"/>
      <c r="S22" s="65"/>
      <c r="T22" s="65"/>
      <c r="U22" s="65"/>
      <c r="W22" s="65"/>
      <c r="Y22" s="65"/>
      <c r="AA22" s="65"/>
      <c r="AB22" s="65"/>
      <c r="AC22" s="65"/>
      <c r="AD22" s="65"/>
      <c r="AE22" s="65"/>
      <c r="AF22" s="65"/>
      <c r="AG22" s="65"/>
      <c r="AI22" s="65"/>
      <c r="AK22" s="65"/>
      <c r="AL22" s="65"/>
      <c r="AM22" s="65"/>
    </row>
    <row r="23" spans="2:43" x14ac:dyDescent="0.15">
      <c r="G23" s="65"/>
      <c r="H23" s="65"/>
      <c r="I23" s="65"/>
      <c r="J23" s="56"/>
      <c r="K23" s="56"/>
      <c r="L23" s="56"/>
      <c r="M23" s="65"/>
      <c r="N23" s="65"/>
      <c r="O23" s="65"/>
      <c r="Q23" s="65"/>
      <c r="S23" s="65"/>
      <c r="T23" s="65"/>
      <c r="U23" s="65"/>
      <c r="W23" s="65"/>
      <c r="Y23" s="65"/>
      <c r="AA23" s="65"/>
      <c r="AB23" s="65"/>
      <c r="AC23" s="65"/>
      <c r="AD23" s="65"/>
      <c r="AE23" s="65"/>
      <c r="AF23" s="65"/>
      <c r="AG23" s="65"/>
      <c r="AI23" s="65"/>
      <c r="AK23" s="65"/>
      <c r="AL23" s="65"/>
      <c r="AM23" s="65"/>
    </row>
    <row r="24" spans="2:43" x14ac:dyDescent="0.15">
      <c r="G24" s="65"/>
      <c r="H24" s="65"/>
      <c r="I24" s="65"/>
      <c r="J24" s="56"/>
      <c r="K24" s="56"/>
      <c r="L24" s="56"/>
      <c r="M24" s="65"/>
      <c r="N24" s="65"/>
      <c r="O24" s="65"/>
      <c r="Q24" s="65"/>
      <c r="S24" s="65"/>
      <c r="T24" s="65"/>
      <c r="U24" s="65"/>
      <c r="W24" s="65"/>
      <c r="Y24" s="65"/>
      <c r="AA24" s="65"/>
      <c r="AB24" s="65"/>
      <c r="AC24" s="65"/>
      <c r="AD24" s="65"/>
      <c r="AE24" s="65"/>
      <c r="AF24" s="65"/>
      <c r="AG24" s="65"/>
      <c r="AI24" s="65"/>
      <c r="AK24" s="65"/>
      <c r="AL24" s="65"/>
      <c r="AM24" s="65"/>
    </row>
    <row r="25" spans="2:43" x14ac:dyDescent="0.15">
      <c r="G25" s="65"/>
      <c r="H25" s="65"/>
      <c r="I25" s="65"/>
      <c r="J25" s="56"/>
      <c r="K25" s="56"/>
      <c r="L25" s="56"/>
      <c r="M25" s="65"/>
      <c r="N25" s="65"/>
      <c r="O25" s="65"/>
      <c r="Q25" s="65"/>
      <c r="S25" s="65"/>
      <c r="T25" s="65"/>
      <c r="U25" s="65"/>
      <c r="W25" s="65"/>
      <c r="Y25" s="65"/>
      <c r="AA25" s="65"/>
      <c r="AB25" s="65"/>
      <c r="AC25" s="65"/>
      <c r="AD25" s="65"/>
      <c r="AE25" s="65"/>
      <c r="AF25" s="65"/>
      <c r="AG25" s="65"/>
      <c r="AI25" s="65"/>
      <c r="AK25" s="65"/>
      <c r="AL25" s="65"/>
      <c r="AM25" s="65"/>
    </row>
    <row r="26" spans="2:43" x14ac:dyDescent="0.15">
      <c r="G26" s="65"/>
      <c r="H26" s="65"/>
      <c r="I26" s="65"/>
      <c r="J26" s="56"/>
      <c r="K26" s="56"/>
      <c r="L26" s="56"/>
      <c r="M26" s="65"/>
      <c r="N26" s="65"/>
      <c r="O26" s="65"/>
      <c r="Q26" s="65"/>
      <c r="S26" s="65"/>
      <c r="T26" s="65"/>
      <c r="U26" s="65"/>
      <c r="W26" s="65"/>
      <c r="Y26" s="65"/>
      <c r="AA26" s="65"/>
      <c r="AB26" s="65"/>
      <c r="AC26" s="65"/>
      <c r="AD26" s="65"/>
      <c r="AE26" s="65"/>
      <c r="AF26" s="65"/>
      <c r="AG26" s="65"/>
      <c r="AI26" s="65"/>
      <c r="AK26" s="65"/>
      <c r="AL26" s="65"/>
      <c r="AM26" s="65"/>
    </row>
    <row r="27" spans="2:43" x14ac:dyDescent="0.15">
      <c r="G27" s="65"/>
      <c r="H27" s="65"/>
      <c r="I27" s="65"/>
      <c r="J27" s="56"/>
      <c r="K27" s="56"/>
      <c r="L27" s="56"/>
      <c r="M27" s="65"/>
      <c r="N27" s="65"/>
      <c r="O27" s="65"/>
      <c r="Q27" s="65"/>
      <c r="S27" s="65"/>
      <c r="T27" s="65"/>
      <c r="U27" s="65"/>
      <c r="W27" s="65"/>
      <c r="Y27" s="65"/>
      <c r="AA27" s="65"/>
      <c r="AB27" s="65"/>
      <c r="AC27" s="65"/>
      <c r="AD27" s="65"/>
      <c r="AE27" s="65"/>
      <c r="AF27" s="65"/>
      <c r="AG27" s="65"/>
      <c r="AI27" s="65"/>
      <c r="AK27" s="65"/>
      <c r="AL27" s="65"/>
      <c r="AM27" s="65"/>
    </row>
    <row r="28" spans="2:43" x14ac:dyDescent="0.15">
      <c r="G28" s="65"/>
      <c r="H28" s="65"/>
      <c r="I28" s="65"/>
      <c r="J28" s="56"/>
      <c r="K28" s="56"/>
      <c r="L28" s="56"/>
      <c r="M28" s="65"/>
      <c r="N28" s="65"/>
      <c r="O28" s="65"/>
      <c r="Q28" s="65"/>
      <c r="S28" s="65"/>
      <c r="T28" s="65"/>
      <c r="U28" s="65"/>
      <c r="W28" s="65"/>
      <c r="Y28" s="65"/>
      <c r="AA28" s="65"/>
      <c r="AB28" s="65"/>
      <c r="AC28" s="65"/>
      <c r="AD28" s="65"/>
      <c r="AE28" s="65"/>
      <c r="AF28" s="65"/>
      <c r="AG28" s="65"/>
      <c r="AI28" s="65"/>
      <c r="AK28" s="65"/>
      <c r="AL28" s="65"/>
      <c r="AM28" s="65"/>
    </row>
    <row r="29" spans="2:43" x14ac:dyDescent="0.15">
      <c r="G29" s="65"/>
      <c r="H29" s="65"/>
      <c r="I29" s="65"/>
      <c r="J29" s="56"/>
      <c r="K29" s="56"/>
      <c r="L29" s="56"/>
      <c r="M29" s="65"/>
      <c r="N29" s="65"/>
      <c r="O29" s="65"/>
      <c r="Q29" s="65"/>
      <c r="S29" s="65"/>
      <c r="T29" s="65"/>
      <c r="U29" s="65"/>
      <c r="W29" s="65"/>
      <c r="Y29" s="65"/>
      <c r="AA29" s="65"/>
      <c r="AB29" s="65"/>
      <c r="AC29" s="65"/>
      <c r="AD29" s="65"/>
      <c r="AE29" s="65"/>
      <c r="AF29" s="65"/>
      <c r="AG29" s="65"/>
      <c r="AI29" s="65"/>
      <c r="AK29" s="65"/>
      <c r="AL29" s="65"/>
      <c r="AM29" s="65"/>
    </row>
    <row r="30" spans="2:43" x14ac:dyDescent="0.15">
      <c r="G30" s="65"/>
      <c r="H30" s="65"/>
      <c r="I30" s="65"/>
      <c r="J30" s="56"/>
      <c r="K30" s="56"/>
      <c r="L30" s="56"/>
      <c r="M30" s="65"/>
      <c r="N30" s="65"/>
      <c r="O30" s="65"/>
      <c r="Q30" s="65"/>
      <c r="S30" s="65"/>
      <c r="T30" s="65"/>
      <c r="U30" s="65"/>
      <c r="W30" s="65"/>
      <c r="Y30" s="65"/>
      <c r="AA30" s="65"/>
      <c r="AB30" s="65"/>
      <c r="AC30" s="65"/>
      <c r="AD30" s="65"/>
      <c r="AE30" s="65"/>
      <c r="AF30" s="65"/>
      <c r="AG30" s="65"/>
      <c r="AI30" s="65"/>
      <c r="AK30" s="65"/>
      <c r="AL30" s="65"/>
      <c r="AM30" s="65"/>
    </row>
    <row r="31" spans="2:43" ht="14.25" x14ac:dyDescent="0.15">
      <c r="B31" s="25"/>
      <c r="C31" s="25"/>
      <c r="J31" s="56"/>
      <c r="K31" s="56"/>
      <c r="L31" s="56"/>
    </row>
  </sheetData>
  <mergeCells count="9">
    <mergeCell ref="AH5:AK5"/>
    <mergeCell ref="AL5:AM6"/>
    <mergeCell ref="AN5:AO6"/>
    <mergeCell ref="B5:C7"/>
    <mergeCell ref="D5:I5"/>
    <mergeCell ref="J5:M5"/>
    <mergeCell ref="N5:O5"/>
    <mergeCell ref="P5:U5"/>
    <mergeCell ref="V5:AG5"/>
  </mergeCells>
  <phoneticPr fontId="13"/>
  <pageMargins left="0.70866141732283472" right="0.70866141732283472" top="0.74803149606299213" bottom="0.74803149606299213" header="0.31496062992125984" footer="0.31496062992125984"/>
  <pageSetup paperSize="9" scale="95" orientation="landscape" horizontalDpi="4294967294" verticalDpi="0" r:id="rId1"/>
  <colBreaks count="1" manualBreakCount="1"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92"/>
      <c r="B3" s="93" t="s">
        <v>10</v>
      </c>
      <c r="C3" s="93" t="s">
        <v>11</v>
      </c>
      <c r="D3" s="93" t="s">
        <v>16</v>
      </c>
      <c r="E3" s="94" t="s">
        <v>17</v>
      </c>
      <c r="F3" s="93" t="s">
        <v>0</v>
      </c>
    </row>
    <row r="4" spans="1:8" x14ac:dyDescent="0.15">
      <c r="A4" s="92"/>
      <c r="B4" s="93"/>
      <c r="C4" s="93"/>
      <c r="D4" s="93"/>
      <c r="E4" s="95"/>
      <c r="F4" s="93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96"/>
      <c r="B3" s="97" t="s">
        <v>10</v>
      </c>
      <c r="C3" s="97" t="s">
        <v>11</v>
      </c>
      <c r="D3" s="97" t="s">
        <v>12</v>
      </c>
      <c r="E3" s="98" t="s">
        <v>13</v>
      </c>
      <c r="F3" s="97" t="s">
        <v>0</v>
      </c>
      <c r="G3" s="21"/>
    </row>
    <row r="4" spans="1:8" x14ac:dyDescent="0.15">
      <c r="A4" s="96"/>
      <c r="B4" s="97"/>
      <c r="C4" s="97"/>
      <c r="D4" s="97"/>
      <c r="E4" s="98"/>
      <c r="F4" s="97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データ表</vt:lpstr>
      <vt:lpstr>表（2000）</vt:lpstr>
      <vt:lpstr>グラフ（2000)</vt:lpstr>
      <vt:lpstr>'グラフ（2000)'!Print_Area</vt:lpstr>
      <vt:lpstr>データ表!Print_Area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md888</cp:lastModifiedBy>
  <cp:lastPrinted>2017-08-04T06:17:36Z</cp:lastPrinted>
  <dcterms:created xsi:type="dcterms:W3CDTF">2003-01-21T02:18:28Z</dcterms:created>
  <dcterms:modified xsi:type="dcterms:W3CDTF">2018-03-13T06:57:19Z</dcterms:modified>
</cp:coreProperties>
</file>