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-210" windowWidth="10845" windowHeight="8280"/>
  </bookViews>
  <sheets>
    <sheet name="データ表" sheetId="21" r:id="rId1"/>
  </sheets>
  <externalReferences>
    <externalReference r:id="rId2"/>
  </externalReferences>
  <definedNames>
    <definedName name="_xlnm.Print_Area" localSheetId="0">データ表!$B$2:$AK$21</definedName>
    <definedName name="印刷領域">'[1]１（３）後継者確保データ'!$B$16:$E$38</definedName>
  </definedNames>
  <calcPr calcId="145621" calcOnSave="0"/>
</workbook>
</file>

<file path=xl/calcChain.xml><?xml version="1.0" encoding="utf-8"?>
<calcChain xmlns="http://schemas.openxmlformats.org/spreadsheetml/2006/main">
  <c r="AK17" i="21" l="1"/>
  <c r="AJ17" i="21"/>
  <c r="AI17" i="21"/>
  <c r="AG17" i="21"/>
  <c r="AE17" i="21"/>
  <c r="AA17" i="21"/>
  <c r="Y17" i="21"/>
  <c r="W17" i="21"/>
  <c r="U17" i="21"/>
  <c r="S17" i="21"/>
  <c r="O17" i="21"/>
  <c r="M17" i="21"/>
  <c r="K17" i="21"/>
  <c r="I17" i="21"/>
  <c r="G17" i="21"/>
  <c r="E17" i="21"/>
  <c r="AJ16" i="21" l="1"/>
  <c r="AK16" i="21" s="1"/>
  <c r="AI16" i="21"/>
  <c r="AG16" i="21"/>
  <c r="AE16" i="21"/>
  <c r="AA16" i="21"/>
  <c r="Y16" i="21"/>
  <c r="W16" i="21"/>
  <c r="U16" i="21"/>
  <c r="S16" i="21"/>
  <c r="O16" i="21"/>
  <c r="M16" i="21"/>
  <c r="K16" i="21"/>
  <c r="I16" i="21"/>
  <c r="G16" i="21"/>
  <c r="E16" i="21"/>
  <c r="AJ15" i="21"/>
  <c r="AK15" i="21" s="1"/>
  <c r="AI15" i="21"/>
  <c r="AG15" i="21"/>
  <c r="AE15" i="21"/>
  <c r="AA15" i="21"/>
  <c r="Y15" i="21"/>
  <c r="W15" i="21"/>
  <c r="U15" i="21"/>
  <c r="S15" i="21"/>
  <c r="O15" i="21"/>
  <c r="M15" i="21"/>
  <c r="K15" i="21"/>
  <c r="I15" i="21"/>
  <c r="G15" i="21"/>
  <c r="E15" i="21"/>
  <c r="AJ14" i="21"/>
  <c r="AK14" i="21" s="1"/>
  <c r="AI14" i="21"/>
  <c r="AG14" i="21"/>
  <c r="AE14" i="21"/>
  <c r="AA14" i="21"/>
  <c r="Y14" i="21"/>
  <c r="W14" i="21"/>
  <c r="U14" i="21"/>
  <c r="S14" i="21"/>
  <c r="O14" i="21"/>
  <c r="M14" i="21"/>
  <c r="K14" i="21"/>
  <c r="I14" i="21"/>
  <c r="G14" i="21"/>
  <c r="E14" i="21"/>
  <c r="AJ13" i="21"/>
  <c r="AK13" i="21" s="1"/>
  <c r="AI13" i="21"/>
  <c r="AG13" i="21"/>
  <c r="AE13" i="21"/>
  <c r="AA13" i="21"/>
  <c r="Y13" i="21"/>
  <c r="W13" i="21"/>
  <c r="U13" i="21"/>
  <c r="S13" i="21"/>
  <c r="O13" i="21"/>
  <c r="M13" i="21"/>
  <c r="K13" i="21"/>
  <c r="I13" i="21"/>
  <c r="G13" i="21"/>
  <c r="E13" i="21"/>
  <c r="AJ12" i="21"/>
  <c r="AK12" i="21" s="1"/>
  <c r="AI12" i="21"/>
  <c r="AG12" i="21"/>
  <c r="AE12" i="21"/>
  <c r="AA12" i="21"/>
  <c r="Y12" i="21"/>
  <c r="W12" i="21"/>
  <c r="U12" i="21"/>
  <c r="S12" i="21"/>
  <c r="O12" i="21"/>
  <c r="M12" i="21"/>
  <c r="K12" i="21"/>
  <c r="I12" i="21"/>
  <c r="G12" i="21"/>
  <c r="E12" i="21"/>
  <c r="AJ11" i="21"/>
  <c r="AK11" i="21" s="1"/>
  <c r="AI11" i="21"/>
  <c r="AG11" i="21"/>
  <c r="AE11" i="21"/>
  <c r="AA11" i="21"/>
  <c r="Y11" i="21"/>
  <c r="W11" i="21"/>
  <c r="U11" i="21"/>
  <c r="S11" i="21"/>
  <c r="O11" i="21"/>
  <c r="M11" i="21"/>
  <c r="K11" i="21"/>
  <c r="I11" i="21"/>
  <c r="G11" i="21"/>
  <c r="E11" i="21"/>
  <c r="AJ10" i="21"/>
  <c r="AK10" i="21" s="1"/>
  <c r="AI10" i="21"/>
  <c r="AG10" i="21"/>
  <c r="AE10" i="21"/>
  <c r="AA10" i="21"/>
  <c r="Y10" i="21"/>
  <c r="U10" i="21"/>
  <c r="S10" i="21"/>
  <c r="O10" i="21"/>
  <c r="M10" i="21"/>
  <c r="K10" i="21"/>
  <c r="I10" i="21"/>
  <c r="G10" i="21"/>
  <c r="E10" i="21"/>
  <c r="AJ9" i="21"/>
  <c r="AK9" i="21" s="1"/>
  <c r="AI9" i="21"/>
  <c r="AG9" i="21"/>
  <c r="AE9" i="21"/>
  <c r="AA9" i="21"/>
  <c r="Y9" i="21"/>
  <c r="U9" i="21"/>
  <c r="S9" i="21"/>
  <c r="O9" i="21"/>
  <c r="M9" i="21"/>
  <c r="K9" i="21"/>
  <c r="I9" i="21"/>
  <c r="G9" i="21"/>
  <c r="E9" i="21"/>
  <c r="AJ8" i="21"/>
  <c r="AK8" i="21" s="1"/>
</calcChain>
</file>

<file path=xl/sharedStrings.xml><?xml version="1.0" encoding="utf-8"?>
<sst xmlns="http://schemas.openxmlformats.org/spreadsheetml/2006/main" count="88" uniqueCount="35">
  <si>
    <t>前年比</t>
    <rPh sb="0" eb="3">
      <t>ゼンネンヒ</t>
    </rPh>
    <phoneticPr fontId="6"/>
  </si>
  <si>
    <t>年</t>
    <rPh sb="0" eb="1">
      <t>ネン</t>
    </rPh>
    <phoneticPr fontId="6"/>
  </si>
  <si>
    <t>北米</t>
    <rPh sb="0" eb="2">
      <t>ホクベイ</t>
    </rPh>
    <phoneticPr fontId="6"/>
  </si>
  <si>
    <t>南米</t>
    <rPh sb="0" eb="1">
      <t>ミナミ</t>
    </rPh>
    <rPh sb="1" eb="2">
      <t>ベイ</t>
    </rPh>
    <phoneticPr fontId="6"/>
  </si>
  <si>
    <t>東欧</t>
    <rPh sb="0" eb="2">
      <t>トウオウ</t>
    </rPh>
    <phoneticPr fontId="6"/>
  </si>
  <si>
    <t>日本</t>
    <rPh sb="0" eb="2">
      <t>ニホン</t>
    </rPh>
    <phoneticPr fontId="6"/>
  </si>
  <si>
    <t>合計</t>
    <rPh sb="0" eb="2">
      <t>ゴウケイ</t>
    </rPh>
    <phoneticPr fontId="6"/>
  </si>
  <si>
    <t>データ元：USDA「Dairy:World Markets and Trade」</t>
    <rPh sb="3" eb="4">
      <t>モト</t>
    </rPh>
    <phoneticPr fontId="6"/>
  </si>
  <si>
    <t>主要国のバター生産量</t>
    <rPh sb="0" eb="2">
      <t>シュヨウ</t>
    </rPh>
    <rPh sb="2" eb="3">
      <t>コク</t>
    </rPh>
    <rPh sb="7" eb="9">
      <t>セイサン</t>
    </rPh>
    <rPh sb="9" eb="10">
      <t>リョウ</t>
    </rPh>
    <phoneticPr fontId="6"/>
  </si>
  <si>
    <t>(単位：千トン、％）</t>
    <rPh sb="1" eb="3">
      <t>タンイ</t>
    </rPh>
    <rPh sb="4" eb="5">
      <t>セン</t>
    </rPh>
    <phoneticPr fontId="6"/>
  </si>
  <si>
    <t>平成 21</t>
    <rPh sb="0" eb="2">
      <t>ヘイセイ</t>
    </rPh>
    <phoneticPr fontId="6"/>
  </si>
  <si>
    <t>オースト
ラリア</t>
    <phoneticPr fontId="6"/>
  </si>
  <si>
    <t>ヨーロッパ</t>
    <phoneticPr fontId="6"/>
  </si>
  <si>
    <t>北アフリカ</t>
    <rPh sb="0" eb="1">
      <t>キタ</t>
    </rPh>
    <phoneticPr fontId="6"/>
  </si>
  <si>
    <t>アジア</t>
    <phoneticPr fontId="6"/>
  </si>
  <si>
    <t>オセアニア</t>
    <phoneticPr fontId="6"/>
  </si>
  <si>
    <t>カナダ</t>
    <phoneticPr fontId="6"/>
  </si>
  <si>
    <t>メキシコ</t>
    <phoneticPr fontId="6"/>
  </si>
  <si>
    <t>アメリカ</t>
    <phoneticPr fontId="6"/>
  </si>
  <si>
    <t>アルゼンチン</t>
    <phoneticPr fontId="6"/>
  </si>
  <si>
    <t>ブラジル</t>
    <phoneticPr fontId="6"/>
  </si>
  <si>
    <t>EU</t>
    <phoneticPr fontId="6"/>
  </si>
  <si>
    <t>アルジェリア</t>
    <phoneticPr fontId="6"/>
  </si>
  <si>
    <t>ロシア</t>
    <phoneticPr fontId="6"/>
  </si>
  <si>
    <t>ウクラ
イナ</t>
    <phoneticPr fontId="6"/>
  </si>
  <si>
    <t>ベラルーシ</t>
    <phoneticPr fontId="6"/>
  </si>
  <si>
    <t>インド</t>
    <phoneticPr fontId="6"/>
  </si>
  <si>
    <t>台湾</t>
    <rPh sb="0" eb="2">
      <t>タイワン</t>
    </rPh>
    <phoneticPr fontId="6"/>
  </si>
  <si>
    <t>ニュージー
ランド</t>
    <phoneticPr fontId="6"/>
  </si>
  <si>
    <t>-</t>
    <phoneticPr fontId="6"/>
  </si>
  <si>
    <t>-</t>
  </si>
  <si>
    <t>注：1 2018年は予測値。</t>
    <rPh sb="0" eb="1">
      <t>チュウ</t>
    </rPh>
    <rPh sb="8" eb="9">
      <t>ネン</t>
    </rPh>
    <rPh sb="10" eb="13">
      <t>ヨソクチ</t>
    </rPh>
    <phoneticPr fontId="6"/>
  </si>
  <si>
    <t xml:space="preserve">  　 2 「前年比」はJミルクによる算出。</t>
    <rPh sb="7" eb="10">
      <t>ゼンネンヒ</t>
    </rPh>
    <rPh sb="19" eb="21">
      <t>サンシュツ</t>
    </rPh>
    <phoneticPr fontId="6"/>
  </si>
  <si>
    <t xml:space="preserve">  　 3 合計は主要国におけるものである。</t>
    <phoneticPr fontId="6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</si>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</sst>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#,##0;\-#,##0;&quot;-&quot;"/>
    <numFmt numFmtId="179" formatCode="0_ "/>
  </numFmts>
  <fonts count="14" x14ac:knownFonts="1"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8">
    <xf numFmtId="0" fontId="0" fillId="0" borderId="0"/>
    <xf numFmtId="0" fontId="7" fillId="0" borderId="0">
      <alignment wrapText="1"/>
    </xf>
    <xf numFmtId="0" fontId="8" fillId="0" borderId="0"/>
    <xf numFmtId="178" fontId="9" fillId="0" borderId="0" applyFill="0" applyBorder="0" applyAlignment="0"/>
    <xf numFmtId="0" fontId="10" fillId="0" borderId="12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7" fillId="0" borderId="0"/>
    <xf numFmtId="38" fontId="8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/>
    <xf numFmtId="0" fontId="1" fillId="0" borderId="0" xfId="0" applyFont="1" applyAlignment="1">
      <alignment horizontal="left"/>
    </xf>
    <xf numFmtId="177" fontId="2" fillId="0" borderId="6" xfId="0" applyNumberFormat="1" applyFont="1" applyBorder="1"/>
    <xf numFmtId="176" fontId="2" fillId="0" borderId="14" xfId="0" applyNumberFormat="1" applyFont="1" applyBorder="1" applyAlignment="1">
      <alignment horizontal="right"/>
    </xf>
    <xf numFmtId="176" fontId="2" fillId="0" borderId="16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12" fillId="2" borderId="24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3" borderId="1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right"/>
    </xf>
    <xf numFmtId="176" fontId="2" fillId="0" borderId="7" xfId="0" applyNumberFormat="1" applyFont="1" applyBorder="1"/>
    <xf numFmtId="177" fontId="2" fillId="0" borderId="7" xfId="0" applyNumberFormat="1" applyFont="1" applyBorder="1"/>
    <xf numFmtId="176" fontId="2" fillId="0" borderId="18" xfId="0" applyNumberFormat="1" applyFont="1" applyBorder="1"/>
    <xf numFmtId="0" fontId="13" fillId="0" borderId="0" xfId="0" applyFont="1"/>
    <xf numFmtId="179" fontId="2" fillId="5" borderId="13" xfId="0" applyNumberFormat="1" applyFont="1" applyFill="1" applyBorder="1"/>
    <xf numFmtId="176" fontId="2" fillId="5" borderId="5" xfId="0" applyNumberFormat="1" applyFont="1" applyFill="1" applyBorder="1" applyAlignment="1">
      <alignment horizontal="right"/>
    </xf>
    <xf numFmtId="179" fontId="2" fillId="5" borderId="5" xfId="0" applyNumberFormat="1" applyFont="1" applyFill="1" applyBorder="1"/>
    <xf numFmtId="177" fontId="2" fillId="5" borderId="5" xfId="0" applyNumberFormat="1" applyFont="1" applyFill="1" applyBorder="1"/>
    <xf numFmtId="177" fontId="13" fillId="0" borderId="0" xfId="0" applyNumberFormat="1" applyFont="1"/>
    <xf numFmtId="179" fontId="2" fillId="5" borderId="15" xfId="0" applyNumberFormat="1" applyFont="1" applyFill="1" applyBorder="1"/>
    <xf numFmtId="176" fontId="2" fillId="5" borderId="6" xfId="0" applyNumberFormat="1" applyFont="1" applyFill="1" applyBorder="1"/>
    <xf numFmtId="179" fontId="2" fillId="5" borderId="6" xfId="0" applyNumberFormat="1" applyFont="1" applyFill="1" applyBorder="1"/>
    <xf numFmtId="177" fontId="2" fillId="5" borderId="6" xfId="0" applyNumberFormat="1" applyFont="1" applyFill="1" applyBorder="1"/>
    <xf numFmtId="176" fontId="2" fillId="5" borderId="6" xfId="0" applyNumberFormat="1" applyFont="1" applyFill="1" applyBorder="1" applyAlignment="1">
      <alignment horizontal="right"/>
    </xf>
    <xf numFmtId="179" fontId="2" fillId="5" borderId="17" xfId="0" applyNumberFormat="1" applyFont="1" applyFill="1" applyBorder="1"/>
    <xf numFmtId="176" fontId="2" fillId="5" borderId="7" xfId="0" applyNumberFormat="1" applyFont="1" applyFill="1" applyBorder="1"/>
    <xf numFmtId="179" fontId="2" fillId="5" borderId="7" xfId="0" applyNumberFormat="1" applyFont="1" applyFill="1" applyBorder="1"/>
    <xf numFmtId="177" fontId="2" fillId="5" borderId="7" xfId="0" applyNumberFormat="1" applyFont="1" applyFill="1" applyBorder="1"/>
    <xf numFmtId="176" fontId="2" fillId="5" borderId="7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8">
    <cellStyle name="Calc Currency (0)" xfId="3"/>
    <cellStyle name="Header1" xfId="4"/>
    <cellStyle name="Header2" xfId="5"/>
    <cellStyle name="Normal_#18-Internet" xfId="6"/>
    <cellStyle name="桁区切り 2" xfId="7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31"/>
  <sheetViews>
    <sheetView showGridLines="0" tabSelected="1" zoomScaleNormal="100" zoomScaleSheetLayoutView="85" workbookViewId="0">
      <selection activeCell="B18" sqref="B18"/>
    </sheetView>
  </sheetViews>
  <sheetFormatPr defaultRowHeight="12" customHeight="1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7.7109375" customWidth="1"/>
    <col min="35" max="35" width="6.7109375" customWidth="1"/>
    <col min="36" max="37" width="6.7109375" style="36" customWidth="1"/>
  </cols>
  <sheetData>
    <row r="2" spans="2:39" ht="15" customHeight="1" x14ac:dyDescent="0.15">
      <c r="B2" s="2" t="s">
        <v>8</v>
      </c>
      <c r="C2" s="2"/>
    </row>
    <row r="4" spans="2:39" ht="12" customHeight="1" x14ac:dyDescent="0.15">
      <c r="B4" s="3"/>
      <c r="C4" s="3"/>
      <c r="AI4" s="4" t="s">
        <v>9</v>
      </c>
    </row>
    <row r="5" spans="2:39" ht="12" customHeight="1" x14ac:dyDescent="0.15">
      <c r="B5" s="59" t="s">
        <v>1</v>
      </c>
      <c r="C5" s="60"/>
      <c r="D5" s="53" t="s">
        <v>2</v>
      </c>
      <c r="E5" s="53"/>
      <c r="F5" s="53"/>
      <c r="G5" s="53"/>
      <c r="H5" s="53"/>
      <c r="I5" s="53"/>
      <c r="J5" s="52" t="s">
        <v>3</v>
      </c>
      <c r="K5" s="53"/>
      <c r="L5" s="53"/>
      <c r="M5" s="53"/>
      <c r="N5" s="52" t="s">
        <v>12</v>
      </c>
      <c r="O5" s="54"/>
      <c r="P5" s="52" t="s">
        <v>13</v>
      </c>
      <c r="Q5" s="54"/>
      <c r="R5" s="52" t="s">
        <v>4</v>
      </c>
      <c r="S5" s="53"/>
      <c r="T5" s="53"/>
      <c r="U5" s="53"/>
      <c r="V5" s="53"/>
      <c r="W5" s="54"/>
      <c r="X5" s="52" t="s">
        <v>14</v>
      </c>
      <c r="Y5" s="53"/>
      <c r="Z5" s="53"/>
      <c r="AA5" s="53"/>
      <c r="AB5" s="53"/>
      <c r="AC5" s="54"/>
      <c r="AD5" s="52" t="s">
        <v>15</v>
      </c>
      <c r="AE5" s="53"/>
      <c r="AF5" s="53"/>
      <c r="AG5" s="53"/>
      <c r="AH5" s="55" t="s">
        <v>6</v>
      </c>
      <c r="AI5" s="56"/>
    </row>
    <row r="6" spans="2:39" ht="12" customHeight="1" x14ac:dyDescent="0.15">
      <c r="B6" s="61"/>
      <c r="C6" s="62"/>
      <c r="D6" s="11" t="s">
        <v>16</v>
      </c>
      <c r="E6" s="12"/>
      <c r="F6" s="13" t="s">
        <v>17</v>
      </c>
      <c r="G6" s="14"/>
      <c r="H6" s="11" t="s">
        <v>18</v>
      </c>
      <c r="I6" s="14"/>
      <c r="J6" s="15" t="s">
        <v>19</v>
      </c>
      <c r="K6" s="14"/>
      <c r="L6" s="17" t="s">
        <v>20</v>
      </c>
      <c r="M6" s="12"/>
      <c r="N6" s="16" t="s">
        <v>21</v>
      </c>
      <c r="O6" s="14"/>
      <c r="P6" s="15" t="s">
        <v>22</v>
      </c>
      <c r="Q6" s="14"/>
      <c r="R6" s="16" t="s">
        <v>23</v>
      </c>
      <c r="S6" s="14"/>
      <c r="T6" s="17" t="s">
        <v>24</v>
      </c>
      <c r="U6" s="12"/>
      <c r="V6" s="17" t="s">
        <v>25</v>
      </c>
      <c r="W6" s="12"/>
      <c r="X6" s="17" t="s">
        <v>26</v>
      </c>
      <c r="Y6" s="12"/>
      <c r="Z6" s="17" t="s">
        <v>5</v>
      </c>
      <c r="AA6" s="14"/>
      <c r="AB6" s="17" t="s">
        <v>27</v>
      </c>
      <c r="AC6" s="14"/>
      <c r="AD6" s="17" t="s">
        <v>11</v>
      </c>
      <c r="AE6" s="12"/>
      <c r="AF6" s="26" t="s">
        <v>28</v>
      </c>
      <c r="AG6" s="14"/>
      <c r="AH6" s="57"/>
      <c r="AI6" s="58"/>
    </row>
    <row r="7" spans="2:39" ht="12" customHeight="1" x14ac:dyDescent="0.15">
      <c r="B7" s="63"/>
      <c r="C7" s="64"/>
      <c r="D7" s="18"/>
      <c r="E7" s="19" t="s">
        <v>0</v>
      </c>
      <c r="F7" s="20"/>
      <c r="G7" s="21" t="s">
        <v>0</v>
      </c>
      <c r="H7" s="18"/>
      <c r="I7" s="21" t="s">
        <v>0</v>
      </c>
      <c r="J7" s="20"/>
      <c r="K7" s="21" t="s">
        <v>0</v>
      </c>
      <c r="L7" s="20"/>
      <c r="M7" s="19" t="s">
        <v>0</v>
      </c>
      <c r="N7" s="20"/>
      <c r="O7" s="21" t="s">
        <v>0</v>
      </c>
      <c r="P7" s="20"/>
      <c r="Q7" s="21" t="s">
        <v>0</v>
      </c>
      <c r="R7" s="20"/>
      <c r="S7" s="21" t="s">
        <v>0</v>
      </c>
      <c r="T7" s="20"/>
      <c r="U7" s="19" t="s">
        <v>0</v>
      </c>
      <c r="V7" s="20"/>
      <c r="W7" s="19" t="s">
        <v>0</v>
      </c>
      <c r="X7" s="20"/>
      <c r="Y7" s="19" t="s">
        <v>0</v>
      </c>
      <c r="Z7" s="20"/>
      <c r="AA7" s="21" t="s">
        <v>0</v>
      </c>
      <c r="AB7" s="20"/>
      <c r="AC7" s="21" t="s">
        <v>0</v>
      </c>
      <c r="AD7" s="20"/>
      <c r="AE7" s="19" t="s">
        <v>0</v>
      </c>
      <c r="AF7" s="20"/>
      <c r="AG7" s="21" t="s">
        <v>0</v>
      </c>
      <c r="AH7" s="18"/>
      <c r="AI7" s="22" t="s">
        <v>0</v>
      </c>
    </row>
    <row r="8" spans="2:39" ht="12" customHeight="1" x14ac:dyDescent="0.15">
      <c r="B8" s="23">
        <v>2009</v>
      </c>
      <c r="C8" s="24" t="s">
        <v>10</v>
      </c>
      <c r="D8" s="37">
        <v>86</v>
      </c>
      <c r="E8" s="38" t="s">
        <v>29</v>
      </c>
      <c r="F8" s="39">
        <v>171</v>
      </c>
      <c r="G8" s="38" t="s">
        <v>29</v>
      </c>
      <c r="H8" s="39">
        <v>713</v>
      </c>
      <c r="I8" s="38" t="s">
        <v>29</v>
      </c>
      <c r="J8" s="39">
        <v>51</v>
      </c>
      <c r="K8" s="38" t="s">
        <v>29</v>
      </c>
      <c r="L8" s="39">
        <v>76</v>
      </c>
      <c r="M8" s="38" t="s">
        <v>29</v>
      </c>
      <c r="N8" s="40">
        <v>2030</v>
      </c>
      <c r="O8" s="38" t="s">
        <v>29</v>
      </c>
      <c r="P8" s="38" t="s">
        <v>29</v>
      </c>
      <c r="Q8" s="38" t="s">
        <v>29</v>
      </c>
      <c r="R8" s="39">
        <v>246</v>
      </c>
      <c r="S8" s="38" t="s">
        <v>29</v>
      </c>
      <c r="T8" s="39">
        <v>75</v>
      </c>
      <c r="U8" s="38" t="s">
        <v>29</v>
      </c>
      <c r="V8" s="38" t="s">
        <v>30</v>
      </c>
      <c r="W8" s="38" t="s">
        <v>30</v>
      </c>
      <c r="X8" s="40">
        <v>3910</v>
      </c>
      <c r="Y8" s="38" t="s">
        <v>29</v>
      </c>
      <c r="Z8" s="39">
        <v>81</v>
      </c>
      <c r="AA8" s="38" t="s">
        <v>29</v>
      </c>
      <c r="AB8" s="38" t="s">
        <v>29</v>
      </c>
      <c r="AC8" s="38" t="s">
        <v>29</v>
      </c>
      <c r="AD8" s="39">
        <v>118</v>
      </c>
      <c r="AE8" s="38" t="s">
        <v>29</v>
      </c>
      <c r="AF8" s="39">
        <v>482</v>
      </c>
      <c r="AG8" s="5" t="s">
        <v>29</v>
      </c>
      <c r="AH8" s="40">
        <v>8039</v>
      </c>
      <c r="AI8" s="9" t="s">
        <v>29</v>
      </c>
      <c r="AJ8" s="41">
        <f>AF8+AD8+Z8+X8+T8+R8+N8+L8+J8+H8+F8+D8</f>
        <v>8039</v>
      </c>
      <c r="AK8" s="41">
        <f>AH8-AJ8</f>
        <v>0</v>
      </c>
    </row>
    <row r="9" spans="2:39" ht="12" customHeight="1" x14ac:dyDescent="0.15">
      <c r="B9" s="23">
        <v>2010</v>
      </c>
      <c r="C9" s="25">
        <v>22</v>
      </c>
      <c r="D9" s="42">
        <v>80</v>
      </c>
      <c r="E9" s="43">
        <f>D9/D8*100</f>
        <v>93.023255813953483</v>
      </c>
      <c r="F9" s="44">
        <v>182</v>
      </c>
      <c r="G9" s="43">
        <f>F9/F8*100</f>
        <v>106.43274853801171</v>
      </c>
      <c r="H9" s="44">
        <v>709</v>
      </c>
      <c r="I9" s="43">
        <f>H9/H8*100</f>
        <v>99.438990182328197</v>
      </c>
      <c r="J9" s="44">
        <v>55</v>
      </c>
      <c r="K9" s="43">
        <f>J9/J8*100</f>
        <v>107.84313725490196</v>
      </c>
      <c r="L9" s="44">
        <v>78</v>
      </c>
      <c r="M9" s="43">
        <f>L9/L8*100</f>
        <v>102.63157894736842</v>
      </c>
      <c r="N9" s="45">
        <v>1980</v>
      </c>
      <c r="O9" s="43">
        <f>N9/N8*100</f>
        <v>97.536945812807886</v>
      </c>
      <c r="P9" s="45">
        <v>0</v>
      </c>
      <c r="Q9" s="46" t="s">
        <v>30</v>
      </c>
      <c r="R9" s="44">
        <v>207</v>
      </c>
      <c r="S9" s="43">
        <f>R9/R8*100</f>
        <v>84.146341463414629</v>
      </c>
      <c r="T9" s="44">
        <v>79</v>
      </c>
      <c r="U9" s="43">
        <f>T9/T8*100</f>
        <v>105.33333333333333</v>
      </c>
      <c r="V9" s="46" t="s">
        <v>30</v>
      </c>
      <c r="W9" s="46" t="s">
        <v>30</v>
      </c>
      <c r="X9" s="45">
        <v>4162</v>
      </c>
      <c r="Y9" s="43">
        <f>X9/X8*100</f>
        <v>106.44501278772378</v>
      </c>
      <c r="Z9" s="44">
        <v>74</v>
      </c>
      <c r="AA9" s="43">
        <f>Z9/Z8*100</f>
        <v>91.358024691358025</v>
      </c>
      <c r="AB9" s="45">
        <v>0</v>
      </c>
      <c r="AC9" s="46" t="s">
        <v>30</v>
      </c>
      <c r="AD9" s="44">
        <v>132</v>
      </c>
      <c r="AE9" s="43">
        <f>AD9/AD8*100</f>
        <v>111.86440677966101</v>
      </c>
      <c r="AF9" s="44">
        <v>441</v>
      </c>
      <c r="AG9" s="6">
        <f>AF9/AF8*100</f>
        <v>91.493775933609953</v>
      </c>
      <c r="AH9" s="8">
        <v>8179</v>
      </c>
      <c r="AI9" s="10">
        <f>AH9/AH8*100</f>
        <v>101.74151013807689</v>
      </c>
      <c r="AJ9" s="41">
        <f t="shared" ref="AJ9" si="0">AF9+AD9+Z9+X9+T9+R9+N9+L9+J9+H9+F9+D9</f>
        <v>8179</v>
      </c>
      <c r="AK9" s="41">
        <f t="shared" ref="AK9:AK17" si="1">AH9-AJ9</f>
        <v>0</v>
      </c>
    </row>
    <row r="10" spans="2:39" s="29" customFormat="1" ht="12" customHeight="1" x14ac:dyDescent="0.15">
      <c r="B10" s="27">
        <v>2011</v>
      </c>
      <c r="C10" s="28">
        <v>23</v>
      </c>
      <c r="D10" s="42">
        <v>85</v>
      </c>
      <c r="E10" s="43">
        <f t="shared" ref="E10:G14" si="2">D10/D9*100</f>
        <v>106.25</v>
      </c>
      <c r="F10" s="44">
        <v>187</v>
      </c>
      <c r="G10" s="43">
        <f t="shared" si="2"/>
        <v>102.74725274725273</v>
      </c>
      <c r="H10" s="44">
        <v>821</v>
      </c>
      <c r="I10" s="43">
        <f t="shared" ref="I10:I15" si="3">H10/H9*100</f>
        <v>115.79689703808181</v>
      </c>
      <c r="J10" s="44">
        <v>63</v>
      </c>
      <c r="K10" s="43">
        <f t="shared" ref="K10:K14" si="4">J10/J9*100</f>
        <v>114.54545454545455</v>
      </c>
      <c r="L10" s="44">
        <v>79</v>
      </c>
      <c r="M10" s="43">
        <f t="shared" ref="M10:M14" si="5">L10/L9*100</f>
        <v>101.28205128205127</v>
      </c>
      <c r="N10" s="45">
        <v>2055</v>
      </c>
      <c r="O10" s="43">
        <f t="shared" ref="O10:O16" si="6">N10/N9*100</f>
        <v>103.78787878787878</v>
      </c>
      <c r="P10" s="45">
        <v>0</v>
      </c>
      <c r="Q10" s="46" t="s">
        <v>30</v>
      </c>
      <c r="R10" s="44">
        <v>217</v>
      </c>
      <c r="S10" s="43">
        <f t="shared" ref="S10:S16" si="7">R10/R9*100</f>
        <v>104.83091787439614</v>
      </c>
      <c r="T10" s="44">
        <v>76</v>
      </c>
      <c r="U10" s="43">
        <f t="shared" ref="U10:W16" si="8">T10/T9*100</f>
        <v>96.202531645569621</v>
      </c>
      <c r="V10" s="44">
        <v>104</v>
      </c>
      <c r="W10" s="46" t="s">
        <v>30</v>
      </c>
      <c r="X10" s="45">
        <v>4330</v>
      </c>
      <c r="Y10" s="43">
        <f t="shared" ref="Y10:Y15" si="9">X10/X9*100</f>
        <v>104.03652090341183</v>
      </c>
      <c r="Z10" s="44">
        <v>63</v>
      </c>
      <c r="AA10" s="43">
        <f t="shared" ref="AA10:AA16" si="10">Z10/Z9*100</f>
        <v>85.13513513513513</v>
      </c>
      <c r="AB10" s="45">
        <v>0</v>
      </c>
      <c r="AC10" s="46" t="s">
        <v>30</v>
      </c>
      <c r="AD10" s="44">
        <v>121</v>
      </c>
      <c r="AE10" s="43">
        <f t="shared" ref="AE10:AE12" si="11">AD10/AD9*100</f>
        <v>91.666666666666657</v>
      </c>
      <c r="AF10" s="44">
        <v>487</v>
      </c>
      <c r="AG10" s="6">
        <f t="shared" ref="AG10:AG13" si="12">AF10/AF9*100</f>
        <v>110.43083900226758</v>
      </c>
      <c r="AH10" s="8">
        <v>8688</v>
      </c>
      <c r="AI10" s="10">
        <f t="shared" ref="AI10:AI14" si="13">AH10/AH9*100</f>
        <v>106.22325467661082</v>
      </c>
      <c r="AJ10" s="41">
        <f>AF10+AD10+Z10+X10+T10+R10+N10+L10+J10+H10+F10+D10+V10</f>
        <v>8688</v>
      </c>
      <c r="AK10" s="41">
        <f t="shared" si="1"/>
        <v>0</v>
      </c>
    </row>
    <row r="11" spans="2:39" s="29" customFormat="1" ht="12" customHeight="1" x14ac:dyDescent="0.15">
      <c r="B11" s="27">
        <v>2012</v>
      </c>
      <c r="C11" s="28">
        <v>24</v>
      </c>
      <c r="D11" s="42">
        <v>98</v>
      </c>
      <c r="E11" s="43">
        <f t="shared" si="2"/>
        <v>115.29411764705881</v>
      </c>
      <c r="F11" s="44">
        <v>190</v>
      </c>
      <c r="G11" s="43">
        <f t="shared" si="2"/>
        <v>101.60427807486631</v>
      </c>
      <c r="H11" s="44">
        <v>843</v>
      </c>
      <c r="I11" s="43">
        <f t="shared" si="3"/>
        <v>102.67965895249695</v>
      </c>
      <c r="J11" s="44">
        <v>58</v>
      </c>
      <c r="K11" s="43">
        <f t="shared" si="4"/>
        <v>92.063492063492063</v>
      </c>
      <c r="L11" s="44">
        <v>81</v>
      </c>
      <c r="M11" s="43">
        <f t="shared" si="5"/>
        <v>102.53164556962024</v>
      </c>
      <c r="N11" s="45">
        <v>2100</v>
      </c>
      <c r="O11" s="43">
        <f t="shared" si="6"/>
        <v>102.18978102189782</v>
      </c>
      <c r="P11" s="45">
        <v>0</v>
      </c>
      <c r="Q11" s="46" t="s">
        <v>30</v>
      </c>
      <c r="R11" s="44">
        <v>216</v>
      </c>
      <c r="S11" s="43">
        <f t="shared" si="7"/>
        <v>99.539170506912441</v>
      </c>
      <c r="T11" s="44">
        <v>88</v>
      </c>
      <c r="U11" s="43">
        <f t="shared" si="8"/>
        <v>115.78947368421053</v>
      </c>
      <c r="V11" s="44">
        <v>113</v>
      </c>
      <c r="W11" s="43">
        <f>V11/V10*100</f>
        <v>108.65384615384615</v>
      </c>
      <c r="X11" s="45">
        <v>4525</v>
      </c>
      <c r="Y11" s="43">
        <f t="shared" si="9"/>
        <v>104.50346420323326</v>
      </c>
      <c r="Z11" s="44">
        <v>69</v>
      </c>
      <c r="AA11" s="43">
        <f t="shared" si="10"/>
        <v>109.52380952380953</v>
      </c>
      <c r="AB11" s="45">
        <v>0</v>
      </c>
      <c r="AC11" s="46" t="s">
        <v>30</v>
      </c>
      <c r="AD11" s="44">
        <v>119</v>
      </c>
      <c r="AE11" s="43">
        <f t="shared" si="11"/>
        <v>98.347107438016536</v>
      </c>
      <c r="AF11" s="44">
        <v>527</v>
      </c>
      <c r="AG11" s="6">
        <f t="shared" si="12"/>
        <v>108.21355236139631</v>
      </c>
      <c r="AH11" s="8">
        <v>9027</v>
      </c>
      <c r="AI11" s="10">
        <f t="shared" si="13"/>
        <v>103.90193370165746</v>
      </c>
      <c r="AJ11" s="41">
        <f t="shared" ref="AJ11:AJ17" si="14">AF11+AD11+Z11+X11+T11+R11+N11+L11+J11+H11+F11+D11+V11</f>
        <v>9027</v>
      </c>
      <c r="AK11" s="41">
        <f t="shared" si="1"/>
        <v>0</v>
      </c>
    </row>
    <row r="12" spans="2:39" ht="12" customHeight="1" x14ac:dyDescent="0.15">
      <c r="B12" s="23">
        <v>2013</v>
      </c>
      <c r="C12" s="25">
        <v>25</v>
      </c>
      <c r="D12" s="42">
        <v>95</v>
      </c>
      <c r="E12" s="43">
        <f t="shared" si="2"/>
        <v>96.938775510204081</v>
      </c>
      <c r="F12" s="44">
        <v>195</v>
      </c>
      <c r="G12" s="43">
        <f t="shared" si="2"/>
        <v>102.63157894736842</v>
      </c>
      <c r="H12" s="44">
        <v>845</v>
      </c>
      <c r="I12" s="43">
        <f t="shared" si="3"/>
        <v>100.23724792408066</v>
      </c>
      <c r="J12" s="44">
        <v>60</v>
      </c>
      <c r="K12" s="43">
        <f t="shared" si="4"/>
        <v>103.44827586206897</v>
      </c>
      <c r="L12" s="44">
        <v>83</v>
      </c>
      <c r="M12" s="43">
        <f t="shared" si="5"/>
        <v>102.46913580246914</v>
      </c>
      <c r="N12" s="45">
        <v>2100</v>
      </c>
      <c r="O12" s="43">
        <f t="shared" si="6"/>
        <v>100</v>
      </c>
      <c r="P12" s="45">
        <v>0</v>
      </c>
      <c r="Q12" s="46" t="s">
        <v>30</v>
      </c>
      <c r="R12" s="44">
        <v>219</v>
      </c>
      <c r="S12" s="43">
        <f t="shared" si="7"/>
        <v>101.38888888888889</v>
      </c>
      <c r="T12" s="44">
        <v>93</v>
      </c>
      <c r="U12" s="43">
        <f t="shared" si="8"/>
        <v>105.68181818181819</v>
      </c>
      <c r="V12" s="44">
        <v>99</v>
      </c>
      <c r="W12" s="43">
        <f t="shared" si="8"/>
        <v>87.610619469026545</v>
      </c>
      <c r="X12" s="45">
        <v>4745</v>
      </c>
      <c r="Y12" s="43">
        <f t="shared" si="9"/>
        <v>104.86187845303867</v>
      </c>
      <c r="Z12" s="44">
        <v>68</v>
      </c>
      <c r="AA12" s="43">
        <f t="shared" si="10"/>
        <v>98.550724637681171</v>
      </c>
      <c r="AB12" s="45">
        <v>0</v>
      </c>
      <c r="AC12" s="46" t="s">
        <v>30</v>
      </c>
      <c r="AD12" s="44">
        <v>117</v>
      </c>
      <c r="AE12" s="43">
        <f t="shared" si="11"/>
        <v>98.319327731092429</v>
      </c>
      <c r="AF12" s="44">
        <v>535</v>
      </c>
      <c r="AG12" s="6">
        <f t="shared" si="12"/>
        <v>101.51802656546489</v>
      </c>
      <c r="AH12" s="8">
        <v>9254</v>
      </c>
      <c r="AI12" s="10">
        <f t="shared" si="13"/>
        <v>102.51467818765924</v>
      </c>
      <c r="AJ12" s="41">
        <f t="shared" si="14"/>
        <v>9254</v>
      </c>
      <c r="AK12" s="41">
        <f t="shared" si="1"/>
        <v>0</v>
      </c>
    </row>
    <row r="13" spans="2:39" s="29" customFormat="1" ht="12" customHeight="1" x14ac:dyDescent="0.15">
      <c r="B13" s="27">
        <v>2014</v>
      </c>
      <c r="C13" s="28">
        <v>26</v>
      </c>
      <c r="D13" s="42">
        <v>88</v>
      </c>
      <c r="E13" s="43">
        <f t="shared" si="2"/>
        <v>92.631578947368425</v>
      </c>
      <c r="F13" s="44">
        <v>207</v>
      </c>
      <c r="G13" s="43">
        <f t="shared" si="2"/>
        <v>106.15384615384616</v>
      </c>
      <c r="H13" s="44">
        <v>842</v>
      </c>
      <c r="I13" s="43">
        <f t="shared" si="3"/>
        <v>99.644970414201183</v>
      </c>
      <c r="J13" s="44">
        <v>52</v>
      </c>
      <c r="K13" s="43">
        <f t="shared" si="4"/>
        <v>86.666666666666671</v>
      </c>
      <c r="L13" s="44">
        <v>85</v>
      </c>
      <c r="M13" s="43">
        <f t="shared" si="5"/>
        <v>102.40963855421687</v>
      </c>
      <c r="N13" s="45">
        <v>2250</v>
      </c>
      <c r="O13" s="43">
        <f t="shared" si="6"/>
        <v>107.14285714285714</v>
      </c>
      <c r="P13" s="45">
        <v>0</v>
      </c>
      <c r="Q13" s="46" t="s">
        <v>30</v>
      </c>
      <c r="R13" s="44">
        <v>252</v>
      </c>
      <c r="S13" s="43">
        <f t="shared" si="7"/>
        <v>115.06849315068493</v>
      </c>
      <c r="T13" s="44">
        <v>115</v>
      </c>
      <c r="U13" s="43">
        <f t="shared" si="8"/>
        <v>123.65591397849462</v>
      </c>
      <c r="V13" s="44">
        <v>107</v>
      </c>
      <c r="W13" s="43">
        <f t="shared" si="8"/>
        <v>108.08080808080808</v>
      </c>
      <c r="X13" s="45">
        <v>4887</v>
      </c>
      <c r="Y13" s="43">
        <f t="shared" si="9"/>
        <v>102.99262381454162</v>
      </c>
      <c r="Z13" s="44">
        <v>61</v>
      </c>
      <c r="AA13" s="43">
        <f t="shared" si="10"/>
        <v>89.705882352941174</v>
      </c>
      <c r="AB13" s="45">
        <v>0</v>
      </c>
      <c r="AC13" s="46" t="s">
        <v>30</v>
      </c>
      <c r="AD13" s="44">
        <v>125</v>
      </c>
      <c r="AE13" s="43">
        <f>AD13/AD12*100</f>
        <v>106.83760683760684</v>
      </c>
      <c r="AF13" s="44">
        <v>580</v>
      </c>
      <c r="AG13" s="6">
        <f t="shared" si="12"/>
        <v>108.41121495327101</v>
      </c>
      <c r="AH13" s="8">
        <v>9651</v>
      </c>
      <c r="AI13" s="10">
        <f t="shared" si="13"/>
        <v>104.29003674086881</v>
      </c>
      <c r="AJ13" s="41">
        <f t="shared" si="14"/>
        <v>9651</v>
      </c>
      <c r="AK13" s="41">
        <f t="shared" si="1"/>
        <v>0</v>
      </c>
    </row>
    <row r="14" spans="2:39" s="29" customFormat="1" ht="12" customHeight="1" x14ac:dyDescent="0.15">
      <c r="B14" s="27">
        <v>2015</v>
      </c>
      <c r="C14" s="28">
        <v>27</v>
      </c>
      <c r="D14" s="42">
        <v>91</v>
      </c>
      <c r="E14" s="43">
        <f t="shared" si="2"/>
        <v>103.40909090909092</v>
      </c>
      <c r="F14" s="44">
        <v>216</v>
      </c>
      <c r="G14" s="43">
        <f t="shared" si="2"/>
        <v>104.34782608695652</v>
      </c>
      <c r="H14" s="44">
        <v>839</v>
      </c>
      <c r="I14" s="43">
        <f t="shared" si="3"/>
        <v>99.643705463182897</v>
      </c>
      <c r="J14" s="44">
        <v>50</v>
      </c>
      <c r="K14" s="43">
        <f t="shared" si="4"/>
        <v>96.15384615384616</v>
      </c>
      <c r="L14" s="44">
        <v>83</v>
      </c>
      <c r="M14" s="43">
        <f t="shared" si="5"/>
        <v>97.647058823529406</v>
      </c>
      <c r="N14" s="45">
        <v>2335</v>
      </c>
      <c r="O14" s="43">
        <f t="shared" si="6"/>
        <v>103.77777777777777</v>
      </c>
      <c r="P14" s="45">
        <v>0</v>
      </c>
      <c r="Q14" s="46" t="s">
        <v>30</v>
      </c>
      <c r="R14" s="44">
        <v>260</v>
      </c>
      <c r="S14" s="43">
        <f t="shared" si="7"/>
        <v>103.17460317460319</v>
      </c>
      <c r="T14" s="44">
        <v>103</v>
      </c>
      <c r="U14" s="43">
        <f t="shared" si="8"/>
        <v>89.565217391304358</v>
      </c>
      <c r="V14" s="44">
        <v>113</v>
      </c>
      <c r="W14" s="43">
        <f t="shared" si="8"/>
        <v>105.60747663551402</v>
      </c>
      <c r="X14" s="45">
        <v>5035</v>
      </c>
      <c r="Y14" s="43">
        <f t="shared" si="9"/>
        <v>103.02844280744834</v>
      </c>
      <c r="Z14" s="44">
        <v>65</v>
      </c>
      <c r="AA14" s="43">
        <f t="shared" si="10"/>
        <v>106.55737704918033</v>
      </c>
      <c r="AB14" s="45">
        <v>0</v>
      </c>
      <c r="AC14" s="46" t="s">
        <v>30</v>
      </c>
      <c r="AD14" s="44">
        <v>120</v>
      </c>
      <c r="AE14" s="43">
        <f>AD14/AD13*100</f>
        <v>96</v>
      </c>
      <c r="AF14" s="44">
        <v>594</v>
      </c>
      <c r="AG14" s="6">
        <f>AF14/AF13*100</f>
        <v>102.41379310344827</v>
      </c>
      <c r="AH14" s="8">
        <v>9904</v>
      </c>
      <c r="AI14" s="10">
        <f t="shared" si="13"/>
        <v>102.62149000103615</v>
      </c>
      <c r="AJ14" s="41">
        <f t="shared" si="14"/>
        <v>9904</v>
      </c>
      <c r="AK14" s="41">
        <f t="shared" si="1"/>
        <v>0</v>
      </c>
      <c r="AL14" s="30"/>
      <c r="AM14" s="30"/>
    </row>
    <row r="15" spans="2:39" s="29" customFormat="1" ht="12" customHeight="1" x14ac:dyDescent="0.15">
      <c r="B15" s="27">
        <v>2016</v>
      </c>
      <c r="C15" s="28">
        <v>28</v>
      </c>
      <c r="D15" s="42">
        <v>93</v>
      </c>
      <c r="E15" s="43">
        <f>D15/D14*100</f>
        <v>102.19780219780219</v>
      </c>
      <c r="F15" s="44">
        <v>217</v>
      </c>
      <c r="G15" s="43">
        <f>F15/F14*100</f>
        <v>100.46296296296295</v>
      </c>
      <c r="H15" s="44">
        <v>834</v>
      </c>
      <c r="I15" s="43">
        <f t="shared" si="3"/>
        <v>99.404052443384984</v>
      </c>
      <c r="J15" s="44">
        <v>34</v>
      </c>
      <c r="K15" s="43">
        <f>J15/J14*100</f>
        <v>68</v>
      </c>
      <c r="L15" s="44">
        <v>82</v>
      </c>
      <c r="M15" s="43">
        <f>L15/L14*100</f>
        <v>98.795180722891558</v>
      </c>
      <c r="N15" s="45">
        <v>2345</v>
      </c>
      <c r="O15" s="43">
        <f t="shared" si="6"/>
        <v>100.42826552462527</v>
      </c>
      <c r="P15" s="45">
        <v>0</v>
      </c>
      <c r="Q15" s="46" t="s">
        <v>30</v>
      </c>
      <c r="R15" s="44">
        <v>246</v>
      </c>
      <c r="S15" s="43">
        <f t="shared" si="7"/>
        <v>94.615384615384613</v>
      </c>
      <c r="T15" s="44">
        <v>103</v>
      </c>
      <c r="U15" s="43">
        <f t="shared" si="8"/>
        <v>100</v>
      </c>
      <c r="V15" s="44">
        <v>120</v>
      </c>
      <c r="W15" s="43">
        <f>V15/V14*100</f>
        <v>106.19469026548674</v>
      </c>
      <c r="X15" s="45">
        <v>5200</v>
      </c>
      <c r="Y15" s="43">
        <f t="shared" si="9"/>
        <v>103.27706057596822</v>
      </c>
      <c r="Z15" s="44">
        <v>66</v>
      </c>
      <c r="AA15" s="43">
        <f t="shared" si="10"/>
        <v>101.53846153846153</v>
      </c>
      <c r="AB15" s="45">
        <v>0</v>
      </c>
      <c r="AC15" s="46" t="s">
        <v>30</v>
      </c>
      <c r="AD15" s="44">
        <v>110</v>
      </c>
      <c r="AE15" s="43">
        <f t="shared" ref="AE15:AE16" si="15">AD15/AD14*100</f>
        <v>91.666666666666657</v>
      </c>
      <c r="AF15" s="44">
        <v>564</v>
      </c>
      <c r="AG15" s="6">
        <f t="shared" ref="AG15" si="16">AF15/AF14*100</f>
        <v>94.949494949494948</v>
      </c>
      <c r="AH15" s="8">
        <v>10014</v>
      </c>
      <c r="AI15" s="10">
        <f>AH15/AH14*100</f>
        <v>101.11066235864297</v>
      </c>
      <c r="AJ15" s="41">
        <f t="shared" si="14"/>
        <v>10014</v>
      </c>
      <c r="AK15" s="41">
        <f t="shared" si="1"/>
        <v>0</v>
      </c>
    </row>
    <row r="16" spans="2:39" s="29" customFormat="1" ht="12" customHeight="1" x14ac:dyDescent="0.15">
      <c r="B16" s="27">
        <v>2017</v>
      </c>
      <c r="C16" s="28">
        <v>29</v>
      </c>
      <c r="D16" s="42">
        <v>120</v>
      </c>
      <c r="E16" s="43">
        <f t="shared" ref="E16" si="17">D16/D15*100</f>
        <v>129.03225806451613</v>
      </c>
      <c r="F16" s="44">
        <v>218</v>
      </c>
      <c r="G16" s="43">
        <f>F16/F15*100</f>
        <v>100.46082949308757</v>
      </c>
      <c r="H16" s="44">
        <v>838</v>
      </c>
      <c r="I16" s="43">
        <f>H16/H15*100</f>
        <v>100.47961630695443</v>
      </c>
      <c r="J16" s="44">
        <v>32</v>
      </c>
      <c r="K16" s="43">
        <f t="shared" ref="K16" si="18">J16/J15*100</f>
        <v>94.117647058823522</v>
      </c>
      <c r="L16" s="44">
        <v>84</v>
      </c>
      <c r="M16" s="43">
        <f>L16/L15*100</f>
        <v>102.4390243902439</v>
      </c>
      <c r="N16" s="45">
        <v>2310</v>
      </c>
      <c r="O16" s="43">
        <f t="shared" si="6"/>
        <v>98.507462686567166</v>
      </c>
      <c r="P16" s="45">
        <v>0</v>
      </c>
      <c r="Q16" s="46" t="s">
        <v>30</v>
      </c>
      <c r="R16" s="44">
        <v>262</v>
      </c>
      <c r="S16" s="43">
        <f t="shared" si="7"/>
        <v>106.5040650406504</v>
      </c>
      <c r="T16" s="44">
        <v>107</v>
      </c>
      <c r="U16" s="43">
        <f t="shared" si="8"/>
        <v>103.88349514563106</v>
      </c>
      <c r="V16" s="44">
        <v>125</v>
      </c>
      <c r="W16" s="43">
        <f>V16/V15*100</f>
        <v>104.16666666666667</v>
      </c>
      <c r="X16" s="45">
        <v>5400</v>
      </c>
      <c r="Y16" s="43">
        <f>X16/X15*100</f>
        <v>103.84615384615385</v>
      </c>
      <c r="Z16" s="44">
        <v>59</v>
      </c>
      <c r="AA16" s="43">
        <f t="shared" si="10"/>
        <v>89.393939393939391</v>
      </c>
      <c r="AB16" s="45">
        <v>0</v>
      </c>
      <c r="AC16" s="46" t="s">
        <v>30</v>
      </c>
      <c r="AD16" s="44">
        <v>103</v>
      </c>
      <c r="AE16" s="43">
        <f t="shared" si="15"/>
        <v>93.63636363636364</v>
      </c>
      <c r="AF16" s="44">
        <v>535</v>
      </c>
      <c r="AG16" s="6">
        <f>AF16/AF15*100</f>
        <v>94.858156028368796</v>
      </c>
      <c r="AH16" s="8">
        <v>10193</v>
      </c>
      <c r="AI16" s="10">
        <f>AH16/AH15*100</f>
        <v>101.78749750349512</v>
      </c>
      <c r="AJ16" s="41">
        <f t="shared" si="14"/>
        <v>10193</v>
      </c>
      <c r="AK16" s="41">
        <f t="shared" si="1"/>
        <v>0</v>
      </c>
    </row>
    <row r="17" spans="2:37" ht="12" customHeight="1" x14ac:dyDescent="0.15">
      <c r="B17" s="31">
        <v>2018</v>
      </c>
      <c r="C17" s="32">
        <v>30</v>
      </c>
      <c r="D17" s="47">
        <v>127</v>
      </c>
      <c r="E17" s="48">
        <f t="shared" ref="E17" si="19">D17/D16*100</f>
        <v>105.83333333333333</v>
      </c>
      <c r="F17" s="49">
        <v>220</v>
      </c>
      <c r="G17" s="48">
        <f>F17/F16*100</f>
        <v>100.91743119266054</v>
      </c>
      <c r="H17" s="49">
        <v>850</v>
      </c>
      <c r="I17" s="48">
        <f>H17/H16*100</f>
        <v>101.43198090692125</v>
      </c>
      <c r="J17" s="49">
        <v>37</v>
      </c>
      <c r="K17" s="48">
        <f t="shared" ref="K17" si="20">J17/J16*100</f>
        <v>115.625</v>
      </c>
      <c r="L17" s="49">
        <v>85</v>
      </c>
      <c r="M17" s="48">
        <f>L17/L16*100</f>
        <v>101.19047619047619</v>
      </c>
      <c r="N17" s="50">
        <v>2320</v>
      </c>
      <c r="O17" s="48">
        <f t="shared" ref="O17" si="21">N17/N16*100</f>
        <v>100.43290043290042</v>
      </c>
      <c r="P17" s="50">
        <v>0</v>
      </c>
      <c r="Q17" s="51" t="s">
        <v>30</v>
      </c>
      <c r="R17" s="49">
        <v>260</v>
      </c>
      <c r="S17" s="48">
        <f t="shared" ref="S17" si="22">R17/R16*100</f>
        <v>99.236641221374043</v>
      </c>
      <c r="T17" s="49">
        <v>104</v>
      </c>
      <c r="U17" s="48">
        <f t="shared" ref="U17" si="23">T17/T16*100</f>
        <v>97.196261682242991</v>
      </c>
      <c r="V17" s="49">
        <v>130</v>
      </c>
      <c r="W17" s="48">
        <f>V17/V16*100</f>
        <v>104</v>
      </c>
      <c r="X17" s="50">
        <v>5600</v>
      </c>
      <c r="Y17" s="48">
        <f>X17/X16*100</f>
        <v>103.7037037037037</v>
      </c>
      <c r="Z17" s="49">
        <v>57</v>
      </c>
      <c r="AA17" s="48">
        <f t="shared" ref="AA17" si="24">Z17/Z16*100</f>
        <v>96.610169491525426</v>
      </c>
      <c r="AB17" s="50">
        <v>0</v>
      </c>
      <c r="AC17" s="51" t="s">
        <v>30</v>
      </c>
      <c r="AD17" s="49">
        <v>105</v>
      </c>
      <c r="AE17" s="48">
        <f t="shared" ref="AE17" si="25">AD17/AD16*100</f>
        <v>101.94174757281553</v>
      </c>
      <c r="AF17" s="49">
        <v>540</v>
      </c>
      <c r="AG17" s="33">
        <f>AF17/AF16*100</f>
        <v>100.93457943925233</v>
      </c>
      <c r="AH17" s="34">
        <v>10435</v>
      </c>
      <c r="AI17" s="35">
        <f>AH17/AH16*100</f>
        <v>102.37417835769647</v>
      </c>
      <c r="AJ17" s="41">
        <f t="shared" si="14"/>
        <v>10435</v>
      </c>
      <c r="AK17" s="36">
        <f t="shared" si="1"/>
        <v>0</v>
      </c>
    </row>
    <row r="18" spans="2:37" ht="12" customHeight="1" x14ac:dyDescent="0.15">
      <c r="B18" s="1" t="s">
        <v>7</v>
      </c>
    </row>
    <row r="19" spans="2:37" ht="12" customHeight="1" x14ac:dyDescent="0.15">
      <c r="B19" s="1" t="s">
        <v>31</v>
      </c>
      <c r="C19" s="1"/>
    </row>
    <row r="20" spans="2:37" ht="12" customHeight="1" x14ac:dyDescent="0.15">
      <c r="B20" s="7" t="s">
        <v>32</v>
      </c>
      <c r="C20" s="1"/>
      <c r="AI20" s="4" t="s">
        <v>34</v>
      </c>
    </row>
    <row r="21" spans="2:37" ht="12" customHeight="1" x14ac:dyDescent="0.15">
      <c r="B21" s="7" t="s">
        <v>33</v>
      </c>
      <c r="C21" s="7"/>
    </row>
    <row r="22" spans="2:37" ht="12" customHeight="1" x14ac:dyDescent="0.15">
      <c r="B22" s="7"/>
    </row>
    <row r="31" spans="2:37" ht="12" customHeight="1" x14ac:dyDescent="0.15">
      <c r="B31" s="2"/>
      <c r="C31" s="2"/>
    </row>
  </sheetData>
  <mergeCells count="9">
    <mergeCell ref="X5:AC5"/>
    <mergeCell ref="AD5:AG5"/>
    <mergeCell ref="AH5:AI6"/>
    <mergeCell ref="B5:C7"/>
    <mergeCell ref="D5:I5"/>
    <mergeCell ref="J5:M5"/>
    <mergeCell ref="N5:O5"/>
    <mergeCell ref="P5:Q5"/>
    <mergeCell ref="R5:W5"/>
  </mergeCells>
  <phoneticPr fontId="6"/>
  <pageMargins left="0.59055118110236227" right="0" top="0.59055118110236227" bottom="0" header="0" footer="0"/>
  <pageSetup paperSize="9" scale="102" orientation="landscape" horizontalDpi="4294967294" verticalDpi="0" r:id="rId1"/>
  <colBreaks count="1" manualBreakCount="1"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md888</cp:lastModifiedBy>
  <cp:lastPrinted>2018-03-01T02:07:33Z</cp:lastPrinted>
  <dcterms:created xsi:type="dcterms:W3CDTF">2003-01-21T02:12:32Z</dcterms:created>
  <dcterms:modified xsi:type="dcterms:W3CDTF">2018-03-13T06:57:36Z</dcterms:modified>
</cp:coreProperties>
</file>