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9380" windowHeight="6720"/>
  </bookViews>
  <sheets>
    <sheet name="データ表" sheetId="2" r:id="rId1"/>
  </sheets>
  <definedNames>
    <definedName name="_xlnm.Print_Area" localSheetId="0">データ表!$B$2:$AM$21</definedName>
  </definedNames>
  <calcPr calcId="145621"/>
</workbook>
</file>

<file path=xl/calcChain.xml><?xml version="1.0" encoding="utf-8"?>
<calcChain xmlns="http://schemas.openxmlformats.org/spreadsheetml/2006/main">
  <c r="AK17" i="2" l="1"/>
  <c r="AI17" i="2"/>
  <c r="AG17" i="2"/>
  <c r="AE17" i="2"/>
  <c r="AA17" i="2"/>
  <c r="W17" i="2"/>
  <c r="U17" i="2"/>
  <c r="S17" i="2"/>
  <c r="O17" i="2"/>
  <c r="M17" i="2"/>
  <c r="K17" i="2"/>
  <c r="I17" i="2"/>
  <c r="G17" i="2"/>
  <c r="E17" i="2"/>
  <c r="AK16" i="2" l="1"/>
  <c r="AI16" i="2"/>
  <c r="AG16" i="2"/>
  <c r="AE16" i="2"/>
  <c r="AC16" i="2"/>
  <c r="AA16" i="2"/>
  <c r="Y16" i="2"/>
  <c r="W16" i="2"/>
  <c r="U16" i="2"/>
  <c r="S16" i="2"/>
  <c r="O16" i="2"/>
  <c r="M16" i="2"/>
  <c r="K16" i="2"/>
  <c r="I16" i="2"/>
  <c r="G16" i="2"/>
  <c r="E16" i="2"/>
  <c r="AK15" i="2"/>
  <c r="AI15" i="2"/>
  <c r="AG15" i="2"/>
  <c r="AE15" i="2"/>
  <c r="AC15" i="2"/>
  <c r="AA15" i="2"/>
  <c r="Y15" i="2"/>
  <c r="W15" i="2"/>
  <c r="U15" i="2"/>
  <c r="S15" i="2"/>
  <c r="O15" i="2"/>
  <c r="M15" i="2"/>
  <c r="K15" i="2"/>
  <c r="I15" i="2"/>
  <c r="G15" i="2"/>
  <c r="E15" i="2"/>
  <c r="AK14" i="2"/>
  <c r="AI14" i="2"/>
  <c r="AG14" i="2"/>
  <c r="AE14" i="2"/>
  <c r="AC14" i="2"/>
  <c r="AA14" i="2"/>
  <c r="Y14" i="2"/>
  <c r="W14" i="2"/>
  <c r="U14" i="2"/>
  <c r="S14" i="2"/>
  <c r="O14" i="2"/>
  <c r="M14" i="2"/>
  <c r="K14" i="2"/>
  <c r="I14" i="2"/>
  <c r="G14" i="2"/>
  <c r="E14" i="2"/>
  <c r="AK13" i="2"/>
  <c r="AI13" i="2"/>
  <c r="AG13" i="2"/>
  <c r="AE13" i="2"/>
  <c r="AC13" i="2"/>
  <c r="AA13" i="2"/>
  <c r="Y13" i="2"/>
  <c r="W13" i="2"/>
  <c r="U13" i="2"/>
  <c r="S13" i="2"/>
  <c r="O13" i="2"/>
  <c r="M13" i="2"/>
  <c r="K13" i="2"/>
  <c r="I13" i="2"/>
  <c r="G13" i="2"/>
  <c r="E13" i="2"/>
  <c r="AK12" i="2"/>
  <c r="AI12" i="2"/>
  <c r="AG12" i="2"/>
  <c r="AE12" i="2"/>
  <c r="AC12" i="2"/>
  <c r="AA12" i="2"/>
  <c r="Y12" i="2"/>
  <c r="W12" i="2"/>
  <c r="U12" i="2"/>
  <c r="S12" i="2"/>
  <c r="O12" i="2"/>
  <c r="M12" i="2"/>
  <c r="K12" i="2"/>
  <c r="I12" i="2"/>
  <c r="G12" i="2"/>
  <c r="E12" i="2"/>
  <c r="AK11" i="2"/>
  <c r="AI11" i="2"/>
  <c r="AG11" i="2"/>
  <c r="AE11" i="2"/>
  <c r="AC11" i="2"/>
  <c r="AA11" i="2"/>
  <c r="Y11" i="2"/>
  <c r="W11" i="2"/>
  <c r="U11" i="2"/>
  <c r="S11" i="2"/>
  <c r="O11" i="2"/>
  <c r="M11" i="2"/>
  <c r="K11" i="2"/>
  <c r="I11" i="2"/>
  <c r="G11" i="2"/>
  <c r="E11" i="2"/>
  <c r="AK10" i="2"/>
  <c r="AI10" i="2"/>
  <c r="AG10" i="2"/>
  <c r="AE10" i="2"/>
  <c r="AC10" i="2"/>
  <c r="AA10" i="2"/>
  <c r="Y10" i="2"/>
  <c r="U10" i="2"/>
  <c r="S10" i="2"/>
  <c r="O10" i="2"/>
  <c r="M10" i="2"/>
  <c r="K10" i="2"/>
  <c r="I10" i="2"/>
  <c r="G10" i="2"/>
  <c r="E10" i="2"/>
  <c r="AL9" i="2"/>
  <c r="AM9" i="2" s="1"/>
  <c r="AK9" i="2"/>
  <c r="AI9" i="2"/>
  <c r="AG9" i="2"/>
  <c r="AA9" i="2"/>
  <c r="Y9" i="2"/>
  <c r="U9" i="2"/>
  <c r="S9" i="2"/>
  <c r="O9" i="2"/>
  <c r="M9" i="2"/>
  <c r="K9" i="2"/>
  <c r="I9" i="2"/>
  <c r="G9" i="2"/>
  <c r="E9" i="2"/>
</calcChain>
</file>

<file path=xl/sharedStrings.xml><?xml version="1.0" encoding="utf-8"?>
<sst xmlns="http://schemas.openxmlformats.org/spreadsheetml/2006/main" count="90" uniqueCount="38">
  <si>
    <t>主要国のチーズ消費量</t>
    <rPh sb="0" eb="2">
      <t>シュヨウ</t>
    </rPh>
    <rPh sb="2" eb="3">
      <t>コク</t>
    </rPh>
    <rPh sb="7" eb="10">
      <t>ショウヒリョウ</t>
    </rPh>
    <phoneticPr fontId="2"/>
  </si>
  <si>
    <t>(単位：千トン、％)</t>
    <rPh sb="1" eb="3">
      <t>タンイ</t>
    </rPh>
    <rPh sb="4" eb="5">
      <t>セン</t>
    </rPh>
    <phoneticPr fontId="2"/>
  </si>
  <si>
    <t>年</t>
    <rPh sb="0" eb="1">
      <t>ネン</t>
    </rPh>
    <phoneticPr fontId="2"/>
  </si>
  <si>
    <t>北米</t>
    <rPh sb="0" eb="2">
      <t>ホクベイ</t>
    </rPh>
    <phoneticPr fontId="2"/>
  </si>
  <si>
    <t>南米</t>
    <rPh sb="0" eb="1">
      <t>ミナミ</t>
    </rPh>
    <rPh sb="1" eb="2">
      <t>ベイ</t>
    </rPh>
    <phoneticPr fontId="2"/>
  </si>
  <si>
    <t>東欧</t>
    <rPh sb="0" eb="2">
      <t>トウオウ</t>
    </rPh>
    <phoneticPr fontId="2"/>
  </si>
  <si>
    <t>合計</t>
    <rPh sb="0" eb="2">
      <t>ゴウケイ</t>
    </rPh>
    <phoneticPr fontId="2"/>
  </si>
  <si>
    <t>日本</t>
    <rPh sb="0" eb="2">
      <t>ニホン</t>
    </rPh>
    <phoneticPr fontId="2"/>
  </si>
  <si>
    <t>前年比</t>
    <rPh sb="0" eb="3">
      <t>ゼンネンヒ</t>
    </rPh>
    <phoneticPr fontId="2"/>
  </si>
  <si>
    <t>平成 21</t>
    <rPh sb="0" eb="2">
      <t>ヘイセイ</t>
    </rPh>
    <phoneticPr fontId="2"/>
  </si>
  <si>
    <t>データ元：USDA「Dairy:World Markets and Trade」</t>
    <rPh sb="3" eb="4">
      <t>モト</t>
    </rPh>
    <phoneticPr fontId="2"/>
  </si>
  <si>
    <t>韓国</t>
    <rPh sb="0" eb="2">
      <t>カンコク</t>
    </rPh>
    <phoneticPr fontId="2"/>
  </si>
  <si>
    <t>ヨーロッパ</t>
    <phoneticPr fontId="2"/>
  </si>
  <si>
    <t>北アフリカ</t>
    <rPh sb="0" eb="1">
      <t>キタ</t>
    </rPh>
    <phoneticPr fontId="2"/>
  </si>
  <si>
    <t>アジア</t>
    <phoneticPr fontId="2"/>
  </si>
  <si>
    <t>オセアニア</t>
    <phoneticPr fontId="2"/>
  </si>
  <si>
    <t>カナダ　</t>
    <phoneticPr fontId="2"/>
  </si>
  <si>
    <t>メキシコ</t>
    <phoneticPr fontId="2"/>
  </si>
  <si>
    <t>アメリカ</t>
    <phoneticPr fontId="2"/>
  </si>
  <si>
    <t>アルゼンチン</t>
    <phoneticPr fontId="2"/>
  </si>
  <si>
    <t>ブラジル</t>
    <phoneticPr fontId="2"/>
  </si>
  <si>
    <t>EU</t>
    <phoneticPr fontId="2"/>
  </si>
  <si>
    <t>アルジェリア</t>
    <phoneticPr fontId="2"/>
  </si>
  <si>
    <t>ロシア</t>
    <phoneticPr fontId="2"/>
  </si>
  <si>
    <t>ウクラ
イナ</t>
    <phoneticPr fontId="2"/>
  </si>
  <si>
    <t>ベラルーシ</t>
    <phoneticPr fontId="2"/>
  </si>
  <si>
    <t>フィリピン</t>
    <phoneticPr fontId="2"/>
  </si>
  <si>
    <t>台湾</t>
    <rPh sb="0" eb="2">
      <t>タイワン</t>
    </rPh>
    <phoneticPr fontId="2"/>
  </si>
  <si>
    <t>オースト
ラリア</t>
    <phoneticPr fontId="2"/>
  </si>
  <si>
    <t>ニュージー
ランド</t>
    <phoneticPr fontId="2"/>
  </si>
  <si>
    <t>-</t>
    <phoneticPr fontId="2"/>
  </si>
  <si>
    <t>-</t>
    <phoneticPr fontId="2"/>
  </si>
  <si>
    <t>注：1 2018年は予測値。</t>
    <rPh sb="0" eb="1">
      <t>チュウ</t>
    </rPh>
    <rPh sb="8" eb="9">
      <t>ネン</t>
    </rPh>
    <rPh sb="10" eb="13">
      <t>ヨソクチ</t>
    </rPh>
    <phoneticPr fontId="2"/>
  </si>
  <si>
    <t xml:space="preserve">  　 2 「前年比」はJミルクによる算出。</t>
    <rPh sb="7" eb="10">
      <t>ゼンネンヒ</t>
    </rPh>
    <rPh sb="19" eb="21">
      <t>サンシュツ</t>
    </rPh>
    <phoneticPr fontId="2"/>
  </si>
  <si>
    <t xml:space="preserve">  　 3 合計は主要国におけるものである。</t>
    <phoneticPr fontId="2"/>
  </si>
  <si>
    <t>nr</t>
    <phoneticPr fontId="2"/>
  </si>
  <si>
    <t>-</t>
    <phoneticPr fontId="2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</si>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</sst>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11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176" fontId="9" fillId="0" borderId="19" xfId="0" applyNumberFormat="1" applyFont="1" applyBorder="1"/>
    <xf numFmtId="177" fontId="9" fillId="0" borderId="20" xfId="0" applyNumberFormat="1" applyFont="1" applyBorder="1" applyAlignment="1">
      <alignment horizontal="right"/>
    </xf>
    <xf numFmtId="176" fontId="9" fillId="0" borderId="20" xfId="0" applyNumberFormat="1" applyFont="1" applyBorder="1"/>
    <xf numFmtId="176" fontId="9" fillId="0" borderId="20" xfId="1" applyNumberFormat="1" applyFont="1" applyBorder="1" applyAlignment="1"/>
    <xf numFmtId="0" fontId="4" fillId="2" borderId="21" xfId="0" applyFont="1" applyFill="1" applyBorder="1" applyAlignment="1">
      <alignment horizontal="right"/>
    </xf>
    <xf numFmtId="177" fontId="9" fillId="0" borderId="19" xfId="0" applyNumberFormat="1" applyFont="1" applyBorder="1"/>
    <xf numFmtId="176" fontId="9" fillId="0" borderId="19" xfId="1" applyNumberFormat="1" applyFont="1" applyBorder="1" applyAlignment="1"/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right"/>
    </xf>
    <xf numFmtId="176" fontId="9" fillId="0" borderId="23" xfId="0" applyNumberFormat="1" applyFont="1" applyBorder="1"/>
    <xf numFmtId="177" fontId="9" fillId="0" borderId="23" xfId="0" applyNumberFormat="1" applyFont="1" applyBorder="1"/>
    <xf numFmtId="176" fontId="9" fillId="0" borderId="23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177" fontId="9" fillId="0" borderId="18" xfId="0" applyNumberFormat="1" applyFont="1" applyBorder="1" applyAlignment="1">
      <alignment horizontal="right"/>
    </xf>
    <xf numFmtId="177" fontId="9" fillId="0" borderId="21" xfId="0" applyNumberFormat="1" applyFont="1" applyBorder="1"/>
    <xf numFmtId="177" fontId="9" fillId="0" borderId="22" xfId="0" applyNumberFormat="1" applyFont="1" applyBorder="1"/>
    <xf numFmtId="0" fontId="0" fillId="0" borderId="0" xfId="0" applyFont="1"/>
    <xf numFmtId="0" fontId="0" fillId="0" borderId="0" xfId="0" applyFont="1" applyBorder="1"/>
    <xf numFmtId="176" fontId="9" fillId="0" borderId="19" xfId="0" applyNumberFormat="1" applyFont="1" applyFill="1" applyBorder="1"/>
    <xf numFmtId="0" fontId="7" fillId="0" borderId="0" xfId="0" applyFont="1"/>
    <xf numFmtId="177" fontId="9" fillId="0" borderId="19" xfId="0" applyNumberFormat="1" applyFont="1" applyBorder="1" applyAlignment="1">
      <alignment horizontal="right"/>
    </xf>
    <xf numFmtId="176" fontId="10" fillId="0" borderId="0" xfId="0" applyNumberFormat="1" applyFont="1"/>
    <xf numFmtId="176" fontId="7" fillId="0" borderId="0" xfId="0" applyNumberFormat="1" applyFont="1"/>
    <xf numFmtId="177" fontId="9" fillId="0" borderId="23" xfId="0" applyNumberFormat="1" applyFont="1" applyBorder="1" applyAlignment="1">
      <alignment horizontal="right"/>
    </xf>
    <xf numFmtId="176" fontId="7" fillId="5" borderId="0" xfId="0" applyNumberFormat="1" applyFont="1" applyFill="1"/>
    <xf numFmtId="176" fontId="9" fillId="0" borderId="23" xfId="0" applyNumberFormat="1" applyFont="1" applyBorder="1" applyAlignment="1">
      <alignment horizontal="right"/>
    </xf>
    <xf numFmtId="176" fontId="9" fillId="0" borderId="23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2"/>
  <sheetViews>
    <sheetView showGridLines="0" tabSelected="1" zoomScaleNormal="100" workbookViewId="0">
      <selection activeCell="B18" sqref="B18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6.37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375" style="32" customWidth="1"/>
    <col min="39" max="39" width="4.125" style="32" customWidth="1"/>
  </cols>
  <sheetData>
    <row r="1" spans="2:39" ht="12" customHeight="1" x14ac:dyDescent="0.15"/>
    <row r="2" spans="2:39" ht="15" customHeight="1" x14ac:dyDescent="0.15">
      <c r="B2" s="1" t="s">
        <v>0</v>
      </c>
      <c r="C2" s="1"/>
    </row>
    <row r="3" spans="2:39" ht="12" customHeight="1" x14ac:dyDescent="0.15"/>
    <row r="4" spans="2:39" ht="12" customHeight="1" x14ac:dyDescent="0.15">
      <c r="B4" s="2"/>
      <c r="C4" s="2"/>
      <c r="AK4" s="3" t="s">
        <v>1</v>
      </c>
    </row>
    <row r="5" spans="2:39" ht="12" customHeight="1" x14ac:dyDescent="0.15">
      <c r="B5" s="46" t="s">
        <v>2</v>
      </c>
      <c r="C5" s="47"/>
      <c r="D5" s="52" t="s">
        <v>3</v>
      </c>
      <c r="E5" s="53"/>
      <c r="F5" s="53"/>
      <c r="G5" s="53"/>
      <c r="H5" s="53"/>
      <c r="I5" s="53"/>
      <c r="J5" s="54" t="s">
        <v>4</v>
      </c>
      <c r="K5" s="53"/>
      <c r="L5" s="53"/>
      <c r="M5" s="55"/>
      <c r="N5" s="40" t="s">
        <v>12</v>
      </c>
      <c r="O5" s="40"/>
      <c r="P5" s="40" t="s">
        <v>13</v>
      </c>
      <c r="Q5" s="40"/>
      <c r="R5" s="40" t="s">
        <v>5</v>
      </c>
      <c r="S5" s="40"/>
      <c r="T5" s="40"/>
      <c r="U5" s="40"/>
      <c r="V5" s="40"/>
      <c r="W5" s="40"/>
      <c r="X5" s="40" t="s">
        <v>14</v>
      </c>
      <c r="Y5" s="40"/>
      <c r="Z5" s="40"/>
      <c r="AA5" s="40"/>
      <c r="AB5" s="40"/>
      <c r="AC5" s="40"/>
      <c r="AD5" s="40"/>
      <c r="AE5" s="40"/>
      <c r="AF5" s="40" t="s">
        <v>15</v>
      </c>
      <c r="AG5" s="40"/>
      <c r="AH5" s="40"/>
      <c r="AI5" s="40"/>
      <c r="AJ5" s="41" t="s">
        <v>6</v>
      </c>
      <c r="AK5" s="44"/>
    </row>
    <row r="6" spans="2:39" ht="12" customHeight="1" x14ac:dyDescent="0.15">
      <c r="B6" s="48"/>
      <c r="C6" s="49"/>
      <c r="D6" s="4" t="s">
        <v>16</v>
      </c>
      <c r="E6" s="5"/>
      <c r="F6" s="4" t="s">
        <v>17</v>
      </c>
      <c r="G6" s="5"/>
      <c r="H6" s="4" t="s">
        <v>18</v>
      </c>
      <c r="I6" s="5"/>
      <c r="J6" s="6" t="s">
        <v>19</v>
      </c>
      <c r="K6" s="5"/>
      <c r="L6" s="4" t="s">
        <v>20</v>
      </c>
      <c r="M6" s="5"/>
      <c r="N6" s="4" t="s">
        <v>21</v>
      </c>
      <c r="O6" s="5"/>
      <c r="P6" s="6" t="s">
        <v>22</v>
      </c>
      <c r="Q6" s="5"/>
      <c r="R6" s="4" t="s">
        <v>23</v>
      </c>
      <c r="S6" s="5"/>
      <c r="T6" s="6" t="s">
        <v>24</v>
      </c>
      <c r="U6" s="5"/>
      <c r="V6" s="6" t="s">
        <v>25</v>
      </c>
      <c r="W6" s="5"/>
      <c r="X6" s="4" t="s">
        <v>11</v>
      </c>
      <c r="Y6" s="5"/>
      <c r="Z6" s="4" t="s">
        <v>7</v>
      </c>
      <c r="AA6" s="5"/>
      <c r="AB6" s="4" t="s">
        <v>26</v>
      </c>
      <c r="AC6" s="5"/>
      <c r="AD6" s="4" t="s">
        <v>27</v>
      </c>
      <c r="AE6" s="5"/>
      <c r="AF6" s="6" t="s">
        <v>28</v>
      </c>
      <c r="AG6" s="5"/>
      <c r="AH6" s="6" t="s">
        <v>29</v>
      </c>
      <c r="AI6" s="5"/>
      <c r="AJ6" s="42"/>
      <c r="AK6" s="45"/>
    </row>
    <row r="7" spans="2:39" ht="12" customHeight="1" x14ac:dyDescent="0.15">
      <c r="B7" s="50"/>
      <c r="C7" s="51"/>
      <c r="D7" s="7"/>
      <c r="E7" s="8" t="s">
        <v>8</v>
      </c>
      <c r="F7" s="7"/>
      <c r="G7" s="8" t="s">
        <v>8</v>
      </c>
      <c r="H7" s="7"/>
      <c r="I7" s="8" t="s">
        <v>8</v>
      </c>
      <c r="J7" s="7"/>
      <c r="K7" s="8" t="s">
        <v>8</v>
      </c>
      <c r="L7" s="7"/>
      <c r="M7" s="8" t="s">
        <v>8</v>
      </c>
      <c r="N7" s="7"/>
      <c r="O7" s="8" t="s">
        <v>8</v>
      </c>
      <c r="P7" s="7"/>
      <c r="Q7" s="8" t="s">
        <v>8</v>
      </c>
      <c r="R7" s="7"/>
      <c r="S7" s="8" t="s">
        <v>8</v>
      </c>
      <c r="T7" s="7"/>
      <c r="U7" s="8" t="s">
        <v>8</v>
      </c>
      <c r="V7" s="7"/>
      <c r="W7" s="8" t="s">
        <v>8</v>
      </c>
      <c r="X7" s="7"/>
      <c r="Y7" s="8" t="s">
        <v>8</v>
      </c>
      <c r="Z7" s="7"/>
      <c r="AA7" s="8" t="s">
        <v>8</v>
      </c>
      <c r="AB7" s="7"/>
      <c r="AC7" s="8" t="s">
        <v>8</v>
      </c>
      <c r="AD7" s="7"/>
      <c r="AE7" s="8" t="s">
        <v>8</v>
      </c>
      <c r="AF7" s="7"/>
      <c r="AG7" s="8" t="s">
        <v>8</v>
      </c>
      <c r="AH7" s="7"/>
      <c r="AI7" s="8" t="s">
        <v>8</v>
      </c>
      <c r="AJ7" s="43"/>
      <c r="AK7" s="9" t="s">
        <v>8</v>
      </c>
    </row>
    <row r="8" spans="2:39" ht="12" customHeight="1" x14ac:dyDescent="0.15">
      <c r="B8" s="10">
        <v>2009</v>
      </c>
      <c r="C8" s="11" t="s">
        <v>9</v>
      </c>
      <c r="D8" s="12">
        <v>318</v>
      </c>
      <c r="E8" s="13" t="s">
        <v>30</v>
      </c>
      <c r="F8" s="12">
        <v>311</v>
      </c>
      <c r="G8" s="13" t="s">
        <v>30</v>
      </c>
      <c r="H8" s="12">
        <v>4540</v>
      </c>
      <c r="I8" s="13" t="s">
        <v>30</v>
      </c>
      <c r="J8" s="12">
        <v>495</v>
      </c>
      <c r="K8" s="13" t="s">
        <v>30</v>
      </c>
      <c r="L8" s="12">
        <v>624</v>
      </c>
      <c r="M8" s="13" t="s">
        <v>30</v>
      </c>
      <c r="N8" s="12">
        <v>8245</v>
      </c>
      <c r="O8" s="13" t="s">
        <v>30</v>
      </c>
      <c r="P8" s="13" t="s">
        <v>30</v>
      </c>
      <c r="Q8" s="13" t="s">
        <v>30</v>
      </c>
      <c r="R8" s="12">
        <v>690</v>
      </c>
      <c r="S8" s="13" t="s">
        <v>30</v>
      </c>
      <c r="T8" s="12">
        <v>160</v>
      </c>
      <c r="U8" s="13" t="s">
        <v>30</v>
      </c>
      <c r="V8" s="13" t="s">
        <v>30</v>
      </c>
      <c r="W8" s="13" t="s">
        <v>30</v>
      </c>
      <c r="X8" s="14">
        <v>72</v>
      </c>
      <c r="Y8" s="13" t="s">
        <v>30</v>
      </c>
      <c r="Z8" s="14">
        <v>229</v>
      </c>
      <c r="AA8" s="13" t="s">
        <v>30</v>
      </c>
      <c r="AB8" s="13" t="s">
        <v>30</v>
      </c>
      <c r="AC8" s="13" t="s">
        <v>30</v>
      </c>
      <c r="AD8" s="13" t="s">
        <v>30</v>
      </c>
      <c r="AE8" s="13" t="s">
        <v>30</v>
      </c>
      <c r="AF8" s="14">
        <v>220</v>
      </c>
      <c r="AG8" s="13" t="s">
        <v>30</v>
      </c>
      <c r="AH8" s="14">
        <v>24</v>
      </c>
      <c r="AI8" s="13" t="s">
        <v>30</v>
      </c>
      <c r="AJ8" s="15">
        <v>15928</v>
      </c>
      <c r="AK8" s="26" t="s">
        <v>30</v>
      </c>
    </row>
    <row r="9" spans="2:39" ht="12" customHeight="1" x14ac:dyDescent="0.15">
      <c r="B9" s="10">
        <v>2010</v>
      </c>
      <c r="C9" s="16">
        <v>22</v>
      </c>
      <c r="D9" s="12">
        <v>400</v>
      </c>
      <c r="E9" s="17">
        <f>D9/D8*100</f>
        <v>125.78616352201257</v>
      </c>
      <c r="F9" s="12">
        <v>338</v>
      </c>
      <c r="G9" s="17">
        <f>F9/F8*100</f>
        <v>108.68167202572347</v>
      </c>
      <c r="H9" s="12">
        <v>4638</v>
      </c>
      <c r="I9" s="17">
        <f>H9/H8*100</f>
        <v>102.15859030837005</v>
      </c>
      <c r="J9" s="12">
        <v>490</v>
      </c>
      <c r="K9" s="17">
        <f>J9/J8*100</f>
        <v>98.98989898989899</v>
      </c>
      <c r="L9" s="12">
        <v>666</v>
      </c>
      <c r="M9" s="17">
        <f>L9/L8*100</f>
        <v>106.73076923076923</v>
      </c>
      <c r="N9" s="12">
        <v>8367</v>
      </c>
      <c r="O9" s="17">
        <f>N9/N8*100</f>
        <v>101.4796846573681</v>
      </c>
      <c r="P9" s="12">
        <v>35</v>
      </c>
      <c r="Q9" s="33" t="s">
        <v>30</v>
      </c>
      <c r="R9" s="12">
        <v>780</v>
      </c>
      <c r="S9" s="17">
        <f>R9/R8*100</f>
        <v>113.04347826086956</v>
      </c>
      <c r="T9" s="12">
        <v>144</v>
      </c>
      <c r="U9" s="17">
        <f>T9/T8*100</f>
        <v>90</v>
      </c>
      <c r="V9" s="33" t="s">
        <v>30</v>
      </c>
      <c r="W9" s="33" t="s">
        <v>30</v>
      </c>
      <c r="X9" s="12">
        <v>88</v>
      </c>
      <c r="Y9" s="17">
        <f>X9/X8*100</f>
        <v>122.22222222222223</v>
      </c>
      <c r="Z9" s="12">
        <v>247</v>
      </c>
      <c r="AA9" s="17">
        <f>Z9/Z8*100</f>
        <v>107.86026200873363</v>
      </c>
      <c r="AB9" s="12">
        <v>16</v>
      </c>
      <c r="AC9" s="33" t="s">
        <v>30</v>
      </c>
      <c r="AD9" s="12">
        <v>21</v>
      </c>
      <c r="AE9" s="33" t="s">
        <v>30</v>
      </c>
      <c r="AF9" s="12">
        <v>225</v>
      </c>
      <c r="AG9" s="17">
        <f>AF9/AF8*100</f>
        <v>102.27272727272727</v>
      </c>
      <c r="AH9" s="12">
        <v>24</v>
      </c>
      <c r="AI9" s="17">
        <f>AH9/AH8*100</f>
        <v>100</v>
      </c>
      <c r="AJ9" s="18">
        <v>16479</v>
      </c>
      <c r="AK9" s="27">
        <f>AJ9/AJ8*100</f>
        <v>103.45931692616776</v>
      </c>
      <c r="AL9" s="34">
        <f>AH9+AF9+AD9+AB9+Z9+X9+T9+R9+P9+N9+L9+J9+H9+F9+D9</f>
        <v>16479</v>
      </c>
      <c r="AM9" s="35">
        <f>AJ9-AL9</f>
        <v>0</v>
      </c>
    </row>
    <row r="10" spans="2:39" s="29" customFormat="1" ht="12" customHeight="1" x14ac:dyDescent="0.15">
      <c r="B10" s="10">
        <v>2011</v>
      </c>
      <c r="C10" s="16">
        <v>23</v>
      </c>
      <c r="D10" s="12">
        <v>395</v>
      </c>
      <c r="E10" s="17">
        <f>D10/D9*100</f>
        <v>98.75</v>
      </c>
      <c r="F10" s="12">
        <v>344</v>
      </c>
      <c r="G10" s="17">
        <f t="shared" ref="E10:G15" si="0">F10/F9*100</f>
        <v>101.77514792899409</v>
      </c>
      <c r="H10" s="12">
        <v>4716</v>
      </c>
      <c r="I10" s="17">
        <f t="shared" ref="I10:I12" si="1">H10/H9*100</f>
        <v>101.68175937904269</v>
      </c>
      <c r="J10" s="12">
        <v>514</v>
      </c>
      <c r="K10" s="17">
        <f>J10/J9*100</f>
        <v>104.89795918367346</v>
      </c>
      <c r="L10" s="12">
        <v>715</v>
      </c>
      <c r="M10" s="17">
        <f t="shared" ref="M10:M12" si="2">L10/L9*100</f>
        <v>107.35735735735736</v>
      </c>
      <c r="N10" s="12">
        <v>8374</v>
      </c>
      <c r="O10" s="17">
        <f t="shared" ref="O10" si="3">N10/N9*100</f>
        <v>100.08366200549779</v>
      </c>
      <c r="P10" s="12">
        <v>0</v>
      </c>
      <c r="Q10" s="33" t="s">
        <v>31</v>
      </c>
      <c r="R10" s="12">
        <v>1143</v>
      </c>
      <c r="S10" s="17">
        <f t="shared" ref="S10:S13" si="4">R10/R9*100</f>
        <v>146.53846153846152</v>
      </c>
      <c r="T10" s="12">
        <v>117</v>
      </c>
      <c r="U10" s="17">
        <f t="shared" ref="U10:U14" si="5">T10/T9*100</f>
        <v>81.25</v>
      </c>
      <c r="V10" s="12">
        <v>28</v>
      </c>
      <c r="W10" s="33" t="s">
        <v>31</v>
      </c>
      <c r="X10" s="12">
        <v>101</v>
      </c>
      <c r="Y10" s="17">
        <f>X10/X9*100</f>
        <v>114.77272727272727</v>
      </c>
      <c r="Z10" s="12">
        <v>260</v>
      </c>
      <c r="AA10" s="17">
        <f>Z10/Z9*100</f>
        <v>105.26315789473684</v>
      </c>
      <c r="AB10" s="12">
        <v>18</v>
      </c>
      <c r="AC10" s="17">
        <f t="shared" ref="AC10" si="6">AB10/AB9*100</f>
        <v>112.5</v>
      </c>
      <c r="AD10" s="12">
        <v>22</v>
      </c>
      <c r="AE10" s="17">
        <f t="shared" ref="AE10:AE13" si="7">AD10/AD9*100</f>
        <v>104.76190476190477</v>
      </c>
      <c r="AF10" s="12">
        <v>256</v>
      </c>
      <c r="AG10" s="17">
        <f t="shared" ref="AG10:AG12" si="8">AF10/AF9*100</f>
        <v>113.77777777777777</v>
      </c>
      <c r="AH10" s="12">
        <v>30</v>
      </c>
      <c r="AI10" s="17">
        <f t="shared" ref="AI10:AI13" si="9">AH10/AH9*100</f>
        <v>125</v>
      </c>
      <c r="AJ10" s="18">
        <v>17033</v>
      </c>
      <c r="AK10" s="27">
        <f>AJ10/AJ9*100</f>
        <v>103.36185448146125</v>
      </c>
      <c r="AL10" s="34"/>
      <c r="AM10" s="35"/>
    </row>
    <row r="11" spans="2:39" s="29" customFormat="1" ht="12" customHeight="1" x14ac:dyDescent="0.15">
      <c r="B11" s="10">
        <v>2012</v>
      </c>
      <c r="C11" s="16">
        <v>24</v>
      </c>
      <c r="D11" s="12">
        <v>400</v>
      </c>
      <c r="E11" s="17">
        <f t="shared" si="0"/>
        <v>101.26582278481013</v>
      </c>
      <c r="F11" s="12">
        <v>349</v>
      </c>
      <c r="G11" s="17">
        <f>F11/F10*100</f>
        <v>101.45348837209302</v>
      </c>
      <c r="H11" s="12">
        <v>4786</v>
      </c>
      <c r="I11" s="17">
        <f t="shared" si="1"/>
        <v>101.48430873621714</v>
      </c>
      <c r="J11" s="12">
        <v>513</v>
      </c>
      <c r="K11" s="17">
        <f t="shared" ref="K11:K12" si="10">J11/J10*100</f>
        <v>99.805447470817114</v>
      </c>
      <c r="L11" s="12">
        <v>724</v>
      </c>
      <c r="M11" s="17">
        <f t="shared" si="2"/>
        <v>101.25874125874125</v>
      </c>
      <c r="N11" s="12">
        <v>8597</v>
      </c>
      <c r="O11" s="17">
        <f>N11/N10*100</f>
        <v>102.66300453785526</v>
      </c>
      <c r="P11" s="12">
        <v>0</v>
      </c>
      <c r="Q11" s="33" t="s">
        <v>31</v>
      </c>
      <c r="R11" s="12">
        <v>1214</v>
      </c>
      <c r="S11" s="17">
        <f>R11/R10*100</f>
        <v>106.21172353455819</v>
      </c>
      <c r="T11" s="12">
        <v>194</v>
      </c>
      <c r="U11" s="17">
        <f t="shared" si="5"/>
        <v>165.81196581196582</v>
      </c>
      <c r="V11" s="12">
        <v>66</v>
      </c>
      <c r="W11" s="17">
        <f>V11/V10*100</f>
        <v>235.71428571428572</v>
      </c>
      <c r="X11" s="12">
        <v>101</v>
      </c>
      <c r="Y11" s="17">
        <f t="shared" ref="Y11" si="11">X11/X10*100</f>
        <v>100</v>
      </c>
      <c r="Z11" s="12">
        <v>282</v>
      </c>
      <c r="AA11" s="17">
        <f t="shared" ref="AA11:AA13" si="12">Z11/Z10*100</f>
        <v>108.46153846153845</v>
      </c>
      <c r="AB11" s="12">
        <v>21</v>
      </c>
      <c r="AC11" s="17">
        <f>AB11/AB10*100</f>
        <v>116.66666666666667</v>
      </c>
      <c r="AD11" s="12">
        <v>23</v>
      </c>
      <c r="AE11" s="17">
        <f t="shared" si="7"/>
        <v>104.54545454545455</v>
      </c>
      <c r="AF11" s="12">
        <v>240</v>
      </c>
      <c r="AG11" s="17">
        <f t="shared" si="8"/>
        <v>93.75</v>
      </c>
      <c r="AH11" s="12">
        <v>39</v>
      </c>
      <c r="AI11" s="17">
        <f t="shared" si="9"/>
        <v>130</v>
      </c>
      <c r="AJ11" s="18">
        <v>17549</v>
      </c>
      <c r="AK11" s="27">
        <f t="shared" ref="AK11:AK13" si="13">AJ11/AJ10*100</f>
        <v>103.02941349145776</v>
      </c>
      <c r="AL11" s="34"/>
      <c r="AM11" s="35"/>
    </row>
    <row r="12" spans="2:39" s="29" customFormat="1" ht="12" customHeight="1" x14ac:dyDescent="0.15">
      <c r="B12" s="10">
        <v>2013</v>
      </c>
      <c r="C12" s="16">
        <v>25</v>
      </c>
      <c r="D12" s="12">
        <v>403</v>
      </c>
      <c r="E12" s="17">
        <f t="shared" si="0"/>
        <v>100.75</v>
      </c>
      <c r="F12" s="12">
        <v>368</v>
      </c>
      <c r="G12" s="17">
        <f t="shared" si="0"/>
        <v>105.44412607449856</v>
      </c>
      <c r="H12" s="12">
        <v>4839</v>
      </c>
      <c r="I12" s="17">
        <f t="shared" si="1"/>
        <v>101.10739657333892</v>
      </c>
      <c r="J12" s="12">
        <v>507</v>
      </c>
      <c r="K12" s="17">
        <f t="shared" si="10"/>
        <v>98.830409356725141</v>
      </c>
      <c r="L12" s="12">
        <v>750</v>
      </c>
      <c r="M12" s="17">
        <f t="shared" si="2"/>
        <v>103.59116022099448</v>
      </c>
      <c r="N12" s="12">
        <v>8656</v>
      </c>
      <c r="O12" s="17">
        <f t="shared" ref="O12" si="14">N12/N11*100</f>
        <v>100.68628591369082</v>
      </c>
      <c r="P12" s="12">
        <v>0</v>
      </c>
      <c r="Q12" s="33" t="s">
        <v>31</v>
      </c>
      <c r="R12" s="12">
        <v>1140</v>
      </c>
      <c r="S12" s="17">
        <f t="shared" si="4"/>
        <v>93.904448105436572</v>
      </c>
      <c r="T12" s="12">
        <v>198</v>
      </c>
      <c r="U12" s="17">
        <f>T12/T11*100</f>
        <v>102.06185567010309</v>
      </c>
      <c r="V12" s="12">
        <v>65</v>
      </c>
      <c r="W12" s="17">
        <f t="shared" ref="W12" si="15">V12/V11*100</f>
        <v>98.484848484848484</v>
      </c>
      <c r="X12" s="12">
        <v>107</v>
      </c>
      <c r="Y12" s="17">
        <f>X12/X11*100</f>
        <v>105.94059405940595</v>
      </c>
      <c r="Z12" s="12">
        <v>285</v>
      </c>
      <c r="AA12" s="17">
        <f>Z12/Z11*100</f>
        <v>101.06382978723406</v>
      </c>
      <c r="AB12" s="12">
        <v>16</v>
      </c>
      <c r="AC12" s="17">
        <f>AB12/AB11*100</f>
        <v>76.19047619047619</v>
      </c>
      <c r="AD12" s="12">
        <v>25</v>
      </c>
      <c r="AE12" s="17">
        <f>AD12/AD11*100</f>
        <v>108.69565217391303</v>
      </c>
      <c r="AF12" s="12">
        <v>220</v>
      </c>
      <c r="AG12" s="17">
        <f t="shared" si="8"/>
        <v>91.666666666666657</v>
      </c>
      <c r="AH12" s="12">
        <v>39</v>
      </c>
      <c r="AI12" s="17">
        <f t="shared" si="9"/>
        <v>100</v>
      </c>
      <c r="AJ12" s="18">
        <v>17618</v>
      </c>
      <c r="AK12" s="27">
        <f t="shared" si="13"/>
        <v>100.39318479685453</v>
      </c>
      <c r="AL12" s="34"/>
      <c r="AM12" s="35"/>
    </row>
    <row r="13" spans="2:39" s="29" customFormat="1" ht="12" customHeight="1" x14ac:dyDescent="0.15">
      <c r="B13" s="10">
        <v>2014</v>
      </c>
      <c r="C13" s="16">
        <v>26</v>
      </c>
      <c r="D13" s="12">
        <v>407</v>
      </c>
      <c r="E13" s="17">
        <f t="shared" si="0"/>
        <v>100.99255583126552</v>
      </c>
      <c r="F13" s="12">
        <v>370</v>
      </c>
      <c r="G13" s="17">
        <f t="shared" si="0"/>
        <v>100.54347826086956</v>
      </c>
      <c r="H13" s="12">
        <v>4977</v>
      </c>
      <c r="I13" s="17">
        <f>H13/H12*100</f>
        <v>102.85182889026659</v>
      </c>
      <c r="J13" s="12">
        <v>510</v>
      </c>
      <c r="K13" s="17">
        <f>J13/J12*100</f>
        <v>100.59171597633136</v>
      </c>
      <c r="L13" s="12">
        <v>754</v>
      </c>
      <c r="M13" s="17">
        <f>L13/L12*100</f>
        <v>100.53333333333335</v>
      </c>
      <c r="N13" s="12">
        <v>8883</v>
      </c>
      <c r="O13" s="17">
        <f>N13/N12*100</f>
        <v>102.6224584103512</v>
      </c>
      <c r="P13" s="12">
        <v>0</v>
      </c>
      <c r="Q13" s="33" t="s">
        <v>31</v>
      </c>
      <c r="R13" s="12">
        <v>1072</v>
      </c>
      <c r="S13" s="17">
        <f t="shared" si="4"/>
        <v>94.035087719298247</v>
      </c>
      <c r="T13" s="12">
        <v>197</v>
      </c>
      <c r="U13" s="17">
        <f t="shared" si="5"/>
        <v>99.494949494949495</v>
      </c>
      <c r="V13" s="12">
        <v>67</v>
      </c>
      <c r="W13" s="17">
        <f>V13/V12*100</f>
        <v>103.07692307692307</v>
      </c>
      <c r="X13" s="12">
        <v>118</v>
      </c>
      <c r="Y13" s="17">
        <f>X13/X12*100</f>
        <v>110.28037383177569</v>
      </c>
      <c r="Z13" s="12">
        <v>278</v>
      </c>
      <c r="AA13" s="17">
        <f t="shared" si="12"/>
        <v>97.543859649122808</v>
      </c>
      <c r="AB13" s="12">
        <v>20</v>
      </c>
      <c r="AC13" s="17">
        <f>AB13/AB12*100</f>
        <v>125</v>
      </c>
      <c r="AD13" s="12">
        <v>26</v>
      </c>
      <c r="AE13" s="17">
        <f t="shared" si="7"/>
        <v>104</v>
      </c>
      <c r="AF13" s="12">
        <v>239</v>
      </c>
      <c r="AG13" s="17">
        <f>AF13/AF12*100</f>
        <v>108.63636363636364</v>
      </c>
      <c r="AH13" s="12">
        <v>40</v>
      </c>
      <c r="AI13" s="17">
        <f t="shared" si="9"/>
        <v>102.56410256410255</v>
      </c>
      <c r="AJ13" s="18">
        <v>17958</v>
      </c>
      <c r="AK13" s="27">
        <f t="shared" si="13"/>
        <v>101.92984447723919</v>
      </c>
      <c r="AL13" s="34"/>
      <c r="AM13" s="35"/>
    </row>
    <row r="14" spans="2:39" s="29" customFormat="1" ht="12" customHeight="1" x14ac:dyDescent="0.15">
      <c r="B14" s="10">
        <v>2015</v>
      </c>
      <c r="C14" s="16">
        <v>27</v>
      </c>
      <c r="D14" s="12">
        <v>418</v>
      </c>
      <c r="E14" s="17">
        <f t="shared" si="0"/>
        <v>102.70270270270269</v>
      </c>
      <c r="F14" s="12">
        <v>391</v>
      </c>
      <c r="G14" s="17">
        <f t="shared" si="0"/>
        <v>105.67567567567568</v>
      </c>
      <c r="H14" s="12">
        <v>5149</v>
      </c>
      <c r="I14" s="17">
        <f t="shared" ref="I14" si="16">H14/H13*100</f>
        <v>103.4558971267832</v>
      </c>
      <c r="J14" s="12">
        <v>506</v>
      </c>
      <c r="K14" s="17">
        <f t="shared" ref="K14:K15" si="17">J14/J13*100</f>
        <v>99.215686274509807</v>
      </c>
      <c r="L14" s="12">
        <v>773</v>
      </c>
      <c r="M14" s="17">
        <f t="shared" ref="M14:M15" si="18">L14/L13*100</f>
        <v>102.51989389920423</v>
      </c>
      <c r="N14" s="12">
        <v>9087</v>
      </c>
      <c r="O14" s="17">
        <f t="shared" ref="O14" si="19">N14/N13*100</f>
        <v>102.29652144545763</v>
      </c>
      <c r="P14" s="12">
        <v>0</v>
      </c>
      <c r="Q14" s="33" t="s">
        <v>31</v>
      </c>
      <c r="R14" s="12">
        <v>1052</v>
      </c>
      <c r="S14" s="17">
        <f>R14/R13*100</f>
        <v>98.134328358208961</v>
      </c>
      <c r="T14" s="12">
        <v>184</v>
      </c>
      <c r="U14" s="17">
        <f t="shared" si="5"/>
        <v>93.401015228426402</v>
      </c>
      <c r="V14" s="12">
        <v>69</v>
      </c>
      <c r="W14" s="17">
        <f t="shared" ref="W14" si="20">V14/V13*100</f>
        <v>102.98507462686568</v>
      </c>
      <c r="X14" s="31">
        <v>137</v>
      </c>
      <c r="Y14" s="17">
        <f t="shared" ref="Y14" si="21">X14/X13*100</f>
        <v>116.10169491525424</v>
      </c>
      <c r="Z14" s="12">
        <v>295</v>
      </c>
      <c r="AA14" s="17">
        <f>Z14/Z13*100</f>
        <v>106.11510791366908</v>
      </c>
      <c r="AB14" s="12">
        <v>21</v>
      </c>
      <c r="AC14" s="17">
        <f t="shared" ref="AC14:AC15" si="22">AB14/AB13*100</f>
        <v>105</v>
      </c>
      <c r="AD14" s="12">
        <v>29</v>
      </c>
      <c r="AE14" s="17">
        <f>AD14/AD13*100</f>
        <v>111.53846153846155</v>
      </c>
      <c r="AF14" s="12">
        <v>243</v>
      </c>
      <c r="AG14" s="17">
        <f t="shared" ref="AG14:AG15" si="23">AF14/AF13*100</f>
        <v>101.67364016736403</v>
      </c>
      <c r="AH14" s="12">
        <v>35</v>
      </c>
      <c r="AI14" s="17">
        <f>AH14/AH13*100</f>
        <v>87.5</v>
      </c>
      <c r="AJ14" s="18">
        <v>18389</v>
      </c>
      <c r="AK14" s="27">
        <f>AJ14/AJ13*100</f>
        <v>102.4000445483907</v>
      </c>
      <c r="AL14" s="34"/>
      <c r="AM14" s="35"/>
    </row>
    <row r="15" spans="2:39" s="29" customFormat="1" ht="12" customHeight="1" x14ac:dyDescent="0.15">
      <c r="B15" s="10">
        <v>2016</v>
      </c>
      <c r="C15" s="16">
        <v>28</v>
      </c>
      <c r="D15" s="12">
        <v>439</v>
      </c>
      <c r="E15" s="17">
        <f>D15/D14*100</f>
        <v>105.02392344497609</v>
      </c>
      <c r="F15" s="12">
        <v>403</v>
      </c>
      <c r="G15" s="17">
        <f t="shared" si="0"/>
        <v>103.06905370843991</v>
      </c>
      <c r="H15" s="12">
        <v>5369</v>
      </c>
      <c r="I15" s="17">
        <f>H15/H14*100</f>
        <v>104.27267430569043</v>
      </c>
      <c r="J15" s="12">
        <v>465</v>
      </c>
      <c r="K15" s="17">
        <f t="shared" si="17"/>
        <v>91.897233201581031</v>
      </c>
      <c r="L15" s="12">
        <v>785</v>
      </c>
      <c r="M15" s="17">
        <f t="shared" si="18"/>
        <v>101.55239327296248</v>
      </c>
      <c r="N15" s="12">
        <v>9093</v>
      </c>
      <c r="O15" s="17">
        <f>N15/N14*100</f>
        <v>100.06602839220864</v>
      </c>
      <c r="P15" s="12">
        <v>0</v>
      </c>
      <c r="Q15" s="33" t="s">
        <v>31</v>
      </c>
      <c r="R15" s="12">
        <v>1076</v>
      </c>
      <c r="S15" s="17">
        <f t="shared" ref="S15" si="24">R15/R14*100</f>
        <v>102.28136882129277</v>
      </c>
      <c r="T15" s="12">
        <v>195</v>
      </c>
      <c r="U15" s="17">
        <f>T15/T14*100</f>
        <v>105.9782608695652</v>
      </c>
      <c r="V15" s="12">
        <v>71</v>
      </c>
      <c r="W15" s="17">
        <f>V15/V14*100</f>
        <v>102.89855072463767</v>
      </c>
      <c r="X15" s="31">
        <v>134</v>
      </c>
      <c r="Y15" s="17">
        <f>X15/X14*100</f>
        <v>97.810218978102199</v>
      </c>
      <c r="Z15" s="12">
        <v>303</v>
      </c>
      <c r="AA15" s="17">
        <f t="shared" ref="AA15" si="25">Z15/Z14*100</f>
        <v>102.71186440677967</v>
      </c>
      <c r="AB15" s="12">
        <v>23</v>
      </c>
      <c r="AC15" s="17">
        <f t="shared" si="22"/>
        <v>109.52380952380953</v>
      </c>
      <c r="AD15" s="12">
        <v>32</v>
      </c>
      <c r="AE15" s="17">
        <f t="shared" ref="AE15" si="26">AD15/AD14*100</f>
        <v>110.34482758620689</v>
      </c>
      <c r="AF15" s="12">
        <v>246</v>
      </c>
      <c r="AG15" s="17">
        <f t="shared" si="23"/>
        <v>101.23456790123457</v>
      </c>
      <c r="AH15" s="12">
        <v>35</v>
      </c>
      <c r="AI15" s="17">
        <f>AH15/AH14*100</f>
        <v>100</v>
      </c>
      <c r="AJ15" s="18">
        <v>18669</v>
      </c>
      <c r="AK15" s="27">
        <f t="shared" ref="AK15" si="27">AJ15/AJ14*100</f>
        <v>101.52264940997335</v>
      </c>
      <c r="AL15" s="34"/>
      <c r="AM15" s="35"/>
    </row>
    <row r="16" spans="2:39" s="29" customFormat="1" ht="12" customHeight="1" x14ac:dyDescent="0.15">
      <c r="B16" s="10">
        <v>2017</v>
      </c>
      <c r="C16" s="16">
        <v>29</v>
      </c>
      <c r="D16" s="12">
        <v>438</v>
      </c>
      <c r="E16" s="17">
        <f>D16/D15*100</f>
        <v>99.772209567198175</v>
      </c>
      <c r="F16" s="12">
        <v>418</v>
      </c>
      <c r="G16" s="17">
        <f>F16/F15*100</f>
        <v>103.72208436724566</v>
      </c>
      <c r="H16" s="12">
        <v>5440</v>
      </c>
      <c r="I16" s="17">
        <f>H16/H15*100</f>
        <v>101.32240640715217</v>
      </c>
      <c r="J16" s="12">
        <v>490</v>
      </c>
      <c r="K16" s="17">
        <f>J16/J15*100</f>
        <v>105.3763440860215</v>
      </c>
      <c r="L16" s="12">
        <v>799</v>
      </c>
      <c r="M16" s="17">
        <f>L16/L15*100</f>
        <v>101.78343949044586</v>
      </c>
      <c r="N16" s="12">
        <v>9125</v>
      </c>
      <c r="O16" s="17">
        <f>N16/N15*100</f>
        <v>100.35191905861652</v>
      </c>
      <c r="P16" s="12">
        <v>0</v>
      </c>
      <c r="Q16" s="33" t="s">
        <v>31</v>
      </c>
      <c r="R16" s="12">
        <v>1060</v>
      </c>
      <c r="S16" s="17">
        <f>R16/R15*100</f>
        <v>98.513011152416354</v>
      </c>
      <c r="T16" s="12">
        <v>204</v>
      </c>
      <c r="U16" s="17">
        <f>T16/T15*100</f>
        <v>104.61538461538463</v>
      </c>
      <c r="V16" s="12">
        <v>71</v>
      </c>
      <c r="W16" s="17">
        <f>V16/V15*100</f>
        <v>100</v>
      </c>
      <c r="X16" s="31">
        <v>144</v>
      </c>
      <c r="Y16" s="17">
        <f>X16/X15*100</f>
        <v>107.46268656716418</v>
      </c>
      <c r="Z16" s="12">
        <v>305</v>
      </c>
      <c r="AA16" s="17">
        <f>Z16/Z15*100</f>
        <v>100.66006600660067</v>
      </c>
      <c r="AB16" s="12">
        <v>25</v>
      </c>
      <c r="AC16" s="17">
        <f>AB16/AB15*100</f>
        <v>108.69565217391303</v>
      </c>
      <c r="AD16" s="12">
        <v>34</v>
      </c>
      <c r="AE16" s="17">
        <f>AD16/AD15*100</f>
        <v>106.25</v>
      </c>
      <c r="AF16" s="12">
        <v>254</v>
      </c>
      <c r="AG16" s="17">
        <f>AF16/AF15*100</f>
        <v>103.2520325203252</v>
      </c>
      <c r="AH16" s="12">
        <v>40</v>
      </c>
      <c r="AI16" s="17">
        <f t="shared" ref="AI16" si="28">AH16/AH15*100</f>
        <v>114.28571428571428</v>
      </c>
      <c r="AJ16" s="18">
        <v>18678</v>
      </c>
      <c r="AK16" s="27">
        <f>AJ16/AJ15*100</f>
        <v>100.04820825968181</v>
      </c>
      <c r="AL16" s="34"/>
      <c r="AM16" s="37"/>
    </row>
    <row r="17" spans="2:39" s="29" customFormat="1" ht="12" customHeight="1" x14ac:dyDescent="0.15">
      <c r="B17" s="19">
        <v>2018</v>
      </c>
      <c r="C17" s="20">
        <v>30</v>
      </c>
      <c r="D17" s="21">
        <v>444</v>
      </c>
      <c r="E17" s="22">
        <f>D17/D16*100</f>
        <v>101.36986301369863</v>
      </c>
      <c r="F17" s="21">
        <v>425</v>
      </c>
      <c r="G17" s="22">
        <f>F17/F16*100</f>
        <v>101.67464114832536</v>
      </c>
      <c r="H17" s="21">
        <v>5384</v>
      </c>
      <c r="I17" s="22">
        <f>H17/H16*100</f>
        <v>98.970588235294116</v>
      </c>
      <c r="J17" s="21">
        <v>496</v>
      </c>
      <c r="K17" s="22">
        <f>J17/J16*100</f>
        <v>101.22448979591836</v>
      </c>
      <c r="L17" s="21">
        <v>795</v>
      </c>
      <c r="M17" s="22">
        <f>L17/L16*100</f>
        <v>99.499374217772214</v>
      </c>
      <c r="N17" s="21">
        <v>9140</v>
      </c>
      <c r="O17" s="22">
        <f>N17/N16*100</f>
        <v>100.16438356164383</v>
      </c>
      <c r="P17" s="38" t="s">
        <v>35</v>
      </c>
      <c r="Q17" s="36" t="s">
        <v>30</v>
      </c>
      <c r="R17" s="21">
        <v>1079</v>
      </c>
      <c r="S17" s="22">
        <f>R17/R16*100</f>
        <v>101.79245283018868</v>
      </c>
      <c r="T17" s="21">
        <v>209</v>
      </c>
      <c r="U17" s="22">
        <f>T17/T16*100</f>
        <v>102.45098039215685</v>
      </c>
      <c r="V17" s="21">
        <v>73</v>
      </c>
      <c r="W17" s="22">
        <f>V17/V16*100</f>
        <v>102.8169014084507</v>
      </c>
      <c r="X17" s="39" t="s">
        <v>35</v>
      </c>
      <c r="Y17" s="36" t="s">
        <v>36</v>
      </c>
      <c r="Z17" s="21">
        <v>320</v>
      </c>
      <c r="AA17" s="22">
        <f>Z17/Z16*100</f>
        <v>104.91803278688525</v>
      </c>
      <c r="AB17" s="38" t="s">
        <v>35</v>
      </c>
      <c r="AC17" s="36" t="s">
        <v>36</v>
      </c>
      <c r="AD17" s="21">
        <v>35</v>
      </c>
      <c r="AE17" s="22">
        <f>AD17/AD16*100</f>
        <v>102.94117647058823</v>
      </c>
      <c r="AF17" s="21">
        <v>254</v>
      </c>
      <c r="AG17" s="22">
        <f>AF17/AF16*100</f>
        <v>100</v>
      </c>
      <c r="AH17" s="21">
        <v>35</v>
      </c>
      <c r="AI17" s="22">
        <f t="shared" ref="AI17" si="29">AH17/AH16*100</f>
        <v>87.5</v>
      </c>
      <c r="AJ17" s="23">
        <v>18858</v>
      </c>
      <c r="AK17" s="28">
        <f>AJ17/AJ16*100</f>
        <v>100.96370061034372</v>
      </c>
      <c r="AL17" s="32"/>
      <c r="AM17" s="32"/>
    </row>
    <row r="18" spans="2:39" ht="12" customHeight="1" x14ac:dyDescent="0.15">
      <c r="B18" s="24" t="s">
        <v>10</v>
      </c>
      <c r="C18" s="2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29"/>
      <c r="AK18" s="29"/>
    </row>
    <row r="19" spans="2:39" ht="12" customHeight="1" x14ac:dyDescent="0.15">
      <c r="B19" s="24" t="s">
        <v>32</v>
      </c>
      <c r="C19" s="24"/>
    </row>
    <row r="20" spans="2:39" ht="12" customHeight="1" x14ac:dyDescent="0.15">
      <c r="B20" s="25" t="s">
        <v>33</v>
      </c>
      <c r="C20" s="25"/>
    </row>
    <row r="21" spans="2:39" x14ac:dyDescent="0.15">
      <c r="B21" s="25" t="s">
        <v>34</v>
      </c>
      <c r="C21" s="25"/>
    </row>
    <row r="22" spans="2:39" x14ac:dyDescent="0.15">
      <c r="AK22" s="3" t="s">
        <v>37</v>
      </c>
    </row>
  </sheetData>
  <mergeCells count="10">
    <mergeCell ref="X5:AE5"/>
    <mergeCell ref="AF5:AI5"/>
    <mergeCell ref="AJ5:AJ7"/>
    <mergeCell ref="AK5:AK6"/>
    <mergeCell ref="B5:C7"/>
    <mergeCell ref="D5:I5"/>
    <mergeCell ref="J5:M5"/>
    <mergeCell ref="N5:O5"/>
    <mergeCell ref="P5:Q5"/>
    <mergeCell ref="R5:W5"/>
  </mergeCells>
  <phoneticPr fontId="2"/>
  <pageMargins left="0.59055118110236227" right="0" top="0.59055118110236227" bottom="0" header="0" footer="0"/>
  <pageSetup paperSize="9" scale="94" orientation="landscape" horizontalDpi="4294967294" verticalDpi="0" r:id="rId1"/>
  <colBreaks count="1" manualBreakCount="1">
    <brk id="19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md888</cp:lastModifiedBy>
  <cp:lastPrinted>2017-09-29T01:44:19Z</cp:lastPrinted>
  <dcterms:created xsi:type="dcterms:W3CDTF">2014-09-12T01:10:23Z</dcterms:created>
  <dcterms:modified xsi:type="dcterms:W3CDTF">2018-03-13T09:00:48Z</dcterms:modified>
</cp:coreProperties>
</file>