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75" yWindow="2430" windowWidth="28575" windowHeight="9930" tabRatio="689"/>
  </bookViews>
  <sheets>
    <sheet name="データ表" sheetId="4" r:id="rId1"/>
  </sheets>
  <definedNames>
    <definedName name="_xlnm.Print_Area" localSheetId="0">データ表!$B$1:$AM$64</definedName>
  </definedNames>
  <calcPr calcId="144525" concurrentCalc="0"/>
</workbook>
</file>

<file path=xl/calcChain.xml><?xml version="1.0" encoding="utf-8"?>
<calcChain xmlns="http://schemas.openxmlformats.org/spreadsheetml/2006/main">
  <c r="AB56" i="4" l="1"/>
  <c r="AM57" i="4"/>
  <c r="AK57" i="4"/>
  <c r="AI57" i="4"/>
  <c r="AF57" i="4"/>
  <c r="AF56" i="4"/>
  <c r="AG57" i="4"/>
  <c r="AD57" i="4"/>
  <c r="AD56" i="4"/>
  <c r="AE57" i="4"/>
  <c r="AB57" i="4"/>
  <c r="AC57" i="4"/>
  <c r="AA57" i="4"/>
  <c r="Z57" i="4"/>
  <c r="Y57" i="4"/>
  <c r="X57" i="4"/>
  <c r="W57" i="4"/>
  <c r="V57" i="4"/>
  <c r="U57" i="4"/>
  <c r="S57" i="4"/>
  <c r="Q57" i="4"/>
  <c r="O57" i="4"/>
  <c r="M57" i="4"/>
  <c r="K57" i="4"/>
  <c r="I57" i="4"/>
  <c r="G57" i="4"/>
  <c r="E57" i="4"/>
  <c r="AB55" i="4"/>
  <c r="AF53" i="4"/>
  <c r="AF54" i="4"/>
  <c r="AF55" i="4"/>
  <c r="AD53" i="4"/>
  <c r="AD54" i="4"/>
  <c r="AD55" i="4"/>
  <c r="AB53" i="4"/>
  <c r="AB54" i="4"/>
  <c r="AB52" i="4"/>
  <c r="AB51" i="4"/>
  <c r="AB50" i="4"/>
  <c r="AM56" i="4"/>
  <c r="AK56" i="4"/>
  <c r="AI56" i="4"/>
  <c r="AA56" i="4"/>
  <c r="Z56" i="4"/>
  <c r="Y56" i="4"/>
  <c r="X56" i="4"/>
  <c r="W56" i="4"/>
  <c r="V56" i="4"/>
  <c r="U56" i="4"/>
  <c r="S56" i="4"/>
  <c r="Q56" i="4"/>
  <c r="O56" i="4"/>
  <c r="M56" i="4"/>
  <c r="K56" i="4"/>
  <c r="I56" i="4"/>
  <c r="G56" i="4"/>
  <c r="E56" i="4"/>
  <c r="AM55" i="4"/>
  <c r="AK55" i="4"/>
  <c r="AI55" i="4"/>
  <c r="AG56" i="4"/>
  <c r="AE56" i="4"/>
  <c r="AC56" i="4"/>
  <c r="AA55" i="4"/>
  <c r="Z55" i="4"/>
  <c r="Y55" i="4"/>
  <c r="X55" i="4"/>
  <c r="W55" i="4"/>
  <c r="V55" i="4"/>
  <c r="U55" i="4"/>
  <c r="S55" i="4"/>
  <c r="Q55" i="4"/>
  <c r="O55" i="4"/>
  <c r="M55" i="4"/>
  <c r="K55" i="4"/>
  <c r="I55" i="4"/>
  <c r="G55" i="4"/>
  <c r="E55" i="4"/>
  <c r="AM54" i="4"/>
  <c r="AK54" i="4"/>
  <c r="AI54" i="4"/>
  <c r="AG55" i="4"/>
  <c r="AE55" i="4"/>
  <c r="AC55" i="4"/>
  <c r="AA54" i="4"/>
  <c r="Z54" i="4"/>
  <c r="Y54" i="4"/>
  <c r="X54" i="4"/>
  <c r="W54" i="4"/>
  <c r="V54" i="4"/>
  <c r="U54" i="4"/>
  <c r="S54" i="4"/>
  <c r="Q54" i="4"/>
  <c r="O54" i="4"/>
  <c r="M54" i="4"/>
  <c r="K54" i="4"/>
  <c r="I54" i="4"/>
  <c r="G54" i="4"/>
  <c r="E54" i="4"/>
  <c r="AB48" i="4"/>
  <c r="V53" i="4"/>
  <c r="AF52" i="4"/>
  <c r="AD52" i="4"/>
  <c r="E53" i="4"/>
  <c r="G53" i="4"/>
  <c r="I53" i="4"/>
  <c r="K53" i="4"/>
  <c r="M53" i="4"/>
  <c r="O53" i="4"/>
  <c r="Q53" i="4"/>
  <c r="S53" i="4"/>
  <c r="U53" i="4"/>
  <c r="W53" i="4"/>
  <c r="X53" i="4"/>
  <c r="Y53" i="4"/>
  <c r="Z53" i="4"/>
  <c r="AA53" i="4"/>
  <c r="AC54" i="4"/>
  <c r="AE54" i="4"/>
  <c r="AG54" i="4"/>
  <c r="AI53" i="4"/>
  <c r="AK53" i="4"/>
  <c r="AM53" i="4"/>
  <c r="AD51" i="4"/>
  <c r="V51" i="4"/>
  <c r="AI50" i="4"/>
  <c r="AD50" i="4"/>
  <c r="AF50" i="4"/>
  <c r="AF51" i="4"/>
  <c r="AB49" i="4"/>
  <c r="V52" i="4"/>
  <c r="AC53" i="4"/>
  <c r="AA52" i="4"/>
  <c r="Z52" i="4"/>
  <c r="Y52" i="4"/>
  <c r="X52" i="4"/>
  <c r="W52" i="4"/>
  <c r="AM52" i="4"/>
  <c r="AK52" i="4"/>
  <c r="AI52" i="4"/>
  <c r="AG53" i="4"/>
  <c r="AE53" i="4"/>
  <c r="U52" i="4"/>
  <c r="S52" i="4"/>
  <c r="Q52" i="4"/>
  <c r="O52" i="4"/>
  <c r="M52" i="4"/>
  <c r="K52" i="4"/>
  <c r="I52" i="4"/>
  <c r="G52" i="4"/>
  <c r="E52" i="4"/>
  <c r="AC50" i="4"/>
  <c r="AK50" i="4"/>
  <c r="AM51" i="4"/>
  <c r="AK51" i="4"/>
  <c r="AI51" i="4"/>
  <c r="AG52" i="4"/>
  <c r="AE52" i="4"/>
  <c r="AC52" i="4"/>
  <c r="AA51" i="4"/>
  <c r="Z51" i="4"/>
  <c r="Y51" i="4"/>
  <c r="X51" i="4"/>
  <c r="W51" i="4"/>
  <c r="U51" i="4"/>
  <c r="S51" i="4"/>
  <c r="Q51" i="4"/>
  <c r="O51" i="4"/>
  <c r="M51" i="4"/>
  <c r="K51" i="4"/>
  <c r="I51" i="4"/>
  <c r="G51" i="4"/>
  <c r="E51" i="4"/>
  <c r="V50" i="4"/>
  <c r="V49" i="4"/>
  <c r="Z49" i="4"/>
  <c r="AF24" i="4"/>
  <c r="Z29" i="4"/>
  <c r="AF28" i="4"/>
  <c r="AB26" i="4"/>
  <c r="AD26" i="4"/>
  <c r="AF27" i="4"/>
  <c r="AF26" i="4"/>
  <c r="AF25" i="4"/>
  <c r="AB24" i="4"/>
  <c r="AD24" i="4"/>
  <c r="AM50" i="4"/>
  <c r="AG51" i="4"/>
  <c r="AE51" i="4"/>
  <c r="AC51" i="4"/>
  <c r="AF49" i="4"/>
  <c r="AG50" i="4"/>
  <c r="AD49" i="4"/>
  <c r="AE50" i="4"/>
  <c r="AC49" i="4"/>
  <c r="AM49" i="4"/>
  <c r="AK49" i="4"/>
  <c r="AI49" i="4"/>
  <c r="AA50" i="4"/>
  <c r="Z50" i="4"/>
  <c r="Y50" i="4"/>
  <c r="X50" i="4"/>
  <c r="W50" i="4"/>
  <c r="U50" i="4"/>
  <c r="S50" i="4"/>
  <c r="Q50" i="4"/>
  <c r="O50" i="4"/>
  <c r="M50" i="4"/>
  <c r="K50" i="4"/>
  <c r="I50" i="4"/>
  <c r="G50" i="4"/>
  <c r="E50" i="4"/>
  <c r="AB33" i="4"/>
  <c r="AF46" i="4"/>
  <c r="V25" i="4"/>
  <c r="Y15" i="4"/>
  <c r="M14" i="4"/>
  <c r="M15" i="4"/>
  <c r="AD48" i="4"/>
  <c r="AE49" i="4"/>
  <c r="AF48" i="4"/>
  <c r="AG49" i="4"/>
  <c r="AB47" i="4"/>
  <c r="AC48" i="4"/>
  <c r="E49" i="4"/>
  <c r="G49" i="4"/>
  <c r="I49" i="4"/>
  <c r="K49" i="4"/>
  <c r="M49" i="4"/>
  <c r="O49" i="4"/>
  <c r="Q49" i="4"/>
  <c r="S49" i="4"/>
  <c r="U49" i="4"/>
  <c r="W49" i="4"/>
  <c r="X49" i="4"/>
  <c r="Y49" i="4"/>
  <c r="AA49" i="4"/>
  <c r="AA48" i="4"/>
  <c r="AB46" i="4"/>
  <c r="K48" i="4"/>
  <c r="AD47" i="4"/>
  <c r="AE48" i="4"/>
  <c r="AF47" i="4"/>
  <c r="AG48" i="4"/>
  <c r="AM48" i="4"/>
  <c r="AK48" i="4"/>
  <c r="AI48" i="4"/>
  <c r="Z48" i="4"/>
  <c r="Y48" i="4"/>
  <c r="X48" i="4"/>
  <c r="W48" i="4"/>
  <c r="V48" i="4"/>
  <c r="U48" i="4"/>
  <c r="S48" i="4"/>
  <c r="Q48" i="4"/>
  <c r="O48" i="4"/>
  <c r="M48" i="4"/>
  <c r="I48" i="4"/>
  <c r="G48" i="4"/>
  <c r="E48" i="4"/>
  <c r="AM47" i="4"/>
  <c r="AK47" i="4"/>
  <c r="AI47" i="4"/>
  <c r="AC47" i="4"/>
  <c r="V47" i="4"/>
  <c r="W47" i="4"/>
  <c r="X47" i="4"/>
  <c r="Y47" i="4"/>
  <c r="Z47" i="4"/>
  <c r="AA47" i="4"/>
  <c r="U47" i="4"/>
  <c r="S47" i="4"/>
  <c r="Q47" i="4"/>
  <c r="O47" i="4"/>
  <c r="M47" i="4"/>
  <c r="K47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G47" i="4"/>
  <c r="AF19" i="4"/>
  <c r="AF20" i="4"/>
  <c r="AF21" i="4"/>
  <c r="AF22" i="4"/>
  <c r="AF23" i="4"/>
  <c r="AF29" i="4"/>
  <c r="AF30" i="4"/>
  <c r="AF31" i="4"/>
  <c r="AF10" i="4"/>
  <c r="AF11" i="4"/>
  <c r="AF12" i="4"/>
  <c r="AF13" i="4"/>
  <c r="AF14" i="4"/>
  <c r="AF15" i="4"/>
  <c r="AF16" i="4"/>
  <c r="AF17" i="4"/>
  <c r="AF18" i="4"/>
  <c r="AF9" i="4"/>
  <c r="AD18" i="4"/>
  <c r="AD19" i="4"/>
  <c r="AD20" i="4"/>
  <c r="AD21" i="4"/>
  <c r="AD22" i="4"/>
  <c r="AD23" i="4"/>
  <c r="AE24" i="4"/>
  <c r="AD25" i="4"/>
  <c r="AE25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E47" i="4"/>
  <c r="AD12" i="4"/>
  <c r="AD13" i="4"/>
  <c r="AD14" i="4"/>
  <c r="AD15" i="4"/>
  <c r="AD16" i="4"/>
  <c r="AD17" i="4"/>
  <c r="AD10" i="4"/>
  <c r="AD11" i="4"/>
  <c r="AD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5" i="4"/>
  <c r="AB27" i="4"/>
  <c r="AB28" i="4"/>
  <c r="AB29" i="4"/>
  <c r="AB30" i="4"/>
  <c r="AB31" i="4"/>
  <c r="AB32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9" i="4"/>
  <c r="I11" i="4"/>
  <c r="I12" i="4"/>
  <c r="I13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10" i="4"/>
  <c r="G47" i="4"/>
  <c r="E47" i="4"/>
  <c r="AA9" i="4"/>
  <c r="AA10" i="4"/>
  <c r="AA11" i="4"/>
  <c r="AA12" i="4"/>
  <c r="AA13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Z9" i="4"/>
  <c r="Z10" i="4"/>
  <c r="Z11" i="4"/>
  <c r="Z12" i="4"/>
  <c r="Z13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9" i="4"/>
  <c r="Y10" i="4"/>
  <c r="Y11" i="4"/>
  <c r="Y12" i="4"/>
  <c r="Y13" i="4"/>
  <c r="Y16" i="4"/>
  <c r="Y17" i="4"/>
  <c r="Y18" i="4"/>
  <c r="X9" i="4"/>
  <c r="X10" i="4"/>
  <c r="X11" i="4"/>
  <c r="X12" i="4"/>
  <c r="X13" i="4"/>
  <c r="X15" i="4"/>
  <c r="X16" i="4"/>
  <c r="X17" i="4"/>
  <c r="X18" i="4"/>
  <c r="X19" i="4"/>
  <c r="X20" i="4"/>
  <c r="X21" i="4"/>
  <c r="X22" i="4"/>
  <c r="X23" i="4"/>
  <c r="X24" i="4"/>
  <c r="X25" i="4"/>
  <c r="X26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AM44" i="4"/>
  <c r="AM45" i="4"/>
  <c r="AM46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K45" i="4"/>
  <c r="AK46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U10" i="4"/>
  <c r="U11" i="4"/>
  <c r="U12" i="4"/>
  <c r="U13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S10" i="4"/>
  <c r="S11" i="4"/>
  <c r="S12" i="4"/>
  <c r="S13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Q10" i="4"/>
  <c r="Q11" i="4"/>
  <c r="Q12" i="4"/>
  <c r="Q13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O10" i="4"/>
  <c r="O11" i="4"/>
  <c r="O12" i="4"/>
  <c r="O13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M10" i="4"/>
  <c r="M11" i="4"/>
  <c r="M12" i="4"/>
  <c r="M13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G10" i="4"/>
  <c r="G11" i="4"/>
  <c r="G12" i="4"/>
  <c r="G13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</calcChain>
</file>

<file path=xl/sharedStrings.xml><?xml version="1.0" encoding="utf-8"?>
<sst xmlns="http://schemas.openxmlformats.org/spreadsheetml/2006/main" count="92" uniqueCount="27">
  <si>
    <t>飼養戸数</t>
    <rPh sb="0" eb="2">
      <t>シヨウ</t>
    </rPh>
    <rPh sb="2" eb="4">
      <t>コスウ</t>
    </rPh>
    <phoneticPr fontId="2"/>
  </si>
  <si>
    <t>都府県</t>
    <rPh sb="0" eb="3">
      <t>トフケン</t>
    </rPh>
    <phoneticPr fontId="2"/>
  </si>
  <si>
    <t>飼養頭数</t>
    <rPh sb="0" eb="2">
      <t>シヨウ</t>
    </rPh>
    <rPh sb="2" eb="4">
      <t>トウスウ</t>
    </rPh>
    <phoneticPr fontId="2"/>
  </si>
  <si>
    <t>一戸当り飼養頭数</t>
    <rPh sb="0" eb="2">
      <t>イッコ</t>
    </rPh>
    <rPh sb="2" eb="3">
      <t>アタ</t>
    </rPh>
    <rPh sb="4" eb="6">
      <t>シヨウ</t>
    </rPh>
    <rPh sb="6" eb="8">
      <t>トウスウ</t>
    </rPh>
    <phoneticPr fontId="2"/>
  </si>
  <si>
    <t>生乳生産量（年度）</t>
    <rPh sb="0" eb="1">
      <t>セイ</t>
    </rPh>
    <rPh sb="1" eb="2">
      <t>ニュウ</t>
    </rPh>
    <rPh sb="2" eb="4">
      <t>セイサン</t>
    </rPh>
    <rPh sb="4" eb="5">
      <t>リョウ</t>
    </rPh>
    <rPh sb="6" eb="8">
      <t>ネンド</t>
    </rPh>
    <phoneticPr fontId="2"/>
  </si>
  <si>
    <t>うち
経産牛</t>
    <rPh sb="3" eb="4">
      <t>キョウ</t>
    </rPh>
    <rPh sb="4" eb="5">
      <t>サン</t>
    </rPh>
    <rPh sb="5" eb="6">
      <t>ウシ</t>
    </rPh>
    <phoneticPr fontId="2"/>
  </si>
  <si>
    <t>都府県
（千頭）</t>
    <rPh sb="0" eb="3">
      <t>トフケン</t>
    </rPh>
    <phoneticPr fontId="2"/>
  </si>
  <si>
    <t>全国</t>
    <rPh sb="0" eb="2">
      <t>ゼンコク</t>
    </rPh>
    <phoneticPr fontId="2"/>
  </si>
  <si>
    <t>北海道</t>
    <rPh sb="0" eb="3">
      <t>ホッカイドウ</t>
    </rPh>
    <phoneticPr fontId="2"/>
  </si>
  <si>
    <t>経産牛一頭当り乳量</t>
    <rPh sb="0" eb="1">
      <t>ケイ</t>
    </rPh>
    <rPh sb="1" eb="2">
      <t>サン</t>
    </rPh>
    <rPh sb="2" eb="3">
      <t>ギュウ</t>
    </rPh>
    <rPh sb="3" eb="5">
      <t>イットウ</t>
    </rPh>
    <rPh sb="5" eb="6">
      <t>アタ</t>
    </rPh>
    <rPh sb="7" eb="8">
      <t>ニュウ</t>
    </rPh>
    <rPh sb="8" eb="9">
      <t>リョウ</t>
    </rPh>
    <phoneticPr fontId="2"/>
  </si>
  <si>
    <t>前年比</t>
    <phoneticPr fontId="2"/>
  </si>
  <si>
    <t>-</t>
    <phoneticPr fontId="2"/>
  </si>
  <si>
    <t>平成 元</t>
    <rPh sb="0" eb="2">
      <t>ヘイセイ</t>
    </rPh>
    <rPh sb="3" eb="4">
      <t>モト</t>
    </rPh>
    <phoneticPr fontId="2"/>
  </si>
  <si>
    <t>データ元：農林水産省「畜産統計」、「牛乳乳製品統計」</t>
    <rPh sb="3" eb="4">
      <t>モト</t>
    </rPh>
    <rPh sb="5" eb="7">
      <t>ノウリン</t>
    </rPh>
    <rPh sb="7" eb="10">
      <t>スイサンショウ</t>
    </rPh>
    <rPh sb="11" eb="13">
      <t>チクサン</t>
    </rPh>
    <rPh sb="13" eb="15">
      <t>トウケイ</t>
    </rPh>
    <rPh sb="18" eb="20">
      <t>ギュウニュウ</t>
    </rPh>
    <rPh sb="20" eb="23">
      <t>ニュウセイヒン</t>
    </rPh>
    <rPh sb="23" eb="25">
      <t>トウケイ</t>
    </rPh>
    <phoneticPr fontId="2"/>
  </si>
  <si>
    <t>昭和 50</t>
    <phoneticPr fontId="2"/>
  </si>
  <si>
    <t>注： 1 飼養戸数、頭数は毎年2月1日現在。</t>
    <rPh sb="0" eb="1">
      <t>チュウ</t>
    </rPh>
    <rPh sb="5" eb="7">
      <t>シヨウ</t>
    </rPh>
    <rPh sb="7" eb="9">
      <t>コスウ</t>
    </rPh>
    <rPh sb="10" eb="12">
      <t>トウスウ</t>
    </rPh>
    <rPh sb="13" eb="15">
      <t>マイトシ</t>
    </rPh>
    <rPh sb="16" eb="17">
      <t>ガツ</t>
    </rPh>
    <rPh sb="18" eb="19">
      <t>ヒ</t>
    </rPh>
    <rPh sb="19" eb="21">
      <t>ゲンザイ</t>
    </rPh>
    <phoneticPr fontId="2"/>
  </si>
  <si>
    <t>　　  2 「前年比」「一戸当たり飼養頭数」「経産牛一頭当り乳量」はJミルクによる算出。</t>
    <rPh sb="12" eb="14">
      <t>イッコ</t>
    </rPh>
    <rPh sb="14" eb="15">
      <t>ア</t>
    </rPh>
    <rPh sb="17" eb="19">
      <t>シヨウ</t>
    </rPh>
    <rPh sb="19" eb="21">
      <t>トウスウ</t>
    </rPh>
    <phoneticPr fontId="2"/>
  </si>
  <si>
    <t>　　  3 「経産牛一頭当り乳量」＝「生乳生産量（年度）」÷「平均経産牛頭数（当年と翌年の平均）」</t>
    <phoneticPr fontId="2"/>
  </si>
  <si>
    <t>酪農概要(酪農家戸数、乳用牛頭数、乳量)</t>
    <rPh sb="0" eb="2">
      <t>ラクノウ</t>
    </rPh>
    <rPh sb="2" eb="4">
      <t>ガイヨウ</t>
    </rPh>
    <rPh sb="5" eb="8">
      <t>ラクノウカ</t>
    </rPh>
    <rPh sb="8" eb="10">
      <t>コスウ</t>
    </rPh>
    <rPh sb="11" eb="12">
      <t>ニュウ</t>
    </rPh>
    <rPh sb="12" eb="13">
      <t>ヨウ</t>
    </rPh>
    <rPh sb="13" eb="14">
      <t>ギュウ</t>
    </rPh>
    <rPh sb="14" eb="16">
      <t>トウスウ</t>
    </rPh>
    <rPh sb="17" eb="19">
      <t>ニュウリョウ</t>
    </rPh>
    <phoneticPr fontId="2"/>
  </si>
  <si>
    <t>年</t>
    <rPh sb="0" eb="1">
      <t>ネン</t>
    </rPh>
    <phoneticPr fontId="2"/>
  </si>
  <si>
    <t>　　  4 経産牛1頭当りの乳量、生乳生産量は年度の数値である。</t>
    <rPh sb="17" eb="19">
      <t>セイニュウ</t>
    </rPh>
    <rPh sb="19" eb="21">
      <t>セイサン</t>
    </rPh>
    <rPh sb="21" eb="22">
      <t>リョウ</t>
    </rPh>
    <rPh sb="23" eb="25">
      <t>ネンド</t>
    </rPh>
    <rPh sb="26" eb="28">
      <t>スウチ</t>
    </rPh>
    <phoneticPr fontId="2"/>
  </si>
  <si>
    <t>(単位：戸、頭、kg、t、％)</t>
    <rPh sb="1" eb="3">
      <t>タンイ</t>
    </rPh>
    <phoneticPr fontId="2"/>
  </si>
  <si>
    <t>-</t>
  </si>
  <si>
    <t>　　  5 1975、1980、1985、1990、1995及び2000年は、センサス実施年により畜産基本調査を休止したため、畜産予察調査及び情報収集等による。</t>
    <phoneticPr fontId="2"/>
  </si>
  <si>
    <t>　　  6  色付セルについては確定値。</t>
    <rPh sb="7" eb="8">
      <t>イロ</t>
    </rPh>
    <rPh sb="8" eb="9">
      <t>ツキ</t>
    </rPh>
    <rPh sb="16" eb="18">
      <t>カクテイ</t>
    </rPh>
    <rPh sb="18" eb="19">
      <t>アタイ</t>
    </rPh>
    <phoneticPr fontId="2"/>
  </si>
  <si>
    <t>令和1</t>
    <rPh sb="0" eb="2">
      <t>レイワ</t>
    </rPh>
    <phoneticPr fontId="2"/>
  </si>
  <si>
    <t>毎年1回更新、最終更新日2023/7/26</t>
    <rPh sb="0" eb="1">
      <t>マイ</t>
    </rPh>
    <rPh sb="1" eb="2">
      <t>ネン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</si>
</sst>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_);[Red]\(#,##0\)"/>
    <numFmt numFmtId="177" formatCode="#,##0;&quot;▲ &quot;#,##0"/>
    <numFmt numFmtId="178" formatCode="#,##0.0;&quot;▲ &quot;#,##0.0"/>
    <numFmt numFmtId="179" formatCode="#,##0_ ;[Red]\-#,##0\ "/>
    <numFmt numFmtId="180" formatCode="#\ ###\ ###\ ##0\ "/>
    <numFmt numFmtId="181" formatCode="#,##0.0_ "/>
    <numFmt numFmtId="182" formatCode="0_);[Red]\(0\)"/>
    <numFmt numFmtId="183" formatCode="0.0_ "/>
    <numFmt numFmtId="184" formatCode="#,##0_ "/>
    <numFmt numFmtId="185" formatCode="#,##0.000;[Red]\-#,##0.00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color theme="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0" tint="-0.499984740745262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4" fillId="0" borderId="0">
      <alignment vertical="center"/>
    </xf>
    <xf numFmtId="0" fontId="1" fillId="0" borderId="0"/>
  </cellStyleXfs>
  <cellXfs count="163">
    <xf numFmtId="0" fontId="0" fillId="0" borderId="0" xfId="0"/>
    <xf numFmtId="0" fontId="5" fillId="4" borderId="0" xfId="0" applyFont="1" applyFill="1" applyBorder="1"/>
    <xf numFmtId="0" fontId="5" fillId="4" borderId="0" xfId="0" applyFont="1" applyFill="1" applyBorder="1" applyAlignment="1">
      <alignment horizontal="center"/>
    </xf>
    <xf numFmtId="181" fontId="5" fillId="4" borderId="0" xfId="0" applyNumberFormat="1" applyFont="1" applyFill="1" applyBorder="1" applyAlignment="1">
      <alignment horizontal="center"/>
    </xf>
    <xf numFmtId="0" fontId="7" fillId="4" borderId="0" xfId="0" applyFont="1" applyFill="1" applyBorder="1"/>
    <xf numFmtId="181" fontId="9" fillId="4" borderId="0" xfId="0" applyNumberFormat="1" applyFont="1" applyFill="1" applyBorder="1" applyAlignment="1">
      <alignment horizontal="right"/>
    </xf>
    <xf numFmtId="0" fontId="9" fillId="4" borderId="0" xfId="0" applyFont="1" applyFill="1" applyBorder="1"/>
    <xf numFmtId="0" fontId="4" fillId="4" borderId="0" xfId="0" applyFont="1" applyFill="1" applyBorder="1" applyAlignment="1">
      <alignment horizontal="center"/>
    </xf>
    <xf numFmtId="180" fontId="11" fillId="4" borderId="0" xfId="2" applyNumberFormat="1" applyFont="1" applyFill="1" applyBorder="1" applyAlignment="1">
      <alignment horizontal="right"/>
    </xf>
    <xf numFmtId="181" fontId="11" fillId="4" borderId="0" xfId="2" applyNumberFormat="1" applyFont="1" applyFill="1" applyBorder="1" applyAlignment="1">
      <alignment horizontal="center"/>
    </xf>
    <xf numFmtId="179" fontId="3" fillId="4" borderId="0" xfId="1" applyNumberFormat="1" applyFont="1" applyFill="1" applyBorder="1" applyAlignment="1">
      <alignment horizontal="left" vertical="center"/>
    </xf>
    <xf numFmtId="0" fontId="6" fillId="4" borderId="0" xfId="0" applyFont="1" applyFill="1"/>
    <xf numFmtId="0" fontId="4" fillId="4" borderId="0" xfId="0" applyFont="1" applyFill="1" applyAlignment="1">
      <alignment horizontal="center"/>
    </xf>
    <xf numFmtId="0" fontId="4" fillId="4" borderId="0" xfId="0" applyFont="1" applyFill="1"/>
    <xf numFmtId="181" fontId="4" fillId="4" borderId="0" xfId="0" applyNumberFormat="1" applyFont="1" applyFill="1" applyAlignment="1">
      <alignment horizontal="center"/>
    </xf>
    <xf numFmtId="0" fontId="3" fillId="4" borderId="0" xfId="0" applyFont="1" applyFill="1" applyBorder="1"/>
    <xf numFmtId="178" fontId="4" fillId="4" borderId="0" xfId="0" applyNumberFormat="1" applyFont="1" applyFill="1" applyBorder="1" applyAlignment="1">
      <alignment horizontal="center"/>
    </xf>
    <xf numFmtId="181" fontId="8" fillId="4" borderId="10" xfId="0" applyNumberFormat="1" applyFont="1" applyFill="1" applyBorder="1" applyAlignment="1" applyProtection="1">
      <alignment horizontal="right" vertical="center"/>
    </xf>
    <xf numFmtId="178" fontId="8" fillId="4" borderId="10" xfId="0" applyNumberFormat="1" applyFont="1" applyFill="1" applyBorder="1" applyAlignment="1">
      <alignment horizontal="right" vertical="center"/>
    </xf>
    <xf numFmtId="181" fontId="8" fillId="4" borderId="8" xfId="0" applyNumberFormat="1" applyFont="1" applyFill="1" applyBorder="1" applyAlignment="1" applyProtection="1">
      <alignment horizontal="right" vertical="center"/>
    </xf>
    <xf numFmtId="177" fontId="8" fillId="4" borderId="8" xfId="0" applyNumberFormat="1" applyFont="1" applyFill="1" applyBorder="1" applyAlignment="1" applyProtection="1">
      <alignment horizontal="right" vertical="center"/>
    </xf>
    <xf numFmtId="177" fontId="8" fillId="4" borderId="8" xfId="0" applyNumberFormat="1" applyFont="1" applyFill="1" applyBorder="1" applyAlignment="1">
      <alignment horizontal="right" vertical="center"/>
    </xf>
    <xf numFmtId="176" fontId="8" fillId="4" borderId="8" xfId="0" applyNumberFormat="1" applyFont="1" applyFill="1" applyBorder="1" applyAlignment="1">
      <alignment horizontal="right" vertical="center"/>
    </xf>
    <xf numFmtId="182" fontId="10" fillId="3" borderId="1" xfId="0" applyNumberFormat="1" applyFont="1" applyFill="1" applyBorder="1" applyAlignment="1">
      <alignment vertical="center" wrapText="1"/>
    </xf>
    <xf numFmtId="182" fontId="10" fillId="3" borderId="3" xfId="0" applyNumberFormat="1" applyFont="1" applyFill="1" applyBorder="1" applyAlignment="1">
      <alignment vertical="center" wrapText="1"/>
    </xf>
    <xf numFmtId="182" fontId="10" fillId="3" borderId="0" xfId="0" applyNumberFormat="1" applyFont="1" applyFill="1" applyBorder="1" applyAlignment="1">
      <alignment vertical="center" wrapText="1"/>
    </xf>
    <xf numFmtId="182" fontId="10" fillId="3" borderId="2" xfId="0" applyNumberFormat="1" applyFont="1" applyFill="1" applyBorder="1" applyAlignment="1">
      <alignment vertical="center" wrapText="1"/>
    </xf>
    <xf numFmtId="182" fontId="10" fillId="3" borderId="26" xfId="0" applyNumberFormat="1" applyFont="1" applyFill="1" applyBorder="1" applyAlignment="1">
      <alignment vertical="center" wrapText="1"/>
    </xf>
    <xf numFmtId="182" fontId="10" fillId="3" borderId="27" xfId="0" applyNumberFormat="1" applyFont="1" applyFill="1" applyBorder="1" applyAlignment="1">
      <alignment vertical="center" wrapText="1"/>
    </xf>
    <xf numFmtId="181" fontId="8" fillId="4" borderId="12" xfId="0" applyNumberFormat="1" applyFont="1" applyFill="1" applyBorder="1" applyAlignment="1" applyProtection="1">
      <alignment horizontal="right" vertical="center"/>
    </xf>
    <xf numFmtId="181" fontId="8" fillId="4" borderId="11" xfId="0" applyNumberFormat="1" applyFont="1" applyFill="1" applyBorder="1" applyAlignment="1" applyProtection="1">
      <alignment horizontal="right" vertical="center"/>
    </xf>
    <xf numFmtId="181" fontId="8" fillId="4" borderId="24" xfId="0" applyNumberFormat="1" applyFont="1" applyFill="1" applyBorder="1" applyAlignment="1" applyProtection="1">
      <alignment horizontal="right" vertical="center"/>
    </xf>
    <xf numFmtId="177" fontId="8" fillId="4" borderId="24" xfId="0" applyNumberFormat="1" applyFont="1" applyFill="1" applyBorder="1" applyAlignment="1">
      <alignment horizontal="right" vertical="center"/>
    </xf>
    <xf numFmtId="181" fontId="8" fillId="4" borderId="25" xfId="0" applyNumberFormat="1" applyFont="1" applyFill="1" applyBorder="1" applyAlignment="1" applyProtection="1">
      <alignment horizontal="right" vertical="center"/>
    </xf>
    <xf numFmtId="181" fontId="8" fillId="4" borderId="22" xfId="0" applyNumberFormat="1" applyFont="1" applyFill="1" applyBorder="1" applyAlignment="1" applyProtection="1">
      <alignment horizontal="right" vertical="center"/>
    </xf>
    <xf numFmtId="177" fontId="8" fillId="4" borderId="22" xfId="0" applyNumberFormat="1" applyFont="1" applyFill="1" applyBorder="1" applyAlignment="1">
      <alignment horizontal="right" vertical="center"/>
    </xf>
    <xf numFmtId="181" fontId="8" fillId="4" borderId="23" xfId="0" applyNumberFormat="1" applyFont="1" applyFill="1" applyBorder="1" applyAlignment="1" applyProtection="1">
      <alignment horizontal="right" vertical="center"/>
    </xf>
    <xf numFmtId="0" fontId="9" fillId="4" borderId="0" xfId="0" applyFont="1" applyFill="1" applyBorder="1" applyAlignment="1"/>
    <xf numFmtId="183" fontId="5" fillId="4" borderId="0" xfId="0" applyNumberFormat="1" applyFont="1" applyFill="1" applyBorder="1"/>
    <xf numFmtId="182" fontId="10" fillId="5" borderId="0" xfId="0" applyNumberFormat="1" applyFont="1" applyFill="1" applyBorder="1" applyAlignment="1">
      <alignment vertical="center" wrapText="1"/>
    </xf>
    <xf numFmtId="182" fontId="10" fillId="5" borderId="2" xfId="0" applyNumberFormat="1" applyFont="1" applyFill="1" applyBorder="1" applyAlignment="1">
      <alignment vertical="center" wrapText="1"/>
    </xf>
    <xf numFmtId="177" fontId="5" fillId="4" borderId="0" xfId="0" applyNumberFormat="1" applyFont="1" applyFill="1" applyBorder="1"/>
    <xf numFmtId="182" fontId="10" fillId="5" borderId="26" xfId="0" applyNumberFormat="1" applyFont="1" applyFill="1" applyBorder="1" applyAlignment="1">
      <alignment vertical="center" wrapText="1"/>
    </xf>
    <xf numFmtId="182" fontId="10" fillId="5" borderId="27" xfId="0" applyNumberFormat="1" applyFont="1" applyFill="1" applyBorder="1" applyAlignment="1">
      <alignment vertical="center" wrapText="1"/>
    </xf>
    <xf numFmtId="38" fontId="5" fillId="4" borderId="0" xfId="1" applyFont="1" applyFill="1" applyBorder="1"/>
    <xf numFmtId="177" fontId="8" fillId="6" borderId="9" xfId="0" applyNumberFormat="1" applyFont="1" applyFill="1" applyBorder="1" applyAlignment="1">
      <alignment horizontal="right" vertical="center"/>
    </xf>
    <xf numFmtId="181" fontId="8" fillId="6" borderId="10" xfId="0" applyNumberFormat="1" applyFont="1" applyFill="1" applyBorder="1" applyAlignment="1" applyProtection="1">
      <alignment horizontal="right" vertical="center"/>
    </xf>
    <xf numFmtId="177" fontId="8" fillId="6" borderId="8" xfId="0" applyNumberFormat="1" applyFont="1" applyFill="1" applyBorder="1" applyAlignment="1">
      <alignment horizontal="right" vertical="center"/>
    </xf>
    <xf numFmtId="177" fontId="8" fillId="6" borderId="29" xfId="0" applyNumberFormat="1" applyFont="1" applyFill="1" applyBorder="1" applyAlignment="1" applyProtection="1">
      <alignment horizontal="right" vertical="center"/>
    </xf>
    <xf numFmtId="181" fontId="8" fillId="6" borderId="22" xfId="0" applyNumberFormat="1" applyFont="1" applyFill="1" applyBorder="1" applyAlignment="1" applyProtection="1">
      <alignment horizontal="right" vertical="center"/>
    </xf>
    <xf numFmtId="177" fontId="8" fillId="6" borderId="22" xfId="0" applyNumberFormat="1" applyFont="1" applyFill="1" applyBorder="1" applyAlignment="1" applyProtection="1">
      <alignment horizontal="right" vertical="center"/>
    </xf>
    <xf numFmtId="181" fontId="8" fillId="6" borderId="8" xfId="0" applyNumberFormat="1" applyFont="1" applyFill="1" applyBorder="1" applyAlignment="1" applyProtection="1">
      <alignment horizontal="right" vertical="center"/>
    </xf>
    <xf numFmtId="177" fontId="8" fillId="6" borderId="9" xfId="0" applyNumberFormat="1" applyFont="1" applyFill="1" applyBorder="1" applyAlignment="1" applyProtection="1">
      <alignment horizontal="right" vertical="center"/>
    </xf>
    <xf numFmtId="177" fontId="8" fillId="6" borderId="8" xfId="0" applyNumberFormat="1" applyFont="1" applyFill="1" applyBorder="1" applyAlignment="1" applyProtection="1">
      <alignment horizontal="right" vertical="center"/>
    </xf>
    <xf numFmtId="177" fontId="8" fillId="6" borderId="24" xfId="0" applyNumberFormat="1" applyFont="1" applyFill="1" applyBorder="1" applyAlignment="1">
      <alignment horizontal="right" vertical="center"/>
    </xf>
    <xf numFmtId="181" fontId="8" fillId="6" borderId="24" xfId="0" applyNumberFormat="1" applyFont="1" applyFill="1" applyBorder="1" applyAlignment="1" applyProtection="1">
      <alignment horizontal="right" vertical="center"/>
    </xf>
    <xf numFmtId="184" fontId="13" fillId="6" borderId="24" xfId="0" applyNumberFormat="1" applyFont="1" applyFill="1" applyBorder="1" applyAlignment="1">
      <alignment horizontal="right" vertical="center"/>
    </xf>
    <xf numFmtId="184" fontId="13" fillId="6" borderId="22" xfId="0" applyNumberFormat="1" applyFont="1" applyFill="1" applyBorder="1" applyAlignment="1">
      <alignment horizontal="right" vertical="center"/>
    </xf>
    <xf numFmtId="177" fontId="8" fillId="6" borderId="28" xfId="0" applyNumberFormat="1" applyFont="1" applyFill="1" applyBorder="1" applyAlignment="1">
      <alignment horizontal="right" vertical="center"/>
    </xf>
    <xf numFmtId="177" fontId="8" fillId="6" borderId="22" xfId="0" applyNumberFormat="1" applyFont="1" applyFill="1" applyBorder="1" applyAlignment="1">
      <alignment horizontal="right" vertical="center"/>
    </xf>
    <xf numFmtId="177" fontId="8" fillId="6" borderId="24" xfId="0" applyNumberFormat="1" applyFont="1" applyFill="1" applyBorder="1" applyAlignment="1" applyProtection="1">
      <alignment horizontal="right" vertical="center"/>
    </xf>
    <xf numFmtId="176" fontId="8" fillId="6" borderId="22" xfId="0" applyNumberFormat="1" applyFont="1" applyFill="1" applyBorder="1" applyAlignment="1">
      <alignment horizontal="right" vertical="center"/>
    </xf>
    <xf numFmtId="176" fontId="8" fillId="6" borderId="8" xfId="0" applyNumberFormat="1" applyFont="1" applyFill="1" applyBorder="1" applyAlignment="1">
      <alignment horizontal="right" vertical="center"/>
    </xf>
    <xf numFmtId="176" fontId="8" fillId="6" borderId="24" xfId="0" applyNumberFormat="1" applyFont="1" applyFill="1" applyBorder="1" applyAlignment="1">
      <alignment horizontal="right" vertical="center"/>
    </xf>
    <xf numFmtId="181" fontId="8" fillId="6" borderId="25" xfId="0" applyNumberFormat="1" applyFont="1" applyFill="1" applyBorder="1" applyAlignment="1" applyProtection="1">
      <alignment horizontal="right" vertical="center"/>
    </xf>
    <xf numFmtId="181" fontId="8" fillId="6" borderId="23" xfId="0" applyNumberFormat="1" applyFont="1" applyFill="1" applyBorder="1" applyAlignment="1" applyProtection="1">
      <alignment horizontal="right" vertical="center"/>
    </xf>
    <xf numFmtId="181" fontId="8" fillId="6" borderId="12" xfId="0" applyNumberFormat="1" applyFont="1" applyFill="1" applyBorder="1" applyAlignment="1" applyProtection="1">
      <alignment horizontal="right" vertical="center"/>
    </xf>
    <xf numFmtId="178" fontId="8" fillId="6" borderId="24" xfId="0" applyNumberFormat="1" applyFont="1" applyFill="1" applyBorder="1" applyAlignment="1">
      <alignment horizontal="right" vertical="center"/>
    </xf>
    <xf numFmtId="178" fontId="8" fillId="6" borderId="22" xfId="0" applyNumberFormat="1" applyFont="1" applyFill="1" applyBorder="1" applyAlignment="1">
      <alignment horizontal="right" vertical="center"/>
    </xf>
    <xf numFmtId="178" fontId="8" fillId="6" borderId="8" xfId="0" applyNumberFormat="1" applyFont="1" applyFill="1" applyBorder="1" applyAlignment="1">
      <alignment horizontal="right" vertical="center"/>
    </xf>
    <xf numFmtId="0" fontId="9" fillId="4" borderId="0" xfId="0" applyFont="1" applyFill="1" applyAlignment="1">
      <alignment horizontal="left" vertical="center"/>
    </xf>
    <xf numFmtId="0" fontId="4" fillId="4" borderId="0" xfId="3" applyFont="1" applyFill="1" applyBorder="1" applyAlignment="1">
      <alignment vertical="center"/>
    </xf>
    <xf numFmtId="185" fontId="5" fillId="4" borderId="0" xfId="1" applyNumberFormat="1" applyFont="1" applyFill="1" applyBorder="1"/>
    <xf numFmtId="177" fontId="8" fillId="6" borderId="33" xfId="0" applyNumberFormat="1" applyFont="1" applyFill="1" applyBorder="1" applyAlignment="1">
      <alignment horizontal="right" vertical="center"/>
    </xf>
    <xf numFmtId="177" fontId="9" fillId="4" borderId="0" xfId="0" applyNumberFormat="1" applyFont="1" applyFill="1" applyBorder="1"/>
    <xf numFmtId="177" fontId="8" fillId="6" borderId="34" xfId="0" applyNumberFormat="1" applyFont="1" applyFill="1" applyBorder="1" applyAlignment="1">
      <alignment horizontal="right" vertical="center"/>
    </xf>
    <xf numFmtId="181" fontId="8" fillId="6" borderId="35" xfId="0" applyNumberFormat="1" applyFont="1" applyFill="1" applyBorder="1" applyAlignment="1" applyProtection="1">
      <alignment horizontal="right" vertical="center"/>
    </xf>
    <xf numFmtId="177" fontId="8" fillId="6" borderId="35" xfId="0" applyNumberFormat="1" applyFont="1" applyFill="1" applyBorder="1" applyAlignment="1">
      <alignment horizontal="right" vertical="center"/>
    </xf>
    <xf numFmtId="176" fontId="8" fillId="6" borderId="35" xfId="0" applyNumberFormat="1" applyFont="1" applyFill="1" applyBorder="1" applyAlignment="1">
      <alignment horizontal="right" vertical="center"/>
    </xf>
    <xf numFmtId="178" fontId="8" fillId="6" borderId="35" xfId="0" applyNumberFormat="1" applyFont="1" applyFill="1" applyBorder="1" applyAlignment="1">
      <alignment horizontal="right" vertical="center"/>
    </xf>
    <xf numFmtId="181" fontId="8" fillId="6" borderId="36" xfId="0" applyNumberFormat="1" applyFont="1" applyFill="1" applyBorder="1" applyAlignment="1" applyProtection="1">
      <alignment horizontal="right" vertical="center"/>
    </xf>
    <xf numFmtId="177" fontId="8" fillId="6" borderId="37" xfId="0" applyNumberFormat="1" applyFont="1" applyFill="1" applyBorder="1" applyAlignment="1">
      <alignment horizontal="right" vertical="center"/>
    </xf>
    <xf numFmtId="181" fontId="8" fillId="6" borderId="38" xfId="0" applyNumberFormat="1" applyFont="1" applyFill="1" applyBorder="1" applyAlignment="1" applyProtection="1">
      <alignment horizontal="right" vertical="center"/>
    </xf>
    <xf numFmtId="177" fontId="8" fillId="6" borderId="38" xfId="0" applyNumberFormat="1" applyFont="1" applyFill="1" applyBorder="1" applyAlignment="1">
      <alignment horizontal="right" vertical="center"/>
    </xf>
    <xf numFmtId="176" fontId="8" fillId="6" borderId="38" xfId="0" applyNumberFormat="1" applyFont="1" applyFill="1" applyBorder="1" applyAlignment="1">
      <alignment horizontal="right" vertical="center"/>
    </xf>
    <xf numFmtId="178" fontId="8" fillId="6" borderId="38" xfId="0" applyNumberFormat="1" applyFont="1" applyFill="1" applyBorder="1" applyAlignment="1">
      <alignment horizontal="right" vertical="center"/>
    </xf>
    <xf numFmtId="181" fontId="8" fillId="6" borderId="39" xfId="0" applyNumberFormat="1" applyFont="1" applyFill="1" applyBorder="1" applyAlignment="1" applyProtection="1">
      <alignment horizontal="right" vertical="center"/>
    </xf>
    <xf numFmtId="177" fontId="8" fillId="6" borderId="43" xfId="0" applyNumberFormat="1" applyFont="1" applyFill="1" applyBorder="1" applyAlignment="1">
      <alignment horizontal="right" vertical="center"/>
    </xf>
    <xf numFmtId="181" fontId="8" fillId="6" borderId="44" xfId="0" applyNumberFormat="1" applyFont="1" applyFill="1" applyBorder="1" applyAlignment="1" applyProtection="1">
      <alignment horizontal="right" vertical="center"/>
    </xf>
    <xf numFmtId="177" fontId="8" fillId="6" borderId="44" xfId="0" applyNumberFormat="1" applyFont="1" applyFill="1" applyBorder="1" applyAlignment="1">
      <alignment horizontal="right" vertical="center"/>
    </xf>
    <xf numFmtId="176" fontId="8" fillId="6" borderId="44" xfId="0" applyNumberFormat="1" applyFont="1" applyFill="1" applyBorder="1" applyAlignment="1">
      <alignment horizontal="right" vertical="center"/>
    </xf>
    <xf numFmtId="178" fontId="8" fillId="6" borderId="44" xfId="0" applyNumberFormat="1" applyFont="1" applyFill="1" applyBorder="1" applyAlignment="1">
      <alignment horizontal="right" vertical="center"/>
    </xf>
    <xf numFmtId="181" fontId="8" fillId="6" borderId="45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>
      <alignment horizontal="right"/>
    </xf>
    <xf numFmtId="0" fontId="5" fillId="2" borderId="46" xfId="0" applyFont="1" applyFill="1" applyBorder="1" applyAlignment="1">
      <alignment horizontal="right"/>
    </xf>
    <xf numFmtId="0" fontId="5" fillId="2" borderId="47" xfId="0" applyFont="1" applyFill="1" applyBorder="1" applyAlignment="1">
      <alignment horizontal="right"/>
    </xf>
    <xf numFmtId="0" fontId="5" fillId="2" borderId="48" xfId="0" applyFont="1" applyFill="1" applyBorder="1" applyAlignment="1">
      <alignment horizontal="right"/>
    </xf>
    <xf numFmtId="0" fontId="5" fillId="2" borderId="49" xfId="0" applyFont="1" applyFill="1" applyBorder="1" applyAlignment="1">
      <alignment horizontal="right"/>
    </xf>
    <xf numFmtId="0" fontId="5" fillId="2" borderId="50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33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51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5" fillId="2" borderId="53" xfId="0" applyFont="1" applyFill="1" applyBorder="1" applyAlignment="1">
      <alignment horizontal="center"/>
    </xf>
    <xf numFmtId="177" fontId="8" fillId="0" borderId="38" xfId="0" applyNumberFormat="1" applyFont="1" applyFill="1" applyBorder="1" applyAlignment="1">
      <alignment horizontal="right" vertical="center"/>
    </xf>
    <xf numFmtId="181" fontId="8" fillId="0" borderId="38" xfId="0" applyNumberFormat="1" applyFont="1" applyFill="1" applyBorder="1" applyAlignment="1" applyProtection="1">
      <alignment horizontal="right" vertical="center"/>
    </xf>
    <xf numFmtId="181" fontId="8" fillId="0" borderId="39" xfId="0" applyNumberFormat="1" applyFont="1" applyFill="1" applyBorder="1" applyAlignment="1" applyProtection="1">
      <alignment horizontal="right" vertical="center"/>
    </xf>
    <xf numFmtId="177" fontId="14" fillId="0" borderId="41" xfId="0" applyNumberFormat="1" applyFont="1" applyFill="1" applyBorder="1" applyAlignment="1">
      <alignment horizontal="right" vertical="center"/>
    </xf>
    <xf numFmtId="181" fontId="14" fillId="0" borderId="41" xfId="0" applyNumberFormat="1" applyFont="1" applyFill="1" applyBorder="1" applyAlignment="1" applyProtection="1">
      <alignment horizontal="right" vertical="center"/>
    </xf>
    <xf numFmtId="181" fontId="14" fillId="0" borderId="42" xfId="0" applyNumberFormat="1" applyFont="1" applyFill="1" applyBorder="1" applyAlignment="1" applyProtection="1">
      <alignment horizontal="right" vertical="center"/>
    </xf>
    <xf numFmtId="177" fontId="13" fillId="6" borderId="38" xfId="0" applyNumberFormat="1" applyFont="1" applyFill="1" applyBorder="1" applyAlignment="1">
      <alignment horizontal="right" vertical="center"/>
    </xf>
    <xf numFmtId="181" fontId="13" fillId="6" borderId="38" xfId="0" applyNumberFormat="1" applyFont="1" applyFill="1" applyBorder="1" applyAlignment="1" applyProtection="1">
      <alignment horizontal="right" vertical="center"/>
    </xf>
    <xf numFmtId="181" fontId="13" fillId="6" borderId="39" xfId="0" applyNumberFormat="1" applyFont="1" applyFill="1" applyBorder="1" applyAlignment="1" applyProtection="1">
      <alignment horizontal="right" vertical="center"/>
    </xf>
    <xf numFmtId="177" fontId="8" fillId="0" borderId="41" xfId="0" applyNumberFormat="1" applyFont="1" applyFill="1" applyBorder="1" applyAlignment="1">
      <alignment horizontal="right" vertical="center"/>
    </xf>
    <xf numFmtId="181" fontId="8" fillId="0" borderId="41" xfId="0" applyNumberFormat="1" applyFont="1" applyFill="1" applyBorder="1" applyAlignment="1" applyProtection="1">
      <alignment horizontal="right" vertical="center"/>
    </xf>
    <xf numFmtId="177" fontId="8" fillId="0" borderId="40" xfId="0" applyNumberFormat="1" applyFont="1" applyFill="1" applyBorder="1" applyAlignment="1">
      <alignment horizontal="right" vertical="center"/>
    </xf>
    <xf numFmtId="177" fontId="8" fillId="0" borderId="37" xfId="0" applyNumberFormat="1" applyFont="1" applyFill="1" applyBorder="1" applyAlignment="1">
      <alignment horizontal="right" vertical="center"/>
    </xf>
    <xf numFmtId="178" fontId="8" fillId="0" borderId="38" xfId="0" applyNumberFormat="1" applyFont="1" applyFill="1" applyBorder="1" applyAlignment="1">
      <alignment horizontal="right" vertical="center"/>
    </xf>
    <xf numFmtId="178" fontId="8" fillId="0" borderId="41" xfId="0" applyNumberFormat="1" applyFont="1" applyFill="1" applyBorder="1" applyAlignment="1">
      <alignment horizontal="right" vertical="center"/>
    </xf>
    <xf numFmtId="176" fontId="8" fillId="0" borderId="38" xfId="0" applyNumberFormat="1" applyFont="1" applyFill="1" applyBorder="1" applyAlignment="1">
      <alignment horizontal="right" vertical="center"/>
    </xf>
    <xf numFmtId="176" fontId="8" fillId="0" borderId="41" xfId="0" applyNumberFormat="1" applyFont="1" applyFill="1" applyBorder="1" applyAlignment="1">
      <alignment horizontal="right" vertical="center"/>
    </xf>
    <xf numFmtId="177" fontId="8" fillId="0" borderId="54" xfId="0" applyNumberFormat="1" applyFont="1" applyFill="1" applyBorder="1" applyAlignment="1">
      <alignment horizontal="right" vertical="center"/>
    </xf>
    <xf numFmtId="181" fontId="8" fillId="0" borderId="55" xfId="0" applyNumberFormat="1" applyFont="1" applyFill="1" applyBorder="1" applyAlignment="1" applyProtection="1">
      <alignment horizontal="right" vertical="center"/>
    </xf>
    <xf numFmtId="177" fontId="8" fillId="0" borderId="55" xfId="0" applyNumberFormat="1" applyFont="1" applyFill="1" applyBorder="1" applyAlignment="1">
      <alignment horizontal="right" vertical="center"/>
    </xf>
    <xf numFmtId="176" fontId="8" fillId="0" borderId="55" xfId="0" applyNumberFormat="1" applyFont="1" applyFill="1" applyBorder="1" applyAlignment="1">
      <alignment horizontal="right" vertical="center"/>
    </xf>
    <xf numFmtId="178" fontId="8" fillId="0" borderId="55" xfId="0" applyNumberFormat="1" applyFont="1" applyFill="1" applyBorder="1" applyAlignment="1">
      <alignment horizontal="right" vertical="center"/>
    </xf>
    <xf numFmtId="181" fontId="8" fillId="0" borderId="56" xfId="0" applyNumberFormat="1" applyFont="1" applyFill="1" applyBorder="1" applyAlignment="1" applyProtection="1">
      <alignment horizontal="right" vertical="center"/>
    </xf>
    <xf numFmtId="181" fontId="8" fillId="0" borderId="35" xfId="0" applyNumberFormat="1" applyFont="1" applyFill="1" applyBorder="1" applyAlignment="1" applyProtection="1">
      <alignment horizontal="right" vertical="center"/>
    </xf>
    <xf numFmtId="182" fontId="12" fillId="5" borderId="18" xfId="0" applyNumberFormat="1" applyFont="1" applyFill="1" applyBorder="1" applyAlignment="1" applyProtection="1">
      <alignment horizontal="center" vertical="center" wrapText="1"/>
    </xf>
    <xf numFmtId="182" fontId="12" fillId="5" borderId="19" xfId="0" applyNumberFormat="1" applyFont="1" applyFill="1" applyBorder="1" applyAlignment="1" applyProtection="1">
      <alignment horizontal="center" vertical="center" wrapText="1"/>
    </xf>
    <xf numFmtId="182" fontId="10" fillId="3" borderId="14" xfId="0" applyNumberFormat="1" applyFont="1" applyFill="1" applyBorder="1" applyAlignment="1">
      <alignment horizontal="center" vertical="center"/>
    </xf>
    <xf numFmtId="182" fontId="10" fillId="3" borderId="15" xfId="0" applyNumberFormat="1" applyFont="1" applyFill="1" applyBorder="1" applyAlignment="1">
      <alignment horizontal="center" vertical="center"/>
    </xf>
    <xf numFmtId="182" fontId="10" fillId="3" borderId="31" xfId="0" applyNumberFormat="1" applyFont="1" applyFill="1" applyBorder="1" applyAlignment="1">
      <alignment horizontal="center" vertical="center"/>
    </xf>
    <xf numFmtId="182" fontId="10" fillId="3" borderId="13" xfId="0" applyNumberFormat="1" applyFont="1" applyFill="1" applyBorder="1" applyAlignment="1">
      <alignment horizontal="center" vertical="center"/>
    </xf>
    <xf numFmtId="182" fontId="10" fillId="5" borderId="14" xfId="0" applyNumberFormat="1" applyFont="1" applyFill="1" applyBorder="1" applyAlignment="1">
      <alignment horizontal="center" vertical="center"/>
    </xf>
    <xf numFmtId="182" fontId="10" fillId="5" borderId="18" xfId="0" applyNumberFormat="1" applyFont="1" applyFill="1" applyBorder="1" applyAlignment="1" applyProtection="1">
      <alignment horizontal="center" vertical="center" wrapText="1"/>
    </xf>
    <xf numFmtId="182" fontId="10" fillId="5" borderId="19" xfId="0" applyNumberFormat="1" applyFont="1" applyFill="1" applyBorder="1" applyAlignment="1" applyProtection="1">
      <alignment horizontal="center" vertical="center" wrapText="1"/>
    </xf>
    <xf numFmtId="182" fontId="10" fillId="3" borderId="17" xfId="0" applyNumberFormat="1" applyFont="1" applyFill="1" applyBorder="1" applyAlignment="1">
      <alignment horizontal="center" vertical="center" wrapText="1"/>
    </xf>
    <xf numFmtId="182" fontId="10" fillId="3" borderId="16" xfId="0" applyNumberFormat="1" applyFont="1" applyFill="1" applyBorder="1" applyAlignment="1">
      <alignment horizontal="center" vertical="center" wrapText="1"/>
    </xf>
    <xf numFmtId="182" fontId="10" fillId="5" borderId="17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82" fontId="12" fillId="5" borderId="20" xfId="0" applyNumberFormat="1" applyFont="1" applyFill="1" applyBorder="1" applyAlignment="1" applyProtection="1">
      <alignment horizontal="center" vertical="center" wrapText="1"/>
    </xf>
    <xf numFmtId="182" fontId="12" fillId="5" borderId="21" xfId="0" applyNumberFormat="1" applyFont="1" applyFill="1" applyBorder="1" applyAlignment="1" applyProtection="1">
      <alignment horizontal="center" vertical="center" wrapText="1"/>
    </xf>
    <xf numFmtId="182" fontId="10" fillId="3" borderId="17" xfId="0" applyNumberFormat="1" applyFont="1" applyFill="1" applyBorder="1" applyAlignment="1" applyProtection="1">
      <alignment horizontal="center" vertical="center" wrapText="1"/>
    </xf>
    <xf numFmtId="182" fontId="10" fillId="3" borderId="30" xfId="0" applyNumberFormat="1" applyFont="1" applyFill="1" applyBorder="1" applyAlignment="1" applyProtection="1">
      <alignment horizontal="center" vertical="center" wrapText="1"/>
    </xf>
    <xf numFmtId="182" fontId="12" fillId="5" borderId="17" xfId="0" applyNumberFormat="1" applyFont="1" applyFill="1" applyBorder="1" applyAlignment="1" applyProtection="1">
      <alignment horizontal="center" vertical="center" wrapText="1"/>
    </xf>
    <xf numFmtId="182" fontId="12" fillId="5" borderId="30" xfId="0" applyNumberFormat="1" applyFont="1" applyFill="1" applyBorder="1" applyAlignment="1" applyProtection="1">
      <alignment horizontal="center" vertical="center" wrapText="1"/>
    </xf>
    <xf numFmtId="182" fontId="12" fillId="5" borderId="32" xfId="0" applyNumberFormat="1" applyFont="1" applyFill="1" applyBorder="1" applyAlignment="1" applyProtection="1">
      <alignment horizontal="center" vertical="center" wrapText="1"/>
    </xf>
    <xf numFmtId="182" fontId="12" fillId="5" borderId="27" xfId="0" applyNumberFormat="1" applyFont="1" applyFill="1" applyBorder="1" applyAlignment="1" applyProtection="1">
      <alignment horizontal="center" vertical="center" wrapText="1"/>
    </xf>
    <xf numFmtId="182" fontId="10" fillId="3" borderId="18" xfId="0" applyNumberFormat="1" applyFont="1" applyFill="1" applyBorder="1" applyAlignment="1" applyProtection="1">
      <alignment horizontal="center" vertical="center" wrapText="1"/>
    </xf>
    <xf numFmtId="182" fontId="10" fillId="3" borderId="19" xfId="0" applyNumberFormat="1" applyFont="1" applyFill="1" applyBorder="1" applyAlignment="1" applyProtection="1">
      <alignment horizontal="center" vertical="center" wrapText="1"/>
    </xf>
    <xf numFmtId="182" fontId="10" fillId="3" borderId="17" xfId="0" applyNumberFormat="1" applyFont="1" applyFill="1" applyBorder="1" applyAlignment="1">
      <alignment horizontal="left" vertical="center" wrapText="1"/>
    </xf>
    <xf numFmtId="182" fontId="10" fillId="3" borderId="32" xfId="0" applyNumberFormat="1" applyFont="1" applyFill="1" applyBorder="1" applyAlignment="1">
      <alignment horizontal="left" vertical="center" wrapText="1"/>
    </xf>
    <xf numFmtId="182" fontId="10" fillId="3" borderId="0" xfId="0" applyNumberFormat="1" applyFont="1" applyFill="1" applyBorder="1" applyAlignment="1">
      <alignment horizontal="center" vertical="center" wrapText="1"/>
    </xf>
    <xf numFmtId="182" fontId="10" fillId="3" borderId="6" xfId="0" applyNumberFormat="1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_⑥表頭・表側_肉Ver02" xfId="2"/>
    <cellStyle name="標準_Sheet2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25</xdr:row>
      <xdr:rowOff>57150</xdr:rowOff>
    </xdr:from>
    <xdr:to>
      <xdr:col>5</xdr:col>
      <xdr:colOff>247650</xdr:colOff>
      <xdr:row>34</xdr:row>
      <xdr:rowOff>57151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581275" y="4057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4"/>
  <sheetViews>
    <sheetView showGridLines="0" tabSelected="1" zoomScaleNormal="100" workbookViewId="0">
      <pane xSplit="3" ySplit="8" topLeftCell="D43" activePane="bottomRight" state="frozen"/>
      <selection pane="topRight" activeCell="D1" sqref="D1"/>
      <selection pane="bottomLeft" activeCell="A9" sqref="A9"/>
      <selection pane="bottomRight" activeCell="Z67" sqref="Z67"/>
    </sheetView>
  </sheetViews>
  <sheetFormatPr defaultRowHeight="12"/>
  <cols>
    <col min="1" max="1" width="5.625" style="38" customWidth="1"/>
    <col min="2" max="4" width="7.625" style="1" customWidth="1"/>
    <col min="5" max="5" width="6.625" style="2" customWidth="1"/>
    <col min="6" max="6" width="7.625" style="1" customWidth="1"/>
    <col min="7" max="7" width="6.625" style="3" customWidth="1"/>
    <col min="8" max="8" width="7.625" style="1" customWidth="1"/>
    <col min="9" max="9" width="6.625" style="3" customWidth="1"/>
    <col min="10" max="10" width="9.875" style="1" customWidth="1"/>
    <col min="11" max="11" width="6.625" style="3" customWidth="1"/>
    <col min="12" max="12" width="11.125" style="1" customWidth="1"/>
    <col min="13" max="13" width="6.625" style="3" customWidth="1"/>
    <col min="14" max="14" width="7.625" style="1" customWidth="1"/>
    <col min="15" max="15" width="6.625" style="3" customWidth="1"/>
    <col min="16" max="16" width="7.625" style="1" customWidth="1"/>
    <col min="17" max="17" width="6.625" style="3" customWidth="1"/>
    <col min="18" max="18" width="9.5" style="1" customWidth="1"/>
    <col min="19" max="19" width="6.625" style="3" customWidth="1"/>
    <col min="20" max="20" width="7.625" style="1" customWidth="1"/>
    <col min="21" max="21" width="6.625" style="3" customWidth="1"/>
    <col min="22" max="22" width="7.625" style="1" customWidth="1"/>
    <col min="23" max="23" width="7.625" style="2" customWidth="1"/>
    <col min="24" max="24" width="7.625" style="1" customWidth="1"/>
    <col min="25" max="25" width="7.625" style="2" customWidth="1"/>
    <col min="26" max="26" width="7.625" style="1" customWidth="1"/>
    <col min="27" max="27" width="7.625" style="2" customWidth="1"/>
    <col min="28" max="28" width="9.625" style="1" customWidth="1"/>
    <col min="29" max="29" width="6.625" style="3" customWidth="1"/>
    <col min="30" max="30" width="7.625" style="1" customWidth="1"/>
    <col min="31" max="31" width="6.625" style="3" customWidth="1"/>
    <col min="32" max="32" width="7.625" style="1" customWidth="1"/>
    <col min="33" max="33" width="6.625" style="3" customWidth="1"/>
    <col min="34" max="34" width="10.25" style="1" customWidth="1"/>
    <col min="35" max="35" width="6.625" style="3" customWidth="1"/>
    <col min="36" max="36" width="10.5" style="1" customWidth="1"/>
    <col min="37" max="37" width="6.625" style="3" customWidth="1"/>
    <col min="38" max="38" width="10.25" style="1" customWidth="1"/>
    <col min="39" max="39" width="6.625" style="3" customWidth="1"/>
    <col min="40" max="16384" width="9" style="1"/>
  </cols>
  <sheetData>
    <row r="1" spans="1:40" ht="12" customHeight="1"/>
    <row r="2" spans="1:40" ht="15" customHeight="1">
      <c r="B2" s="4" t="s">
        <v>18</v>
      </c>
      <c r="C2" s="4"/>
    </row>
    <row r="3" spans="1:40" ht="12" customHeight="1">
      <c r="B3" s="4"/>
      <c r="C3" s="4"/>
      <c r="H3" s="41"/>
    </row>
    <row r="4" spans="1:40" ht="12" customHeight="1">
      <c r="N4" s="41"/>
      <c r="AM4" s="5" t="s">
        <v>21</v>
      </c>
    </row>
    <row r="5" spans="1:40" ht="12" customHeight="1">
      <c r="B5" s="143" t="s">
        <v>19</v>
      </c>
      <c r="C5" s="144"/>
      <c r="D5" s="136" t="s">
        <v>0</v>
      </c>
      <c r="E5" s="133"/>
      <c r="F5" s="133"/>
      <c r="G5" s="133"/>
      <c r="H5" s="133"/>
      <c r="I5" s="133"/>
      <c r="J5" s="133" t="s">
        <v>2</v>
      </c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5"/>
      <c r="V5" s="137" t="s">
        <v>3</v>
      </c>
      <c r="W5" s="137"/>
      <c r="X5" s="137"/>
      <c r="Y5" s="137"/>
      <c r="Z5" s="137"/>
      <c r="AA5" s="137"/>
      <c r="AB5" s="137" t="s">
        <v>9</v>
      </c>
      <c r="AC5" s="137"/>
      <c r="AD5" s="137"/>
      <c r="AE5" s="137"/>
      <c r="AF5" s="137"/>
      <c r="AG5" s="137"/>
      <c r="AH5" s="133" t="s">
        <v>4</v>
      </c>
      <c r="AI5" s="133"/>
      <c r="AJ5" s="133"/>
      <c r="AK5" s="133"/>
      <c r="AL5" s="133"/>
      <c r="AM5" s="134"/>
    </row>
    <row r="6" spans="1:40" ht="12" customHeight="1">
      <c r="B6" s="145"/>
      <c r="C6" s="146"/>
      <c r="D6" s="141" t="s">
        <v>7</v>
      </c>
      <c r="E6" s="140"/>
      <c r="F6" s="140" t="s">
        <v>8</v>
      </c>
      <c r="G6" s="140"/>
      <c r="H6" s="140" t="s">
        <v>1</v>
      </c>
      <c r="I6" s="140"/>
      <c r="J6" s="159" t="s">
        <v>7</v>
      </c>
      <c r="K6" s="159"/>
      <c r="L6" s="159"/>
      <c r="M6" s="159"/>
      <c r="N6" s="159" t="s">
        <v>8</v>
      </c>
      <c r="O6" s="159"/>
      <c r="P6" s="159"/>
      <c r="Q6" s="159"/>
      <c r="R6" s="159" t="s">
        <v>6</v>
      </c>
      <c r="S6" s="159"/>
      <c r="T6" s="159"/>
      <c r="U6" s="160"/>
      <c r="V6" s="142" t="s">
        <v>7</v>
      </c>
      <c r="W6" s="142"/>
      <c r="X6" s="142" t="s">
        <v>8</v>
      </c>
      <c r="Y6" s="142"/>
      <c r="Z6" s="142" t="s">
        <v>1</v>
      </c>
      <c r="AA6" s="142"/>
      <c r="AB6" s="142" t="s">
        <v>7</v>
      </c>
      <c r="AC6" s="142"/>
      <c r="AD6" s="142" t="s">
        <v>8</v>
      </c>
      <c r="AE6" s="142"/>
      <c r="AF6" s="142" t="s">
        <v>1</v>
      </c>
      <c r="AG6" s="142"/>
      <c r="AH6" s="140" t="s">
        <v>7</v>
      </c>
      <c r="AI6" s="140"/>
      <c r="AJ6" s="140" t="s">
        <v>8</v>
      </c>
      <c r="AK6" s="140"/>
      <c r="AL6" s="161" t="s">
        <v>1</v>
      </c>
      <c r="AM6" s="162"/>
    </row>
    <row r="7" spans="1:40" ht="12" customHeight="1">
      <c r="B7" s="145"/>
      <c r="C7" s="146"/>
      <c r="D7" s="23"/>
      <c r="E7" s="131" t="s">
        <v>10</v>
      </c>
      <c r="F7" s="25"/>
      <c r="G7" s="131" t="s">
        <v>10</v>
      </c>
      <c r="H7" s="25"/>
      <c r="I7" s="131" t="s">
        <v>10</v>
      </c>
      <c r="J7" s="27"/>
      <c r="K7" s="131" t="s">
        <v>10</v>
      </c>
      <c r="L7" s="157" t="s">
        <v>5</v>
      </c>
      <c r="M7" s="153" t="s">
        <v>10</v>
      </c>
      <c r="N7" s="25"/>
      <c r="O7" s="131" t="s">
        <v>10</v>
      </c>
      <c r="P7" s="151" t="s">
        <v>5</v>
      </c>
      <c r="Q7" s="153" t="s">
        <v>10</v>
      </c>
      <c r="R7" s="25"/>
      <c r="S7" s="131" t="s">
        <v>10</v>
      </c>
      <c r="T7" s="151" t="s">
        <v>5</v>
      </c>
      <c r="U7" s="155" t="s">
        <v>10</v>
      </c>
      <c r="V7" s="42"/>
      <c r="W7" s="138" t="s">
        <v>5</v>
      </c>
      <c r="X7" s="39"/>
      <c r="Y7" s="138" t="s">
        <v>5</v>
      </c>
      <c r="Z7" s="39"/>
      <c r="AA7" s="138" t="s">
        <v>5</v>
      </c>
      <c r="AB7" s="39"/>
      <c r="AC7" s="131" t="s">
        <v>10</v>
      </c>
      <c r="AD7" s="39"/>
      <c r="AE7" s="131" t="s">
        <v>10</v>
      </c>
      <c r="AF7" s="39"/>
      <c r="AG7" s="131" t="s">
        <v>10</v>
      </c>
      <c r="AH7" s="25"/>
      <c r="AI7" s="131" t="s">
        <v>10</v>
      </c>
      <c r="AJ7" s="25"/>
      <c r="AK7" s="131" t="s">
        <v>10</v>
      </c>
      <c r="AL7" s="25"/>
      <c r="AM7" s="149" t="s">
        <v>10</v>
      </c>
    </row>
    <row r="8" spans="1:40" ht="12" customHeight="1">
      <c r="B8" s="147"/>
      <c r="C8" s="148"/>
      <c r="D8" s="24"/>
      <c r="E8" s="132"/>
      <c r="F8" s="26"/>
      <c r="G8" s="132"/>
      <c r="H8" s="26"/>
      <c r="I8" s="132"/>
      <c r="J8" s="28"/>
      <c r="K8" s="132"/>
      <c r="L8" s="158"/>
      <c r="M8" s="154"/>
      <c r="N8" s="26"/>
      <c r="O8" s="132"/>
      <c r="P8" s="152"/>
      <c r="Q8" s="154"/>
      <c r="R8" s="26"/>
      <c r="S8" s="132"/>
      <c r="T8" s="152"/>
      <c r="U8" s="156"/>
      <c r="V8" s="43"/>
      <c r="W8" s="139"/>
      <c r="X8" s="40"/>
      <c r="Y8" s="139"/>
      <c r="Z8" s="40"/>
      <c r="AA8" s="139"/>
      <c r="AB8" s="40"/>
      <c r="AC8" s="132"/>
      <c r="AD8" s="40"/>
      <c r="AE8" s="132"/>
      <c r="AF8" s="40"/>
      <c r="AG8" s="132"/>
      <c r="AH8" s="26"/>
      <c r="AI8" s="132"/>
      <c r="AJ8" s="26"/>
      <c r="AK8" s="132"/>
      <c r="AL8" s="26"/>
      <c r="AM8" s="150"/>
    </row>
    <row r="9" spans="1:40" ht="12" hidden="1" customHeight="1">
      <c r="A9" s="44"/>
      <c r="B9" s="100">
        <v>1975</v>
      </c>
      <c r="C9" s="93" t="s">
        <v>14</v>
      </c>
      <c r="D9" s="73">
        <v>160100</v>
      </c>
      <c r="E9" s="46" t="s">
        <v>11</v>
      </c>
      <c r="F9" s="47">
        <v>27380</v>
      </c>
      <c r="G9" s="46" t="s">
        <v>11</v>
      </c>
      <c r="H9" s="21">
        <v>133000</v>
      </c>
      <c r="I9" s="17" t="s">
        <v>11</v>
      </c>
      <c r="J9" s="53">
        <v>1787000</v>
      </c>
      <c r="K9" s="46" t="s">
        <v>11</v>
      </c>
      <c r="L9" s="47">
        <v>1111000</v>
      </c>
      <c r="M9" s="46" t="s">
        <v>11</v>
      </c>
      <c r="N9" s="53">
        <v>614800</v>
      </c>
      <c r="O9" s="46" t="s">
        <v>11</v>
      </c>
      <c r="P9" s="62">
        <v>341500</v>
      </c>
      <c r="Q9" s="46" t="s">
        <v>11</v>
      </c>
      <c r="R9" s="20">
        <v>1172000</v>
      </c>
      <c r="S9" s="17" t="s">
        <v>11</v>
      </c>
      <c r="T9" s="22">
        <v>770000</v>
      </c>
      <c r="U9" s="17" t="s">
        <v>11</v>
      </c>
      <c r="V9" s="18">
        <f t="shared" ref="V9:V46" si="0">J9/D9</f>
        <v>11.161773891317926</v>
      </c>
      <c r="W9" s="18">
        <f t="shared" ref="W9:W46" si="1">L9/D9</f>
        <v>6.9394128669581514</v>
      </c>
      <c r="X9" s="18">
        <f t="shared" ref="X9:X46" si="2">N9/F9</f>
        <v>22.454346238130022</v>
      </c>
      <c r="Y9" s="18">
        <f t="shared" ref="Y9:Y46" si="3">P9/F9</f>
        <v>12.472607742878013</v>
      </c>
      <c r="Z9" s="18">
        <f t="shared" ref="Z9:Z46" si="4">R9/H9</f>
        <v>8.8120300751879697</v>
      </c>
      <c r="AA9" s="18">
        <f t="shared" ref="AA9:AA46" si="5">T9/H9</f>
        <v>5.7894736842105265</v>
      </c>
      <c r="AB9" s="21">
        <f>AH9/AVERAGE(L9:L10)*1000</f>
        <v>4463.6647347302714</v>
      </c>
      <c r="AC9" s="17" t="s">
        <v>11</v>
      </c>
      <c r="AD9" s="21">
        <f>AJ9/AVERAGE(P9:P10)*1000</f>
        <v>4232.6052365109217</v>
      </c>
      <c r="AE9" s="17" t="s">
        <v>11</v>
      </c>
      <c r="AF9" s="21">
        <f>AL9/AVERAGE(T9:T10)*1000</f>
        <v>4565.133359103208</v>
      </c>
      <c r="AG9" s="17" t="s">
        <v>11</v>
      </c>
      <c r="AH9" s="21">
        <v>5006000</v>
      </c>
      <c r="AI9" s="17" t="s">
        <v>11</v>
      </c>
      <c r="AJ9" s="21">
        <v>1463000</v>
      </c>
      <c r="AK9" s="17" t="s">
        <v>11</v>
      </c>
      <c r="AL9" s="21">
        <v>3543000</v>
      </c>
      <c r="AM9" s="30" t="s">
        <v>11</v>
      </c>
      <c r="AN9" s="41"/>
    </row>
    <row r="10" spans="1:40" ht="12" hidden="1" customHeight="1">
      <c r="A10" s="44"/>
      <c r="B10" s="101">
        <v>1976</v>
      </c>
      <c r="C10" s="94">
        <v>51</v>
      </c>
      <c r="D10" s="48">
        <v>147100</v>
      </c>
      <c r="E10" s="49">
        <f t="shared" ref="E10:E47" si="6">D10/D9*100</f>
        <v>91.880074953154278</v>
      </c>
      <c r="F10" s="50">
        <v>25200</v>
      </c>
      <c r="G10" s="49">
        <f t="shared" ref="G10:I47" si="7">F10/F9*100</f>
        <v>92.037983929875821</v>
      </c>
      <c r="H10" s="50">
        <v>121900</v>
      </c>
      <c r="I10" s="49">
        <f t="shared" si="7"/>
        <v>91.654135338345867</v>
      </c>
      <c r="J10" s="50">
        <v>1811000</v>
      </c>
      <c r="K10" s="49">
        <f t="shared" ref="K10:K47" si="8">J10/J9*100</f>
        <v>101.34303301622832</v>
      </c>
      <c r="L10" s="59">
        <v>1132000</v>
      </c>
      <c r="M10" s="49">
        <f t="shared" ref="M10:M47" si="9">L10/L9*100</f>
        <v>101.89018901890191</v>
      </c>
      <c r="N10" s="50">
        <v>623800</v>
      </c>
      <c r="O10" s="49">
        <f t="shared" ref="O10:O47" si="10">N10/N9*100</f>
        <v>101.46389069616136</v>
      </c>
      <c r="P10" s="61">
        <v>349800</v>
      </c>
      <c r="Q10" s="49">
        <f t="shared" ref="Q10:Q47" si="11">P10/P9*100</f>
        <v>102.43045387994142</v>
      </c>
      <c r="R10" s="50">
        <v>1187000</v>
      </c>
      <c r="S10" s="49">
        <f t="shared" ref="S10:S47" si="12">R10/R9*100</f>
        <v>101.27986348122866</v>
      </c>
      <c r="T10" s="61">
        <v>782200</v>
      </c>
      <c r="U10" s="49">
        <f t="shared" ref="U10:U47" si="13">T10/T9*100</f>
        <v>101.58441558441558</v>
      </c>
      <c r="V10" s="68">
        <f t="shared" si="0"/>
        <v>12.311352821210061</v>
      </c>
      <c r="W10" s="68">
        <f t="shared" si="1"/>
        <v>7.6954452753229097</v>
      </c>
      <c r="X10" s="68">
        <f t="shared" si="2"/>
        <v>24.753968253968253</v>
      </c>
      <c r="Y10" s="68">
        <f t="shared" si="3"/>
        <v>13.880952380952381</v>
      </c>
      <c r="Z10" s="68">
        <f t="shared" si="4"/>
        <v>9.7374897456931908</v>
      </c>
      <c r="AA10" s="68">
        <f t="shared" si="5"/>
        <v>6.4167350287120595</v>
      </c>
      <c r="AB10" s="35">
        <f t="shared" ref="AB10:AB45" si="14">AH10/AVERAGE(L10:L11)*1000</f>
        <v>4652.5129982668977</v>
      </c>
      <c r="AC10" s="34">
        <f t="shared" ref="AC10:AC46" si="15">AB10/AB9*100</f>
        <v>104.23078960360222</v>
      </c>
      <c r="AD10" s="35">
        <f t="shared" ref="AD10:AD46" si="16">AJ10/AVERAGE(P10:P11)*1000</f>
        <v>4555.5712072122833</v>
      </c>
      <c r="AE10" s="34">
        <f t="shared" ref="AE10:AE46" si="17">AD10/AD9*100</f>
        <v>107.63042978625603</v>
      </c>
      <c r="AF10" s="35">
        <f t="shared" ref="AF10:AF45" si="18">AL10/AVERAGE(T10:T11)*1000</f>
        <v>4695.5759964958388</v>
      </c>
      <c r="AG10" s="34">
        <f t="shared" ref="AG10:AG46" si="19">AF10/AF9*100</f>
        <v>102.85736751003162</v>
      </c>
      <c r="AH10" s="35">
        <v>5369000</v>
      </c>
      <c r="AI10" s="34">
        <f t="shared" ref="AI10:AI47" si="20">AH10/AH9*100</f>
        <v>107.25129844186976</v>
      </c>
      <c r="AJ10" s="35">
        <v>1617000</v>
      </c>
      <c r="AK10" s="34">
        <f t="shared" ref="AK10:AK47" si="21">AJ10/AJ9*100</f>
        <v>110.5263157894737</v>
      </c>
      <c r="AL10" s="35">
        <v>3752000</v>
      </c>
      <c r="AM10" s="36">
        <f t="shared" ref="AM10:AM47" si="22">AL10/AL9*100</f>
        <v>105.89895568727069</v>
      </c>
      <c r="AN10" s="41"/>
    </row>
    <row r="11" spans="1:40" ht="12" hidden="1" customHeight="1">
      <c r="A11" s="44"/>
      <c r="B11" s="102">
        <v>1977</v>
      </c>
      <c r="C11" s="93">
        <v>52</v>
      </c>
      <c r="D11" s="45">
        <v>136500</v>
      </c>
      <c r="E11" s="51">
        <f t="shared" si="6"/>
        <v>92.794017675050995</v>
      </c>
      <c r="F11" s="47">
        <v>23600</v>
      </c>
      <c r="G11" s="51">
        <f t="shared" si="7"/>
        <v>93.650793650793645</v>
      </c>
      <c r="H11" s="47">
        <v>112900</v>
      </c>
      <c r="I11" s="51">
        <f t="shared" si="7"/>
        <v>92.616899097621001</v>
      </c>
      <c r="J11" s="53">
        <v>1888000</v>
      </c>
      <c r="K11" s="51">
        <f t="shared" si="8"/>
        <v>104.25179458862507</v>
      </c>
      <c r="L11" s="47">
        <v>1176000</v>
      </c>
      <c r="M11" s="51">
        <f t="shared" si="9"/>
        <v>103.886925795053</v>
      </c>
      <c r="N11" s="53">
        <v>656700</v>
      </c>
      <c r="O11" s="51">
        <f t="shared" si="10"/>
        <v>105.27412632253927</v>
      </c>
      <c r="P11" s="62">
        <v>360100</v>
      </c>
      <c r="Q11" s="51">
        <f t="shared" si="11"/>
        <v>102.94453973699255</v>
      </c>
      <c r="R11" s="53">
        <v>1231000</v>
      </c>
      <c r="S11" s="51">
        <f t="shared" si="12"/>
        <v>103.70682392586352</v>
      </c>
      <c r="T11" s="62">
        <v>815900</v>
      </c>
      <c r="U11" s="51">
        <f t="shared" si="13"/>
        <v>104.30836103298388</v>
      </c>
      <c r="V11" s="69">
        <f t="shared" si="0"/>
        <v>13.831501831501832</v>
      </c>
      <c r="W11" s="69">
        <f t="shared" si="1"/>
        <v>8.615384615384615</v>
      </c>
      <c r="X11" s="69">
        <f t="shared" si="2"/>
        <v>27.826271186440678</v>
      </c>
      <c r="Y11" s="69">
        <f t="shared" si="3"/>
        <v>15.258474576271187</v>
      </c>
      <c r="Z11" s="69">
        <f t="shared" si="4"/>
        <v>10.903454384410983</v>
      </c>
      <c r="AA11" s="69">
        <f t="shared" si="5"/>
        <v>7.2267493356953052</v>
      </c>
      <c r="AB11" s="21">
        <f t="shared" si="14"/>
        <v>4859.4009983361066</v>
      </c>
      <c r="AC11" s="19">
        <f t="shared" si="15"/>
        <v>104.4468011190141</v>
      </c>
      <c r="AD11" s="21">
        <f t="shared" si="16"/>
        <v>4912.518649125187</v>
      </c>
      <c r="AE11" s="19">
        <f t="shared" si="17"/>
        <v>107.83540473141528</v>
      </c>
      <c r="AF11" s="21">
        <f t="shared" si="18"/>
        <v>4835.9032819343611</v>
      </c>
      <c r="AG11" s="19">
        <f t="shared" si="19"/>
        <v>102.98849993149391</v>
      </c>
      <c r="AH11" s="21">
        <v>5841000</v>
      </c>
      <c r="AI11" s="19">
        <f t="shared" si="20"/>
        <v>108.79120879120879</v>
      </c>
      <c r="AJ11" s="21">
        <v>1811000</v>
      </c>
      <c r="AK11" s="19">
        <f t="shared" si="21"/>
        <v>111.99752628324057</v>
      </c>
      <c r="AL11" s="21">
        <v>4030000</v>
      </c>
      <c r="AM11" s="29">
        <f t="shared" si="22"/>
        <v>107.409381663113</v>
      </c>
      <c r="AN11" s="41"/>
    </row>
    <row r="12" spans="1:40" ht="12" hidden="1" customHeight="1">
      <c r="A12" s="44"/>
      <c r="B12" s="102">
        <v>1978</v>
      </c>
      <c r="C12" s="93">
        <v>53</v>
      </c>
      <c r="D12" s="52">
        <v>129400</v>
      </c>
      <c r="E12" s="51">
        <f t="shared" si="6"/>
        <v>94.798534798534789</v>
      </c>
      <c r="F12" s="53">
        <v>22900</v>
      </c>
      <c r="G12" s="51">
        <f t="shared" si="7"/>
        <v>97.033898305084747</v>
      </c>
      <c r="H12" s="53">
        <v>106500</v>
      </c>
      <c r="I12" s="51">
        <f t="shared" si="7"/>
        <v>94.331266607617366</v>
      </c>
      <c r="J12" s="53">
        <v>1979000</v>
      </c>
      <c r="K12" s="51">
        <f t="shared" si="8"/>
        <v>104.81991525423729</v>
      </c>
      <c r="L12" s="47">
        <v>1228000</v>
      </c>
      <c r="M12" s="51">
        <f t="shared" si="9"/>
        <v>104.42176870748298</v>
      </c>
      <c r="N12" s="53">
        <v>694300</v>
      </c>
      <c r="O12" s="51">
        <f t="shared" si="10"/>
        <v>105.72559768539669</v>
      </c>
      <c r="P12" s="62">
        <v>377200</v>
      </c>
      <c r="Q12" s="51">
        <f t="shared" si="11"/>
        <v>104.74868092196613</v>
      </c>
      <c r="R12" s="53">
        <v>1285000</v>
      </c>
      <c r="S12" s="51">
        <f t="shared" si="12"/>
        <v>104.38667749796913</v>
      </c>
      <c r="T12" s="62">
        <v>850800</v>
      </c>
      <c r="U12" s="51">
        <f t="shared" si="13"/>
        <v>104.27748498590515</v>
      </c>
      <c r="V12" s="69">
        <f t="shared" si="0"/>
        <v>15.293663060278208</v>
      </c>
      <c r="W12" s="69">
        <f t="shared" si="1"/>
        <v>9.4899536321483779</v>
      </c>
      <c r="X12" s="69">
        <f t="shared" si="2"/>
        <v>30.318777292576421</v>
      </c>
      <c r="Y12" s="69">
        <f t="shared" si="3"/>
        <v>16.471615720524017</v>
      </c>
      <c r="Z12" s="69">
        <f t="shared" si="4"/>
        <v>12.065727699530516</v>
      </c>
      <c r="AA12" s="69">
        <f t="shared" si="5"/>
        <v>7.9887323943661972</v>
      </c>
      <c r="AB12" s="21">
        <f t="shared" si="14"/>
        <v>4965</v>
      </c>
      <c r="AC12" s="19">
        <f t="shared" si="15"/>
        <v>102.17308680020545</v>
      </c>
      <c r="AD12" s="21">
        <f t="shared" si="16"/>
        <v>5043.9617274372904</v>
      </c>
      <c r="AE12" s="19">
        <f t="shared" si="17"/>
        <v>102.67567591495069</v>
      </c>
      <c r="AF12" s="21">
        <f t="shared" si="18"/>
        <v>4930.0354975380742</v>
      </c>
      <c r="AG12" s="19">
        <f t="shared" si="19"/>
        <v>101.94652808618744</v>
      </c>
      <c r="AH12" s="21">
        <v>6255900</v>
      </c>
      <c r="AI12" s="19">
        <f t="shared" si="20"/>
        <v>107.10323574730354</v>
      </c>
      <c r="AJ12" s="21">
        <v>1950500</v>
      </c>
      <c r="AK12" s="19">
        <f t="shared" si="21"/>
        <v>107.70292655991165</v>
      </c>
      <c r="AL12" s="21">
        <v>4305400</v>
      </c>
      <c r="AM12" s="29">
        <f t="shared" si="22"/>
        <v>106.83374689826304</v>
      </c>
      <c r="AN12" s="41"/>
    </row>
    <row r="13" spans="1:40" ht="12" hidden="1" customHeight="1">
      <c r="A13" s="44"/>
      <c r="B13" s="102">
        <v>1979</v>
      </c>
      <c r="C13" s="93">
        <v>54</v>
      </c>
      <c r="D13" s="52">
        <v>123300</v>
      </c>
      <c r="E13" s="51">
        <f t="shared" si="6"/>
        <v>95.285935085007722</v>
      </c>
      <c r="F13" s="53">
        <v>22200</v>
      </c>
      <c r="G13" s="51">
        <f t="shared" si="7"/>
        <v>96.943231441048042</v>
      </c>
      <c r="H13" s="53">
        <v>101100</v>
      </c>
      <c r="I13" s="51">
        <f t="shared" si="7"/>
        <v>94.929577464788721</v>
      </c>
      <c r="J13" s="53">
        <v>2067000</v>
      </c>
      <c r="K13" s="51">
        <f t="shared" si="8"/>
        <v>104.4466902475998</v>
      </c>
      <c r="L13" s="47">
        <v>1292000</v>
      </c>
      <c r="M13" s="51">
        <f t="shared" si="9"/>
        <v>105.21172638436482</v>
      </c>
      <c r="N13" s="53">
        <v>727300</v>
      </c>
      <c r="O13" s="51">
        <f t="shared" si="10"/>
        <v>104.75298862163329</v>
      </c>
      <c r="P13" s="62">
        <v>396200</v>
      </c>
      <c r="Q13" s="51">
        <f t="shared" si="11"/>
        <v>105.03711558854718</v>
      </c>
      <c r="R13" s="53">
        <v>1340000</v>
      </c>
      <c r="S13" s="51">
        <f t="shared" si="12"/>
        <v>104.28015564202336</v>
      </c>
      <c r="T13" s="62">
        <v>895800</v>
      </c>
      <c r="U13" s="51">
        <f t="shared" si="13"/>
        <v>105.28913963328633</v>
      </c>
      <c r="V13" s="69">
        <f t="shared" si="0"/>
        <v>16.763990267639901</v>
      </c>
      <c r="W13" s="69">
        <f t="shared" si="1"/>
        <v>10.478507704785077</v>
      </c>
      <c r="X13" s="69">
        <f t="shared" si="2"/>
        <v>32.761261261261261</v>
      </c>
      <c r="Y13" s="69">
        <f t="shared" si="3"/>
        <v>17.846846846846848</v>
      </c>
      <c r="Z13" s="69">
        <f t="shared" si="4"/>
        <v>13.254203758654798</v>
      </c>
      <c r="AA13" s="69">
        <f t="shared" si="5"/>
        <v>8.8605341246290799</v>
      </c>
      <c r="AB13" s="21">
        <f t="shared" si="14"/>
        <v>5005.2651955090987</v>
      </c>
      <c r="AC13" s="19">
        <f t="shared" si="15"/>
        <v>100.81098077561126</v>
      </c>
      <c r="AD13" s="21">
        <f t="shared" si="16"/>
        <v>5262.4936900555276</v>
      </c>
      <c r="AE13" s="19">
        <f t="shared" si="17"/>
        <v>104.33254601099576</v>
      </c>
      <c r="AF13" s="21">
        <f t="shared" si="18"/>
        <v>4888.7028354543427</v>
      </c>
      <c r="AG13" s="19">
        <f t="shared" si="19"/>
        <v>99.161615324993662</v>
      </c>
      <c r="AH13" s="21">
        <v>6464300</v>
      </c>
      <c r="AI13" s="19">
        <f t="shared" si="20"/>
        <v>103.33125529500151</v>
      </c>
      <c r="AJ13" s="21">
        <v>2085000</v>
      </c>
      <c r="AK13" s="19">
        <f t="shared" si="21"/>
        <v>106.89566777749295</v>
      </c>
      <c r="AL13" s="21">
        <v>4379300</v>
      </c>
      <c r="AM13" s="29">
        <f t="shared" si="22"/>
        <v>101.71644911041949</v>
      </c>
      <c r="AN13" s="41"/>
    </row>
    <row r="14" spans="1:40" ht="12" hidden="1" customHeight="1">
      <c r="A14" s="44"/>
      <c r="B14" s="103">
        <v>1980</v>
      </c>
      <c r="C14" s="95">
        <v>55</v>
      </c>
      <c r="D14" s="58">
        <v>115400</v>
      </c>
      <c r="E14" s="55">
        <f t="shared" si="6"/>
        <v>93.592862935928636</v>
      </c>
      <c r="F14" s="56" t="s">
        <v>22</v>
      </c>
      <c r="G14" s="56" t="s">
        <v>22</v>
      </c>
      <c r="H14" s="56" t="s">
        <v>22</v>
      </c>
      <c r="I14" s="56" t="s">
        <v>22</v>
      </c>
      <c r="J14" s="60">
        <v>2091000</v>
      </c>
      <c r="K14" s="55">
        <f t="shared" si="8"/>
        <v>101.16110304789549</v>
      </c>
      <c r="L14" s="54">
        <v>1291000</v>
      </c>
      <c r="M14" s="55">
        <f t="shared" si="9"/>
        <v>99.922600619195052</v>
      </c>
      <c r="N14" s="56" t="s">
        <v>22</v>
      </c>
      <c r="O14" s="56" t="s">
        <v>22</v>
      </c>
      <c r="P14" s="56" t="s">
        <v>22</v>
      </c>
      <c r="Q14" s="56" t="s">
        <v>22</v>
      </c>
      <c r="R14" s="56" t="s">
        <v>22</v>
      </c>
      <c r="S14" s="56" t="s">
        <v>22</v>
      </c>
      <c r="T14" s="56" t="s">
        <v>22</v>
      </c>
      <c r="U14" s="56" t="s">
        <v>22</v>
      </c>
      <c r="V14" s="67">
        <f t="shared" si="0"/>
        <v>18.119584055459271</v>
      </c>
      <c r="W14" s="67">
        <f t="shared" si="1"/>
        <v>11.187175043327557</v>
      </c>
      <c r="X14" s="56" t="s">
        <v>22</v>
      </c>
      <c r="Y14" s="56" t="s">
        <v>22</v>
      </c>
      <c r="Z14" s="56" t="s">
        <v>22</v>
      </c>
      <c r="AA14" s="56" t="s">
        <v>22</v>
      </c>
      <c r="AB14" s="32">
        <f t="shared" si="14"/>
        <v>5006.2403697996924</v>
      </c>
      <c r="AC14" s="31">
        <f t="shared" si="15"/>
        <v>100.01948296948319</v>
      </c>
      <c r="AD14" s="32">
        <f t="shared" si="16"/>
        <v>5066.5708812260536</v>
      </c>
      <c r="AE14" s="31">
        <f t="shared" si="17"/>
        <v>96.276996793369889</v>
      </c>
      <c r="AF14" s="32">
        <f t="shared" si="18"/>
        <v>4938.3592517466759</v>
      </c>
      <c r="AG14" s="31">
        <f t="shared" si="19"/>
        <v>101.0157380794801</v>
      </c>
      <c r="AH14" s="32">
        <v>6498100</v>
      </c>
      <c r="AI14" s="31">
        <f t="shared" si="20"/>
        <v>100.52287177265906</v>
      </c>
      <c r="AJ14" s="32">
        <v>2115800</v>
      </c>
      <c r="AK14" s="31">
        <f t="shared" si="21"/>
        <v>101.47721822541966</v>
      </c>
      <c r="AL14" s="32">
        <v>4382300</v>
      </c>
      <c r="AM14" s="33">
        <f t="shared" si="22"/>
        <v>100.06850409882857</v>
      </c>
      <c r="AN14" s="41"/>
    </row>
    <row r="15" spans="1:40" ht="12" hidden="1" customHeight="1">
      <c r="A15" s="44"/>
      <c r="B15" s="101">
        <v>1981</v>
      </c>
      <c r="C15" s="94">
        <v>56</v>
      </c>
      <c r="D15" s="48">
        <v>106000</v>
      </c>
      <c r="E15" s="49">
        <f t="shared" si="6"/>
        <v>91.854419410745237</v>
      </c>
      <c r="F15" s="50">
        <v>20200</v>
      </c>
      <c r="G15" s="57" t="s">
        <v>22</v>
      </c>
      <c r="H15" s="50">
        <v>85800</v>
      </c>
      <c r="I15" s="57" t="s">
        <v>22</v>
      </c>
      <c r="J15" s="50">
        <v>2104000</v>
      </c>
      <c r="K15" s="49">
        <f t="shared" si="8"/>
        <v>100.62171209947392</v>
      </c>
      <c r="L15" s="59">
        <v>1305000</v>
      </c>
      <c r="M15" s="49">
        <f t="shared" si="9"/>
        <v>101.08443067389621</v>
      </c>
      <c r="N15" s="50">
        <v>771000</v>
      </c>
      <c r="O15" s="57" t="s">
        <v>22</v>
      </c>
      <c r="P15" s="61">
        <v>417600</v>
      </c>
      <c r="Q15" s="57" t="s">
        <v>22</v>
      </c>
      <c r="R15" s="50">
        <v>1333000</v>
      </c>
      <c r="S15" s="57" t="s">
        <v>22</v>
      </c>
      <c r="T15" s="61">
        <v>887400</v>
      </c>
      <c r="U15" s="57" t="s">
        <v>22</v>
      </c>
      <c r="V15" s="68">
        <f t="shared" si="0"/>
        <v>19.849056603773583</v>
      </c>
      <c r="W15" s="68">
        <f t="shared" si="1"/>
        <v>12.311320754716981</v>
      </c>
      <c r="X15" s="68">
        <f t="shared" si="2"/>
        <v>38.168316831683171</v>
      </c>
      <c r="Y15" s="68">
        <f>P15/F15</f>
        <v>20.673267326732674</v>
      </c>
      <c r="Z15" s="68">
        <f t="shared" si="4"/>
        <v>15.536130536130536</v>
      </c>
      <c r="AA15" s="68">
        <f t="shared" si="5"/>
        <v>10.342657342657343</v>
      </c>
      <c r="AB15" s="35">
        <f t="shared" si="14"/>
        <v>5052.7321360336264</v>
      </c>
      <c r="AC15" s="34">
        <f t="shared" si="15"/>
        <v>100.92867626801136</v>
      </c>
      <c r="AD15" s="35">
        <f t="shared" si="16"/>
        <v>5101.9579751671436</v>
      </c>
      <c r="AE15" s="34">
        <f t="shared" si="17"/>
        <v>100.69844268975325</v>
      </c>
      <c r="AF15" s="35">
        <f t="shared" si="18"/>
        <v>5029.5605260200073</v>
      </c>
      <c r="AG15" s="34">
        <f t="shared" si="19"/>
        <v>101.84679302626827</v>
      </c>
      <c r="AH15" s="35">
        <v>6611500</v>
      </c>
      <c r="AI15" s="34">
        <f t="shared" si="20"/>
        <v>101.74512549822256</v>
      </c>
      <c r="AJ15" s="35">
        <v>2136700</v>
      </c>
      <c r="AK15" s="34">
        <f t="shared" si="21"/>
        <v>100.98780603081576</v>
      </c>
      <c r="AL15" s="35">
        <v>4474800</v>
      </c>
      <c r="AM15" s="36">
        <f t="shared" si="22"/>
        <v>102.11076375419302</v>
      </c>
      <c r="AN15" s="41"/>
    </row>
    <row r="16" spans="1:40" ht="12" hidden="1" customHeight="1">
      <c r="A16" s="44"/>
      <c r="B16" s="102">
        <v>1982</v>
      </c>
      <c r="C16" s="93">
        <v>57</v>
      </c>
      <c r="D16" s="45">
        <v>98900</v>
      </c>
      <c r="E16" s="51">
        <f t="shared" si="6"/>
        <v>93.301886792452819</v>
      </c>
      <c r="F16" s="47">
        <v>19400</v>
      </c>
      <c r="G16" s="51">
        <f t="shared" si="7"/>
        <v>96.039603960396036</v>
      </c>
      <c r="H16" s="47">
        <v>79500</v>
      </c>
      <c r="I16" s="51">
        <f t="shared" si="7"/>
        <v>92.657342657342653</v>
      </c>
      <c r="J16" s="53">
        <v>2103000</v>
      </c>
      <c r="K16" s="51">
        <f t="shared" si="8"/>
        <v>99.952471482889734</v>
      </c>
      <c r="L16" s="47">
        <v>1312000</v>
      </c>
      <c r="M16" s="51">
        <f t="shared" si="9"/>
        <v>100.53639846743295</v>
      </c>
      <c r="N16" s="53">
        <v>779200</v>
      </c>
      <c r="O16" s="51">
        <f t="shared" si="10"/>
        <v>101.06355382619974</v>
      </c>
      <c r="P16" s="62">
        <v>420000</v>
      </c>
      <c r="Q16" s="51">
        <f t="shared" si="11"/>
        <v>100.57471264367817</v>
      </c>
      <c r="R16" s="53">
        <v>1324000</v>
      </c>
      <c r="S16" s="51">
        <f t="shared" si="12"/>
        <v>99.32483120780195</v>
      </c>
      <c r="T16" s="62">
        <v>892000</v>
      </c>
      <c r="U16" s="51">
        <f t="shared" si="13"/>
        <v>100.51836826684696</v>
      </c>
      <c r="V16" s="69">
        <f t="shared" si="0"/>
        <v>21.263902932254801</v>
      </c>
      <c r="W16" s="69">
        <f t="shared" si="1"/>
        <v>13.265925176946411</v>
      </c>
      <c r="X16" s="69">
        <f t="shared" si="2"/>
        <v>40.164948453608247</v>
      </c>
      <c r="Y16" s="69">
        <f t="shared" si="3"/>
        <v>21.649484536082475</v>
      </c>
      <c r="Z16" s="69">
        <f t="shared" si="4"/>
        <v>16.654088050314467</v>
      </c>
      <c r="AA16" s="69">
        <f t="shared" si="5"/>
        <v>11.220125786163521</v>
      </c>
      <c r="AB16" s="21">
        <f t="shared" si="14"/>
        <v>5199.6962794229312</v>
      </c>
      <c r="AC16" s="19">
        <f t="shared" si="15"/>
        <v>102.90860745103086</v>
      </c>
      <c r="AD16" s="21">
        <f t="shared" si="16"/>
        <v>5393.6395759717307</v>
      </c>
      <c r="AE16" s="19">
        <f t="shared" si="17"/>
        <v>105.71705220278753</v>
      </c>
      <c r="AF16" s="21">
        <f t="shared" si="18"/>
        <v>5107.4509803921565</v>
      </c>
      <c r="AG16" s="19">
        <f t="shared" si="19"/>
        <v>101.54865328628992</v>
      </c>
      <c r="AH16" s="21">
        <v>6848000</v>
      </c>
      <c r="AI16" s="19">
        <f t="shared" si="20"/>
        <v>103.57710050669289</v>
      </c>
      <c r="AJ16" s="21">
        <v>2289600</v>
      </c>
      <c r="AK16" s="19">
        <f t="shared" si="21"/>
        <v>107.15589460382833</v>
      </c>
      <c r="AL16" s="21">
        <v>4558400</v>
      </c>
      <c r="AM16" s="29">
        <f t="shared" si="22"/>
        <v>101.86823992133726</v>
      </c>
      <c r="AN16" s="41"/>
    </row>
    <row r="17" spans="1:41" ht="12" hidden="1" customHeight="1">
      <c r="A17" s="44"/>
      <c r="B17" s="102">
        <v>1983</v>
      </c>
      <c r="C17" s="93">
        <v>58</v>
      </c>
      <c r="D17" s="52">
        <v>92600</v>
      </c>
      <c r="E17" s="51">
        <f t="shared" si="6"/>
        <v>93.629929221435788</v>
      </c>
      <c r="F17" s="53">
        <v>18500</v>
      </c>
      <c r="G17" s="51">
        <f t="shared" si="7"/>
        <v>95.360824742268051</v>
      </c>
      <c r="H17" s="53">
        <v>74100</v>
      </c>
      <c r="I17" s="51">
        <f t="shared" si="7"/>
        <v>93.20754716981132</v>
      </c>
      <c r="J17" s="53">
        <v>2098000</v>
      </c>
      <c r="K17" s="51">
        <f t="shared" si="8"/>
        <v>99.762244412743698</v>
      </c>
      <c r="L17" s="47">
        <v>1322000</v>
      </c>
      <c r="M17" s="51">
        <f t="shared" si="9"/>
        <v>100.76219512195121</v>
      </c>
      <c r="N17" s="53">
        <v>785400</v>
      </c>
      <c r="O17" s="51">
        <f t="shared" si="10"/>
        <v>100.79568788501028</v>
      </c>
      <c r="P17" s="62">
        <v>429000</v>
      </c>
      <c r="Q17" s="51">
        <f t="shared" si="11"/>
        <v>102.14285714285714</v>
      </c>
      <c r="R17" s="53">
        <v>1313000</v>
      </c>
      <c r="S17" s="51">
        <f t="shared" si="12"/>
        <v>99.169184290030216</v>
      </c>
      <c r="T17" s="62">
        <v>893000</v>
      </c>
      <c r="U17" s="51">
        <f t="shared" si="13"/>
        <v>100.11210762331839</v>
      </c>
      <c r="V17" s="69">
        <f t="shared" si="0"/>
        <v>22.656587473002158</v>
      </c>
      <c r="W17" s="69">
        <f t="shared" si="1"/>
        <v>14.27645788336933</v>
      </c>
      <c r="X17" s="69">
        <f t="shared" si="2"/>
        <v>42.454054054054055</v>
      </c>
      <c r="Y17" s="69">
        <f t="shared" si="3"/>
        <v>23.189189189189189</v>
      </c>
      <c r="Z17" s="69">
        <f t="shared" si="4"/>
        <v>17.719298245614034</v>
      </c>
      <c r="AA17" s="69">
        <f t="shared" si="5"/>
        <v>12.051282051282051</v>
      </c>
      <c r="AB17" s="21">
        <f t="shared" si="14"/>
        <v>5355.7823129251701</v>
      </c>
      <c r="AC17" s="19">
        <f t="shared" si="15"/>
        <v>103.00182982071333</v>
      </c>
      <c r="AD17" s="21">
        <f t="shared" si="16"/>
        <v>5587.7152163797118</v>
      </c>
      <c r="AE17" s="19">
        <f t="shared" si="17"/>
        <v>103.59823154058299</v>
      </c>
      <c r="AF17" s="21">
        <f t="shared" si="18"/>
        <v>5244.178235557546</v>
      </c>
      <c r="AG17" s="19">
        <f t="shared" si="19"/>
        <v>102.67701551498574</v>
      </c>
      <c r="AH17" s="21">
        <v>7085700</v>
      </c>
      <c r="AI17" s="19">
        <f t="shared" si="20"/>
        <v>103.47108644859813</v>
      </c>
      <c r="AJ17" s="21">
        <v>2401600</v>
      </c>
      <c r="AK17" s="19">
        <f t="shared" si="21"/>
        <v>104.89168413696714</v>
      </c>
      <c r="AL17" s="21">
        <v>4684100</v>
      </c>
      <c r="AM17" s="29">
        <f t="shared" si="22"/>
        <v>102.75754650754652</v>
      </c>
      <c r="AN17" s="41"/>
    </row>
    <row r="18" spans="1:41" ht="12" hidden="1" customHeight="1">
      <c r="A18" s="44"/>
      <c r="B18" s="102">
        <v>1984</v>
      </c>
      <c r="C18" s="93">
        <v>59</v>
      </c>
      <c r="D18" s="52">
        <v>87400</v>
      </c>
      <c r="E18" s="51">
        <f t="shared" si="6"/>
        <v>94.384449244060477</v>
      </c>
      <c r="F18" s="53">
        <v>17900</v>
      </c>
      <c r="G18" s="51">
        <f t="shared" si="7"/>
        <v>96.756756756756758</v>
      </c>
      <c r="H18" s="53">
        <v>69500</v>
      </c>
      <c r="I18" s="51">
        <f t="shared" si="7"/>
        <v>93.792172739541158</v>
      </c>
      <c r="J18" s="53">
        <v>2110000</v>
      </c>
      <c r="K18" s="51">
        <f t="shared" si="8"/>
        <v>100.5719733079123</v>
      </c>
      <c r="L18" s="47">
        <v>1324000</v>
      </c>
      <c r="M18" s="51">
        <f t="shared" si="9"/>
        <v>100.15128593040848</v>
      </c>
      <c r="N18" s="53">
        <v>794800</v>
      </c>
      <c r="O18" s="51">
        <f t="shared" si="10"/>
        <v>101.19684237331296</v>
      </c>
      <c r="P18" s="62">
        <v>430600</v>
      </c>
      <c r="Q18" s="51">
        <f t="shared" si="11"/>
        <v>100.37296037296038</v>
      </c>
      <c r="R18" s="53">
        <v>1315000</v>
      </c>
      <c r="S18" s="51">
        <f t="shared" si="12"/>
        <v>100.15232292460014</v>
      </c>
      <c r="T18" s="62">
        <v>893400</v>
      </c>
      <c r="U18" s="51">
        <f t="shared" si="13"/>
        <v>100.04479283314669</v>
      </c>
      <c r="V18" s="69">
        <f t="shared" si="0"/>
        <v>24.141876430205951</v>
      </c>
      <c r="W18" s="69">
        <f t="shared" si="1"/>
        <v>15.148741418764303</v>
      </c>
      <c r="X18" s="69">
        <f t="shared" si="2"/>
        <v>44.402234636871505</v>
      </c>
      <c r="Y18" s="69">
        <f t="shared" si="3"/>
        <v>24.05586592178771</v>
      </c>
      <c r="Z18" s="69">
        <f t="shared" si="4"/>
        <v>18.920863309352519</v>
      </c>
      <c r="AA18" s="69">
        <f t="shared" si="5"/>
        <v>12.854676258992805</v>
      </c>
      <c r="AB18" s="21">
        <f t="shared" si="14"/>
        <v>5442.4792139077854</v>
      </c>
      <c r="AC18" s="19">
        <f t="shared" si="15"/>
        <v>101.61875326361545</v>
      </c>
      <c r="AD18" s="21">
        <f t="shared" si="16"/>
        <v>5761.0803324099725</v>
      </c>
      <c r="AE18" s="19">
        <f t="shared" si="17"/>
        <v>103.10261187832303</v>
      </c>
      <c r="AF18" s="21">
        <f t="shared" si="18"/>
        <v>5287.3679478534505</v>
      </c>
      <c r="AG18" s="19">
        <f t="shared" si="19"/>
        <v>100.82357445448862</v>
      </c>
      <c r="AH18" s="21">
        <v>7200400</v>
      </c>
      <c r="AI18" s="19">
        <f t="shared" si="20"/>
        <v>101.61875326361545</v>
      </c>
      <c r="AJ18" s="21">
        <v>2495700</v>
      </c>
      <c r="AK18" s="19">
        <f t="shared" si="21"/>
        <v>103.91822118587608</v>
      </c>
      <c r="AL18" s="21">
        <v>4704700</v>
      </c>
      <c r="AM18" s="29">
        <f t="shared" si="22"/>
        <v>100.43978565786385</v>
      </c>
      <c r="AN18" s="41"/>
    </row>
    <row r="19" spans="1:41" ht="12" hidden="1" customHeight="1">
      <c r="A19" s="44"/>
      <c r="B19" s="103">
        <v>1985</v>
      </c>
      <c r="C19" s="95">
        <v>60</v>
      </c>
      <c r="D19" s="58">
        <v>82400</v>
      </c>
      <c r="E19" s="55">
        <f t="shared" si="6"/>
        <v>94.279176201372991</v>
      </c>
      <c r="F19" s="54">
        <v>17400</v>
      </c>
      <c r="G19" s="55">
        <f t="shared" si="7"/>
        <v>97.206703910614522</v>
      </c>
      <c r="H19" s="54">
        <v>65000</v>
      </c>
      <c r="I19" s="55">
        <f t="shared" si="7"/>
        <v>93.525179856115102</v>
      </c>
      <c r="J19" s="60">
        <v>2111000</v>
      </c>
      <c r="K19" s="55">
        <f t="shared" si="8"/>
        <v>100.04739336492892</v>
      </c>
      <c r="L19" s="54">
        <v>1322000</v>
      </c>
      <c r="M19" s="55">
        <f t="shared" si="9"/>
        <v>99.848942598187307</v>
      </c>
      <c r="N19" s="60">
        <v>807800</v>
      </c>
      <c r="O19" s="55">
        <f t="shared" si="10"/>
        <v>101.63563160543534</v>
      </c>
      <c r="P19" s="63">
        <v>435800</v>
      </c>
      <c r="Q19" s="55">
        <f t="shared" si="11"/>
        <v>101.20761727821643</v>
      </c>
      <c r="R19" s="60">
        <v>1303000</v>
      </c>
      <c r="S19" s="55">
        <f t="shared" si="12"/>
        <v>99.087452471482891</v>
      </c>
      <c r="T19" s="63">
        <v>886200</v>
      </c>
      <c r="U19" s="55">
        <f t="shared" si="13"/>
        <v>99.194089993284081</v>
      </c>
      <c r="V19" s="67">
        <f t="shared" si="0"/>
        <v>25.618932038834952</v>
      </c>
      <c r="W19" s="67">
        <f t="shared" si="1"/>
        <v>16.043689320388349</v>
      </c>
      <c r="X19" s="67">
        <f t="shared" si="2"/>
        <v>46.425287356321839</v>
      </c>
      <c r="Y19" s="67">
        <f t="shared" si="3"/>
        <v>25.045977011494251</v>
      </c>
      <c r="Z19" s="67">
        <f t="shared" si="4"/>
        <v>20.046153846153846</v>
      </c>
      <c r="AA19" s="67">
        <f t="shared" si="5"/>
        <v>13.633846153846154</v>
      </c>
      <c r="AB19" s="32">
        <f t="shared" si="14"/>
        <v>5639.6450511945395</v>
      </c>
      <c r="AC19" s="31">
        <f t="shared" si="15"/>
        <v>103.62272099786645</v>
      </c>
      <c r="AD19" s="32">
        <f t="shared" si="16"/>
        <v>6018.700114025085</v>
      </c>
      <c r="AE19" s="31">
        <f t="shared" si="17"/>
        <v>104.47172694617409</v>
      </c>
      <c r="AF19" s="32">
        <f t="shared" si="18"/>
        <v>5450.7636363636366</v>
      </c>
      <c r="AG19" s="31">
        <f t="shared" si="19"/>
        <v>103.0903029658929</v>
      </c>
      <c r="AH19" s="32">
        <v>7435872</v>
      </c>
      <c r="AI19" s="31">
        <f t="shared" si="20"/>
        <v>103.27026276317983</v>
      </c>
      <c r="AJ19" s="32">
        <v>2639200</v>
      </c>
      <c r="AK19" s="31">
        <f t="shared" si="21"/>
        <v>105.74988981047402</v>
      </c>
      <c r="AL19" s="32">
        <v>4796672</v>
      </c>
      <c r="AM19" s="33">
        <f t="shared" si="22"/>
        <v>101.95489616766213</v>
      </c>
      <c r="AN19" s="41"/>
      <c r="AO19" s="41"/>
    </row>
    <row r="20" spans="1:41" ht="12" hidden="1" customHeight="1">
      <c r="A20" s="44"/>
      <c r="B20" s="101">
        <v>1986</v>
      </c>
      <c r="C20" s="94">
        <v>61</v>
      </c>
      <c r="D20" s="48">
        <v>78500</v>
      </c>
      <c r="E20" s="49">
        <f t="shared" si="6"/>
        <v>95.266990291262132</v>
      </c>
      <c r="F20" s="50">
        <v>16800</v>
      </c>
      <c r="G20" s="49">
        <f t="shared" si="7"/>
        <v>96.551724137931032</v>
      </c>
      <c r="H20" s="50">
        <v>61700</v>
      </c>
      <c r="I20" s="49">
        <f t="shared" si="7"/>
        <v>94.92307692307692</v>
      </c>
      <c r="J20" s="50">
        <v>2103000</v>
      </c>
      <c r="K20" s="49">
        <f t="shared" si="8"/>
        <v>99.621032685930842</v>
      </c>
      <c r="L20" s="59">
        <v>1315000</v>
      </c>
      <c r="M20" s="49">
        <f t="shared" si="9"/>
        <v>99.470499243570345</v>
      </c>
      <c r="N20" s="50">
        <v>816200</v>
      </c>
      <c r="O20" s="49">
        <f t="shared" si="10"/>
        <v>101.03986135181975</v>
      </c>
      <c r="P20" s="61">
        <v>441200</v>
      </c>
      <c r="Q20" s="49">
        <f t="shared" si="11"/>
        <v>101.23910050481872</v>
      </c>
      <c r="R20" s="50">
        <v>1287000</v>
      </c>
      <c r="S20" s="49">
        <f t="shared" si="12"/>
        <v>98.772064466615504</v>
      </c>
      <c r="T20" s="61">
        <v>873800</v>
      </c>
      <c r="U20" s="49">
        <f t="shared" si="13"/>
        <v>98.600767321146463</v>
      </c>
      <c r="V20" s="68">
        <f t="shared" si="0"/>
        <v>26.789808917197451</v>
      </c>
      <c r="W20" s="68">
        <f t="shared" si="1"/>
        <v>16.751592356687897</v>
      </c>
      <c r="X20" s="68">
        <f t="shared" si="2"/>
        <v>48.583333333333336</v>
      </c>
      <c r="Y20" s="68">
        <f t="shared" si="3"/>
        <v>26.261904761904763</v>
      </c>
      <c r="Z20" s="68">
        <f t="shared" si="4"/>
        <v>20.858995137763372</v>
      </c>
      <c r="AA20" s="68">
        <f t="shared" si="5"/>
        <v>14.162074554294975</v>
      </c>
      <c r="AB20" s="35">
        <f t="shared" si="14"/>
        <v>5677.4947936752797</v>
      </c>
      <c r="AC20" s="34">
        <f t="shared" si="15"/>
        <v>100.67113696229382</v>
      </c>
      <c r="AD20" s="35">
        <f t="shared" si="16"/>
        <v>6228.0802292263606</v>
      </c>
      <c r="AE20" s="34">
        <f t="shared" si="17"/>
        <v>103.47882617898452</v>
      </c>
      <c r="AF20" s="35">
        <f t="shared" si="18"/>
        <v>5398.281894798024</v>
      </c>
      <c r="AG20" s="34">
        <f t="shared" si="19"/>
        <v>99.037167173870984</v>
      </c>
      <c r="AH20" s="35">
        <v>7360872</v>
      </c>
      <c r="AI20" s="34">
        <f t="shared" si="20"/>
        <v>98.991375860154662</v>
      </c>
      <c r="AJ20" s="35">
        <v>2717000</v>
      </c>
      <c r="AK20" s="34">
        <f t="shared" si="21"/>
        <v>102.94786298878449</v>
      </c>
      <c r="AL20" s="35">
        <v>4643872</v>
      </c>
      <c r="AM20" s="36">
        <f t="shared" si="22"/>
        <v>96.814458024230134</v>
      </c>
      <c r="AN20" s="41"/>
      <c r="AO20" s="41"/>
    </row>
    <row r="21" spans="1:41" ht="12" hidden="1" customHeight="1">
      <c r="A21" s="44"/>
      <c r="B21" s="102">
        <v>1987</v>
      </c>
      <c r="C21" s="93">
        <v>62</v>
      </c>
      <c r="D21" s="45">
        <v>74500</v>
      </c>
      <c r="E21" s="51">
        <f t="shared" si="6"/>
        <v>94.904458598726109</v>
      </c>
      <c r="F21" s="47">
        <v>16300</v>
      </c>
      <c r="G21" s="51">
        <f t="shared" si="7"/>
        <v>97.023809523809518</v>
      </c>
      <c r="H21" s="47">
        <v>58200</v>
      </c>
      <c r="I21" s="51">
        <f t="shared" si="7"/>
        <v>94.327390599675851</v>
      </c>
      <c r="J21" s="53">
        <v>2049000</v>
      </c>
      <c r="K21" s="51">
        <f t="shared" si="8"/>
        <v>97.432239657631953</v>
      </c>
      <c r="L21" s="47">
        <v>1278000</v>
      </c>
      <c r="M21" s="51">
        <f t="shared" si="9"/>
        <v>97.186311787072242</v>
      </c>
      <c r="N21" s="53">
        <v>808200</v>
      </c>
      <c r="O21" s="51">
        <f t="shared" si="10"/>
        <v>99.019848076451851</v>
      </c>
      <c r="P21" s="62">
        <v>431300</v>
      </c>
      <c r="Q21" s="51">
        <f t="shared" si="11"/>
        <v>97.756119673617405</v>
      </c>
      <c r="R21" s="53">
        <v>1241000</v>
      </c>
      <c r="S21" s="51">
        <f t="shared" si="12"/>
        <v>96.425796425796435</v>
      </c>
      <c r="T21" s="62">
        <v>846700</v>
      </c>
      <c r="U21" s="51">
        <f t="shared" si="13"/>
        <v>96.898603799496456</v>
      </c>
      <c r="V21" s="69">
        <f t="shared" si="0"/>
        <v>27.503355704697988</v>
      </c>
      <c r="W21" s="69">
        <f t="shared" si="1"/>
        <v>17.154362416107382</v>
      </c>
      <c r="X21" s="69">
        <f t="shared" si="2"/>
        <v>49.582822085889568</v>
      </c>
      <c r="Y21" s="69">
        <f t="shared" si="3"/>
        <v>26.460122699386503</v>
      </c>
      <c r="Z21" s="69">
        <f t="shared" si="4"/>
        <v>21.323024054982817</v>
      </c>
      <c r="AA21" s="69">
        <f t="shared" si="5"/>
        <v>14.548109965635739</v>
      </c>
      <c r="AB21" s="21">
        <f t="shared" si="14"/>
        <v>5869.1600158040301</v>
      </c>
      <c r="AC21" s="19">
        <f t="shared" si="15"/>
        <v>103.37587666909471</v>
      </c>
      <c r="AD21" s="21">
        <f t="shared" si="16"/>
        <v>6202.3754075454126</v>
      </c>
      <c r="AE21" s="19">
        <f t="shared" si="17"/>
        <v>99.587275360385945</v>
      </c>
      <c r="AF21" s="21">
        <f t="shared" si="18"/>
        <v>5698.0289439062317</v>
      </c>
      <c r="AG21" s="19">
        <f t="shared" si="19"/>
        <v>105.55263794943821</v>
      </c>
      <c r="AH21" s="21">
        <v>7427422</v>
      </c>
      <c r="AI21" s="19">
        <f t="shared" si="20"/>
        <v>100.90410483975268</v>
      </c>
      <c r="AJ21" s="21">
        <v>2663300</v>
      </c>
      <c r="AK21" s="19">
        <f t="shared" si="21"/>
        <v>98.023555391976444</v>
      </c>
      <c r="AL21" s="21">
        <v>4764122</v>
      </c>
      <c r="AM21" s="29">
        <f t="shared" si="22"/>
        <v>102.58943398956733</v>
      </c>
      <c r="AN21" s="41"/>
      <c r="AO21" s="41"/>
    </row>
    <row r="22" spans="1:41" ht="12" hidden="1" customHeight="1">
      <c r="A22" s="44"/>
      <c r="B22" s="102">
        <v>1988</v>
      </c>
      <c r="C22" s="93">
        <v>63</v>
      </c>
      <c r="D22" s="52">
        <v>70600</v>
      </c>
      <c r="E22" s="51">
        <f t="shared" si="6"/>
        <v>94.765100671140942</v>
      </c>
      <c r="F22" s="53">
        <v>15700</v>
      </c>
      <c r="G22" s="51">
        <f t="shared" si="7"/>
        <v>96.319018404907979</v>
      </c>
      <c r="H22" s="53">
        <v>54900</v>
      </c>
      <c r="I22" s="51">
        <f t="shared" si="7"/>
        <v>94.329896907216494</v>
      </c>
      <c r="J22" s="53">
        <v>2017000</v>
      </c>
      <c r="K22" s="51">
        <f t="shared" si="8"/>
        <v>98.438262567105909</v>
      </c>
      <c r="L22" s="47">
        <v>1253000</v>
      </c>
      <c r="M22" s="51">
        <f t="shared" si="9"/>
        <v>98.043818466353684</v>
      </c>
      <c r="N22" s="53">
        <v>804300</v>
      </c>
      <c r="O22" s="51">
        <f t="shared" si="10"/>
        <v>99.517446176688935</v>
      </c>
      <c r="P22" s="62">
        <v>427500</v>
      </c>
      <c r="Q22" s="51">
        <f t="shared" si="11"/>
        <v>99.118942731277542</v>
      </c>
      <c r="R22" s="53">
        <v>1213000</v>
      </c>
      <c r="S22" s="51">
        <f t="shared" si="12"/>
        <v>97.743755036261078</v>
      </c>
      <c r="T22" s="62">
        <v>825500</v>
      </c>
      <c r="U22" s="51">
        <f t="shared" si="13"/>
        <v>97.49616156844219</v>
      </c>
      <c r="V22" s="69">
        <f t="shared" si="0"/>
        <v>28.569405099150142</v>
      </c>
      <c r="W22" s="69">
        <f t="shared" si="1"/>
        <v>17.747875354107649</v>
      </c>
      <c r="X22" s="69">
        <f t="shared" si="2"/>
        <v>51.229299363057322</v>
      </c>
      <c r="Y22" s="69">
        <f t="shared" si="3"/>
        <v>27.229299363057326</v>
      </c>
      <c r="Z22" s="69">
        <f t="shared" si="4"/>
        <v>22.094717668488162</v>
      </c>
      <c r="AA22" s="69">
        <f t="shared" si="5"/>
        <v>15.036429872495447</v>
      </c>
      <c r="AB22" s="21">
        <f t="shared" si="14"/>
        <v>6129.7172359015094</v>
      </c>
      <c r="AC22" s="19">
        <f t="shared" si="15"/>
        <v>104.43942948217241</v>
      </c>
      <c r="AD22" s="21">
        <f t="shared" si="16"/>
        <v>6482.7426453555709</v>
      </c>
      <c r="AE22" s="19">
        <f t="shared" si="17"/>
        <v>104.52032035128155</v>
      </c>
      <c r="AF22" s="21">
        <f t="shared" si="18"/>
        <v>5945.5022361900155</v>
      </c>
      <c r="AG22" s="19">
        <f t="shared" si="19"/>
        <v>104.34313856107109</v>
      </c>
      <c r="AH22" s="21">
        <v>7717314</v>
      </c>
      <c r="AI22" s="19">
        <f t="shared" si="20"/>
        <v>103.90299622129993</v>
      </c>
      <c r="AJ22" s="21">
        <v>2798600</v>
      </c>
      <c r="AK22" s="19">
        <f t="shared" si="21"/>
        <v>105.08016370667967</v>
      </c>
      <c r="AL22" s="21">
        <v>4918714</v>
      </c>
      <c r="AM22" s="29">
        <f t="shared" si="22"/>
        <v>103.2449210998375</v>
      </c>
      <c r="AN22" s="41"/>
      <c r="AO22" s="41"/>
    </row>
    <row r="23" spans="1:41" ht="12" hidden="1" customHeight="1">
      <c r="A23" s="44"/>
      <c r="B23" s="102">
        <v>1989</v>
      </c>
      <c r="C23" s="93" t="s">
        <v>12</v>
      </c>
      <c r="D23" s="52">
        <v>66700</v>
      </c>
      <c r="E23" s="51">
        <f t="shared" si="6"/>
        <v>94.475920679886684</v>
      </c>
      <c r="F23" s="53">
        <v>15400</v>
      </c>
      <c r="G23" s="51">
        <f t="shared" si="7"/>
        <v>98.089171974522287</v>
      </c>
      <c r="H23" s="53">
        <v>51300</v>
      </c>
      <c r="I23" s="51">
        <f t="shared" si="7"/>
        <v>93.442622950819683</v>
      </c>
      <c r="J23" s="53">
        <v>2031000</v>
      </c>
      <c r="K23" s="51">
        <f t="shared" si="8"/>
        <v>100.69410014873574</v>
      </c>
      <c r="L23" s="47">
        <v>1265000</v>
      </c>
      <c r="M23" s="51">
        <f t="shared" si="9"/>
        <v>100.95770151636074</v>
      </c>
      <c r="N23" s="53">
        <v>819300</v>
      </c>
      <c r="O23" s="51">
        <f t="shared" si="10"/>
        <v>101.86497575531519</v>
      </c>
      <c r="P23" s="62">
        <v>435900</v>
      </c>
      <c r="Q23" s="51">
        <f t="shared" si="11"/>
        <v>101.96491228070175</v>
      </c>
      <c r="R23" s="53">
        <v>1212000</v>
      </c>
      <c r="S23" s="51">
        <f t="shared" si="12"/>
        <v>99.917559769167354</v>
      </c>
      <c r="T23" s="62">
        <v>829100</v>
      </c>
      <c r="U23" s="51">
        <f t="shared" si="13"/>
        <v>100.43609933373713</v>
      </c>
      <c r="V23" s="69">
        <f t="shared" si="0"/>
        <v>30.449775112443778</v>
      </c>
      <c r="W23" s="69">
        <f t="shared" si="1"/>
        <v>18.96551724137931</v>
      </c>
      <c r="X23" s="69">
        <f t="shared" si="2"/>
        <v>53.201298701298704</v>
      </c>
      <c r="Y23" s="69">
        <f t="shared" si="3"/>
        <v>28.305194805194805</v>
      </c>
      <c r="Z23" s="69">
        <f t="shared" si="4"/>
        <v>23.625730994152047</v>
      </c>
      <c r="AA23" s="69">
        <f t="shared" si="5"/>
        <v>16.161793372319689</v>
      </c>
      <c r="AB23" s="21">
        <f t="shared" si="14"/>
        <v>6379.8870588235295</v>
      </c>
      <c r="AC23" s="19">
        <f t="shared" si="15"/>
        <v>104.08126204348849</v>
      </c>
      <c r="AD23" s="21">
        <f t="shared" si="16"/>
        <v>6789.4736842105267</v>
      </c>
      <c r="AE23" s="19">
        <f t="shared" si="17"/>
        <v>104.73150108889031</v>
      </c>
      <c r="AF23" s="21">
        <f t="shared" si="18"/>
        <v>6160.592485549133</v>
      </c>
      <c r="AG23" s="19">
        <f t="shared" si="19"/>
        <v>103.61769688773931</v>
      </c>
      <c r="AH23" s="21">
        <v>8134356</v>
      </c>
      <c r="AI23" s="19">
        <f t="shared" si="20"/>
        <v>105.40397863816349</v>
      </c>
      <c r="AJ23" s="21">
        <v>3018600</v>
      </c>
      <c r="AK23" s="19">
        <f t="shared" si="21"/>
        <v>107.86107339383977</v>
      </c>
      <c r="AL23" s="21">
        <v>5115756</v>
      </c>
      <c r="AM23" s="29">
        <f t="shared" si="22"/>
        <v>104.00596578699228</v>
      </c>
      <c r="AN23" s="41"/>
      <c r="AO23" s="41"/>
    </row>
    <row r="24" spans="1:41" ht="12" hidden="1" customHeight="1">
      <c r="A24" s="44"/>
      <c r="B24" s="103">
        <v>1990</v>
      </c>
      <c r="C24" s="95">
        <v>2</v>
      </c>
      <c r="D24" s="58">
        <v>63300</v>
      </c>
      <c r="E24" s="55">
        <f t="shared" si="6"/>
        <v>94.902548725637175</v>
      </c>
      <c r="F24" s="54">
        <v>15000</v>
      </c>
      <c r="G24" s="55">
        <f t="shared" si="7"/>
        <v>97.402597402597408</v>
      </c>
      <c r="H24" s="54">
        <v>48300</v>
      </c>
      <c r="I24" s="55">
        <f t="shared" si="7"/>
        <v>94.152046783625735</v>
      </c>
      <c r="J24" s="60">
        <v>2058000</v>
      </c>
      <c r="K24" s="55">
        <f t="shared" si="8"/>
        <v>101.32939438700149</v>
      </c>
      <c r="L24" s="54">
        <v>1285000</v>
      </c>
      <c r="M24" s="55">
        <f t="shared" si="9"/>
        <v>101.58102766798419</v>
      </c>
      <c r="N24" s="60">
        <v>847400</v>
      </c>
      <c r="O24" s="55">
        <f t="shared" si="10"/>
        <v>103.42975710972782</v>
      </c>
      <c r="P24" s="63">
        <v>453300</v>
      </c>
      <c r="Q24" s="55">
        <f t="shared" si="11"/>
        <v>103.99174122505161</v>
      </c>
      <c r="R24" s="60">
        <v>1211000</v>
      </c>
      <c r="S24" s="55">
        <f t="shared" si="12"/>
        <v>99.917491749174914</v>
      </c>
      <c r="T24" s="63">
        <v>831700</v>
      </c>
      <c r="U24" s="55">
        <f t="shared" si="13"/>
        <v>100.31359305270774</v>
      </c>
      <c r="V24" s="67">
        <f t="shared" si="0"/>
        <v>32.511848341232231</v>
      </c>
      <c r="W24" s="67">
        <f t="shared" si="1"/>
        <v>20.300157977883096</v>
      </c>
      <c r="X24" s="67">
        <f t="shared" si="2"/>
        <v>56.493333333333332</v>
      </c>
      <c r="Y24" s="67">
        <f t="shared" si="3"/>
        <v>30.22</v>
      </c>
      <c r="Z24" s="67">
        <f t="shared" si="4"/>
        <v>25.072463768115941</v>
      </c>
      <c r="AA24" s="67">
        <f t="shared" si="5"/>
        <v>17.219461697722569</v>
      </c>
      <c r="AB24" s="54">
        <f>AH24/AVERAGE(L24:L25)*1000</f>
        <v>6383.3642023346301</v>
      </c>
      <c r="AC24" s="55">
        <f t="shared" si="15"/>
        <v>100.05450164680096</v>
      </c>
      <c r="AD24" s="54">
        <f>AJ24/AVERAGE(P24:P25)*1000</f>
        <v>6700.16717325228</v>
      </c>
      <c r="AE24" s="55">
        <f>AD24/AD23*100</f>
        <v>98.684632784335903</v>
      </c>
      <c r="AF24" s="54">
        <f>AL24/AVERAGE(T24:T25)*1000</f>
        <v>6206.3634158175637</v>
      </c>
      <c r="AG24" s="55">
        <f t="shared" si="19"/>
        <v>100.74296312206653</v>
      </c>
      <c r="AH24" s="54">
        <v>8202623</v>
      </c>
      <c r="AI24" s="55">
        <f t="shared" si="20"/>
        <v>100.83924283618764</v>
      </c>
      <c r="AJ24" s="54">
        <v>3086097</v>
      </c>
      <c r="AK24" s="55">
        <f t="shared" si="21"/>
        <v>102.23603657324587</v>
      </c>
      <c r="AL24" s="54">
        <v>5116526</v>
      </c>
      <c r="AM24" s="64">
        <f t="shared" si="22"/>
        <v>100.0150515388146</v>
      </c>
      <c r="AO24" s="41"/>
    </row>
    <row r="25" spans="1:41" ht="12" hidden="1" customHeight="1">
      <c r="A25" s="44"/>
      <c r="B25" s="101">
        <v>1991</v>
      </c>
      <c r="C25" s="94">
        <v>3</v>
      </c>
      <c r="D25" s="48">
        <v>59800</v>
      </c>
      <c r="E25" s="49">
        <f t="shared" si="6"/>
        <v>94.470774091627177</v>
      </c>
      <c r="F25" s="50">
        <v>14600</v>
      </c>
      <c r="G25" s="49">
        <f t="shared" si="7"/>
        <v>97.333333333333343</v>
      </c>
      <c r="H25" s="50">
        <v>45200</v>
      </c>
      <c r="I25" s="49">
        <f t="shared" si="7"/>
        <v>93.581780538302269</v>
      </c>
      <c r="J25" s="50">
        <v>2068000</v>
      </c>
      <c r="K25" s="49">
        <f t="shared" si="8"/>
        <v>100.48590864917395</v>
      </c>
      <c r="L25" s="59">
        <v>1285000</v>
      </c>
      <c r="M25" s="49">
        <f t="shared" si="9"/>
        <v>100</v>
      </c>
      <c r="N25" s="50">
        <v>870300</v>
      </c>
      <c r="O25" s="49">
        <f t="shared" si="10"/>
        <v>102.70238376209582</v>
      </c>
      <c r="P25" s="61">
        <v>467900</v>
      </c>
      <c r="Q25" s="49">
        <f t="shared" si="11"/>
        <v>103.22082506066623</v>
      </c>
      <c r="R25" s="50">
        <v>1198000</v>
      </c>
      <c r="S25" s="49">
        <f t="shared" si="12"/>
        <v>98.926507018992567</v>
      </c>
      <c r="T25" s="61">
        <v>817100</v>
      </c>
      <c r="U25" s="49">
        <f t="shared" si="13"/>
        <v>98.244559336299147</v>
      </c>
      <c r="V25" s="68">
        <f>J25/D25</f>
        <v>34.581939799331103</v>
      </c>
      <c r="W25" s="68">
        <f t="shared" si="1"/>
        <v>21.488294314381271</v>
      </c>
      <c r="X25" s="68">
        <f t="shared" si="2"/>
        <v>59.609589041095887</v>
      </c>
      <c r="Y25" s="68">
        <f t="shared" si="3"/>
        <v>32.047945205479451</v>
      </c>
      <c r="Z25" s="68">
        <f t="shared" si="4"/>
        <v>26.504424778761063</v>
      </c>
      <c r="AA25" s="68">
        <f t="shared" si="5"/>
        <v>18.077433628318584</v>
      </c>
      <c r="AB25" s="59">
        <f t="shared" si="14"/>
        <v>6500.254772107518</v>
      </c>
      <c r="AC25" s="49">
        <f t="shared" si="15"/>
        <v>101.83117500533866</v>
      </c>
      <c r="AD25" s="59">
        <f t="shared" si="16"/>
        <v>6881.0590332389638</v>
      </c>
      <c r="AE25" s="49">
        <f>AD25/AD24*100</f>
        <v>102.69981114365059</v>
      </c>
      <c r="AF25" s="59">
        <f>AL25/AVERAGE(T25:T26)*1000</f>
        <v>6275.9208976504869</v>
      </c>
      <c r="AG25" s="49">
        <f t="shared" si="19"/>
        <v>101.12074458378717</v>
      </c>
      <c r="AH25" s="59">
        <v>8343077</v>
      </c>
      <c r="AI25" s="49">
        <f t="shared" si="20"/>
        <v>101.71230592945695</v>
      </c>
      <c r="AJ25" s="59">
        <v>3281233</v>
      </c>
      <c r="AK25" s="49">
        <f t="shared" si="21"/>
        <v>106.32306761582673</v>
      </c>
      <c r="AL25" s="59">
        <v>5061844</v>
      </c>
      <c r="AM25" s="65">
        <f t="shared" si="22"/>
        <v>98.931267035484623</v>
      </c>
      <c r="AO25" s="41"/>
    </row>
    <row r="26" spans="1:41" ht="12" hidden="1" customHeight="1">
      <c r="A26" s="44"/>
      <c r="B26" s="102">
        <v>1992</v>
      </c>
      <c r="C26" s="93">
        <v>4</v>
      </c>
      <c r="D26" s="45">
        <v>55100</v>
      </c>
      <c r="E26" s="51">
        <f t="shared" si="6"/>
        <v>92.140468227424748</v>
      </c>
      <c r="F26" s="47">
        <v>13900</v>
      </c>
      <c r="G26" s="51">
        <f t="shared" si="7"/>
        <v>95.205479452054803</v>
      </c>
      <c r="H26" s="47">
        <v>41200</v>
      </c>
      <c r="I26" s="51">
        <f t="shared" si="7"/>
        <v>91.150442477876098</v>
      </c>
      <c r="J26" s="53">
        <v>2082000</v>
      </c>
      <c r="K26" s="51">
        <f t="shared" si="8"/>
        <v>100.67698259187621</v>
      </c>
      <c r="L26" s="47">
        <v>1282000</v>
      </c>
      <c r="M26" s="51">
        <f t="shared" si="9"/>
        <v>99.766536964980546</v>
      </c>
      <c r="N26" s="53">
        <v>908100</v>
      </c>
      <c r="O26" s="51">
        <f t="shared" si="10"/>
        <v>104.34332988624612</v>
      </c>
      <c r="P26" s="62">
        <v>485800</v>
      </c>
      <c r="Q26" s="51">
        <f t="shared" si="11"/>
        <v>103.8256037614875</v>
      </c>
      <c r="R26" s="53">
        <v>1174000</v>
      </c>
      <c r="S26" s="51">
        <f t="shared" si="12"/>
        <v>97.996661101836395</v>
      </c>
      <c r="T26" s="62">
        <v>796000</v>
      </c>
      <c r="U26" s="51">
        <f t="shared" si="13"/>
        <v>97.417696732346101</v>
      </c>
      <c r="V26" s="69">
        <f t="shared" si="0"/>
        <v>37.78584392014519</v>
      </c>
      <c r="W26" s="69">
        <f t="shared" si="1"/>
        <v>23.266787658802176</v>
      </c>
      <c r="X26" s="69">
        <f t="shared" si="2"/>
        <v>65.330935251798564</v>
      </c>
      <c r="Y26" s="69">
        <f t="shared" si="3"/>
        <v>34.949640287769782</v>
      </c>
      <c r="Z26" s="69">
        <f t="shared" si="4"/>
        <v>28.49514563106796</v>
      </c>
      <c r="AA26" s="69">
        <f t="shared" si="5"/>
        <v>19.320388349514563</v>
      </c>
      <c r="AB26" s="47">
        <f>AH26/AVERAGE(L26:L27)*1000</f>
        <v>6724.0413577838463</v>
      </c>
      <c r="AC26" s="51">
        <f t="shared" si="15"/>
        <v>103.44273560840405</v>
      </c>
      <c r="AD26" s="47">
        <f>AJ26/AVERAGE(P26:P27)*1000</f>
        <v>7042.4413050106723</v>
      </c>
      <c r="AE26" s="51">
        <f t="shared" si="17"/>
        <v>102.34531154277491</v>
      </c>
      <c r="AF26" s="47">
        <f>AL26/AVERAGE(T26:T27)*1000</f>
        <v>6526.8938434253869</v>
      </c>
      <c r="AG26" s="51">
        <f t="shared" si="19"/>
        <v>103.99898197998093</v>
      </c>
      <c r="AH26" s="47">
        <v>8616859</v>
      </c>
      <c r="AI26" s="51">
        <f t="shared" si="20"/>
        <v>103.28154708388763</v>
      </c>
      <c r="AJ26" s="47">
        <v>3464529</v>
      </c>
      <c r="AK26" s="51">
        <f t="shared" si="21"/>
        <v>105.58619275132244</v>
      </c>
      <c r="AL26" s="47">
        <v>5152330</v>
      </c>
      <c r="AM26" s="66">
        <f t="shared" si="22"/>
        <v>101.78760941664737</v>
      </c>
      <c r="AO26" s="41"/>
    </row>
    <row r="27" spans="1:41" ht="12" hidden="1" customHeight="1">
      <c r="A27" s="44"/>
      <c r="B27" s="102">
        <v>1993</v>
      </c>
      <c r="C27" s="93">
        <v>5</v>
      </c>
      <c r="D27" s="52">
        <v>50900</v>
      </c>
      <c r="E27" s="51">
        <f t="shared" si="6"/>
        <v>92.377495462794926</v>
      </c>
      <c r="F27" s="53">
        <v>13300</v>
      </c>
      <c r="G27" s="51">
        <f t="shared" si="7"/>
        <v>95.683453237410077</v>
      </c>
      <c r="H27" s="53">
        <v>37600</v>
      </c>
      <c r="I27" s="51">
        <f t="shared" si="7"/>
        <v>91.262135922330103</v>
      </c>
      <c r="J27" s="53">
        <v>2068000</v>
      </c>
      <c r="K27" s="51">
        <f t="shared" si="8"/>
        <v>99.32756964457252</v>
      </c>
      <c r="L27" s="47">
        <v>1281000</v>
      </c>
      <c r="M27" s="51">
        <f t="shared" si="9"/>
        <v>99.921996879875195</v>
      </c>
      <c r="N27" s="53">
        <v>927200</v>
      </c>
      <c r="O27" s="51">
        <f t="shared" si="10"/>
        <v>102.10329258892192</v>
      </c>
      <c r="P27" s="62">
        <v>498100</v>
      </c>
      <c r="Q27" s="51">
        <f t="shared" si="11"/>
        <v>102.53190613421161</v>
      </c>
      <c r="R27" s="53">
        <v>1140000</v>
      </c>
      <c r="S27" s="51">
        <f t="shared" si="12"/>
        <v>97.103918228279383</v>
      </c>
      <c r="T27" s="62">
        <v>782800</v>
      </c>
      <c r="U27" s="51">
        <f t="shared" si="13"/>
        <v>98.341708542713562</v>
      </c>
      <c r="V27" s="69">
        <f t="shared" si="0"/>
        <v>40.628683693516699</v>
      </c>
      <c r="W27" s="69">
        <f t="shared" si="1"/>
        <v>25.166994106090375</v>
      </c>
      <c r="X27" s="69">
        <f t="shared" si="2"/>
        <v>69.714285714285708</v>
      </c>
      <c r="Y27" s="69">
        <f t="shared" si="3"/>
        <v>37.451127819548873</v>
      </c>
      <c r="Z27" s="69">
        <f t="shared" si="4"/>
        <v>30.319148936170212</v>
      </c>
      <c r="AA27" s="69">
        <f t="shared" si="5"/>
        <v>20.819148936170212</v>
      </c>
      <c r="AB27" s="47">
        <f t="shared" si="14"/>
        <v>6764.6629746835442</v>
      </c>
      <c r="AC27" s="51">
        <f t="shared" si="15"/>
        <v>100.6041250304428</v>
      </c>
      <c r="AD27" s="47">
        <f t="shared" si="16"/>
        <v>6995.3306205493391</v>
      </c>
      <c r="AE27" s="51">
        <f t="shared" si="17"/>
        <v>99.331046118512717</v>
      </c>
      <c r="AF27" s="47">
        <f>AL27/AVERAGE(T27:T28)*1000</f>
        <v>6620.0440271932666</v>
      </c>
      <c r="AG27" s="51">
        <f t="shared" si="19"/>
        <v>101.42717479405169</v>
      </c>
      <c r="AH27" s="47">
        <v>8550534</v>
      </c>
      <c r="AI27" s="51">
        <f t="shared" si="20"/>
        <v>99.230287973842906</v>
      </c>
      <c r="AJ27" s="47">
        <v>3438205</v>
      </c>
      <c r="AK27" s="51">
        <f t="shared" si="21"/>
        <v>99.240185318119728</v>
      </c>
      <c r="AL27" s="47">
        <v>5112329</v>
      </c>
      <c r="AM27" s="66">
        <f t="shared" si="22"/>
        <v>99.223632803023094</v>
      </c>
      <c r="AO27" s="41"/>
    </row>
    <row r="28" spans="1:41" ht="12" hidden="1" customHeight="1">
      <c r="A28" s="44"/>
      <c r="B28" s="102">
        <v>1994</v>
      </c>
      <c r="C28" s="93">
        <v>6</v>
      </c>
      <c r="D28" s="52">
        <v>47600</v>
      </c>
      <c r="E28" s="51">
        <f t="shared" si="6"/>
        <v>93.516699410609036</v>
      </c>
      <c r="F28" s="53">
        <v>12600</v>
      </c>
      <c r="G28" s="51">
        <f t="shared" si="7"/>
        <v>94.73684210526315</v>
      </c>
      <c r="H28" s="53">
        <v>35000</v>
      </c>
      <c r="I28" s="51">
        <f t="shared" si="7"/>
        <v>93.085106382978722</v>
      </c>
      <c r="J28" s="53">
        <v>2018000</v>
      </c>
      <c r="K28" s="51">
        <f t="shared" si="8"/>
        <v>97.582205029013537</v>
      </c>
      <c r="L28" s="47">
        <v>1247000</v>
      </c>
      <c r="M28" s="51">
        <f t="shared" si="9"/>
        <v>97.345823575331764</v>
      </c>
      <c r="N28" s="53">
        <v>912500</v>
      </c>
      <c r="O28" s="51">
        <f t="shared" si="10"/>
        <v>98.414581535806732</v>
      </c>
      <c r="P28" s="62">
        <v>484900</v>
      </c>
      <c r="Q28" s="51">
        <f t="shared" si="11"/>
        <v>97.349929732985345</v>
      </c>
      <c r="R28" s="53">
        <v>1106000</v>
      </c>
      <c r="S28" s="51">
        <f t="shared" si="12"/>
        <v>97.017543859649123</v>
      </c>
      <c r="T28" s="62">
        <v>761700</v>
      </c>
      <c r="U28" s="51">
        <f t="shared" si="13"/>
        <v>97.304547777210018</v>
      </c>
      <c r="V28" s="69">
        <f t="shared" si="0"/>
        <v>42.394957983193279</v>
      </c>
      <c r="W28" s="69">
        <f t="shared" si="1"/>
        <v>26.19747899159664</v>
      </c>
      <c r="X28" s="69">
        <f t="shared" si="2"/>
        <v>72.420634920634924</v>
      </c>
      <c r="Y28" s="69">
        <f t="shared" si="3"/>
        <v>38.484126984126981</v>
      </c>
      <c r="Z28" s="69">
        <f t="shared" si="4"/>
        <v>31.6</v>
      </c>
      <c r="AA28" s="69">
        <f t="shared" si="5"/>
        <v>21.762857142857143</v>
      </c>
      <c r="AB28" s="47">
        <f t="shared" si="14"/>
        <v>6819.116260162602</v>
      </c>
      <c r="AC28" s="51">
        <f t="shared" si="15"/>
        <v>100.8049667172311</v>
      </c>
      <c r="AD28" s="47">
        <f t="shared" si="16"/>
        <v>7064.0560747663549</v>
      </c>
      <c r="AE28" s="51">
        <f t="shared" si="17"/>
        <v>100.98244754887109</v>
      </c>
      <c r="AF28" s="47">
        <f>AL28/AVERAGE(T28:T29)*1000</f>
        <v>6665.5571151660988</v>
      </c>
      <c r="AG28" s="51">
        <f t="shared" si="19"/>
        <v>100.68750430942571</v>
      </c>
      <c r="AH28" s="47">
        <v>8387513</v>
      </c>
      <c r="AI28" s="51">
        <f t="shared" si="20"/>
        <v>98.093440713761268</v>
      </c>
      <c r="AJ28" s="47">
        <v>3401343</v>
      </c>
      <c r="AK28" s="51">
        <f t="shared" si="21"/>
        <v>98.927870793044619</v>
      </c>
      <c r="AL28" s="47">
        <v>4986170</v>
      </c>
      <c r="AM28" s="66">
        <f t="shared" si="22"/>
        <v>97.532259758712712</v>
      </c>
      <c r="AO28" s="41"/>
    </row>
    <row r="29" spans="1:41" ht="12" hidden="1" customHeight="1">
      <c r="A29" s="44"/>
      <c r="B29" s="103">
        <v>1995</v>
      </c>
      <c r="C29" s="95">
        <v>7</v>
      </c>
      <c r="D29" s="58">
        <v>44300</v>
      </c>
      <c r="E29" s="55">
        <f t="shared" si="6"/>
        <v>93.067226890756302</v>
      </c>
      <c r="F29" s="54">
        <v>11900</v>
      </c>
      <c r="G29" s="55">
        <f t="shared" si="7"/>
        <v>94.444444444444443</v>
      </c>
      <c r="H29" s="54">
        <v>32400</v>
      </c>
      <c r="I29" s="55">
        <f t="shared" si="7"/>
        <v>92.571428571428569</v>
      </c>
      <c r="J29" s="60">
        <v>1951000</v>
      </c>
      <c r="K29" s="55">
        <f t="shared" si="8"/>
        <v>96.679881070366704</v>
      </c>
      <c r="L29" s="54">
        <v>1213000</v>
      </c>
      <c r="M29" s="55">
        <f t="shared" si="9"/>
        <v>97.273456295108261</v>
      </c>
      <c r="N29" s="60">
        <v>882900</v>
      </c>
      <c r="O29" s="55">
        <f t="shared" si="10"/>
        <v>96.756164383561654</v>
      </c>
      <c r="P29" s="63">
        <v>478100</v>
      </c>
      <c r="Q29" s="55">
        <f t="shared" si="11"/>
        <v>98.597648999793776</v>
      </c>
      <c r="R29" s="60">
        <v>1069000</v>
      </c>
      <c r="S29" s="55">
        <f t="shared" si="12"/>
        <v>96.65461121157324</v>
      </c>
      <c r="T29" s="63">
        <v>734400</v>
      </c>
      <c r="U29" s="55">
        <f t="shared" si="13"/>
        <v>96.415911776289875</v>
      </c>
      <c r="V29" s="67">
        <f t="shared" si="0"/>
        <v>44.040632054176072</v>
      </c>
      <c r="W29" s="67">
        <f t="shared" si="1"/>
        <v>27.381489841986458</v>
      </c>
      <c r="X29" s="67">
        <f t="shared" si="2"/>
        <v>74.193277310924373</v>
      </c>
      <c r="Y29" s="67">
        <f t="shared" si="3"/>
        <v>40.176470588235297</v>
      </c>
      <c r="Z29" s="67">
        <f>R29/H29</f>
        <v>32.993827160493829</v>
      </c>
      <c r="AA29" s="67">
        <f t="shared" si="5"/>
        <v>22.666666666666668</v>
      </c>
      <c r="AB29" s="54">
        <f t="shared" si="14"/>
        <v>6985.8894389438947</v>
      </c>
      <c r="AC29" s="55">
        <f t="shared" si="15"/>
        <v>102.44567143920958</v>
      </c>
      <c r="AD29" s="54">
        <f t="shared" si="16"/>
        <v>7194.9968911917094</v>
      </c>
      <c r="AE29" s="55">
        <f t="shared" si="17"/>
        <v>101.85362085237533</v>
      </c>
      <c r="AF29" s="54">
        <f t="shared" si="18"/>
        <v>6850.4004388370822</v>
      </c>
      <c r="AG29" s="55">
        <f t="shared" si="19"/>
        <v>102.77311139155061</v>
      </c>
      <c r="AH29" s="54">
        <v>8466898</v>
      </c>
      <c r="AI29" s="55">
        <f t="shared" si="20"/>
        <v>100.94646649131872</v>
      </c>
      <c r="AJ29" s="54">
        <v>3471586</v>
      </c>
      <c r="AK29" s="55">
        <f t="shared" si="21"/>
        <v>102.06515485206873</v>
      </c>
      <c r="AL29" s="54">
        <v>4995312</v>
      </c>
      <c r="AM29" s="64">
        <f t="shared" si="22"/>
        <v>100.18334713818422</v>
      </c>
      <c r="AO29" s="41"/>
    </row>
    <row r="30" spans="1:41" ht="12" hidden="1" customHeight="1">
      <c r="A30" s="44"/>
      <c r="B30" s="101">
        <v>1996</v>
      </c>
      <c r="C30" s="94">
        <v>8</v>
      </c>
      <c r="D30" s="48">
        <v>41600</v>
      </c>
      <c r="E30" s="49">
        <f t="shared" si="6"/>
        <v>93.90519187358916</v>
      </c>
      <c r="F30" s="50">
        <v>11400</v>
      </c>
      <c r="G30" s="49">
        <f t="shared" si="7"/>
        <v>95.798319327731093</v>
      </c>
      <c r="H30" s="50">
        <v>30200</v>
      </c>
      <c r="I30" s="49">
        <f t="shared" si="7"/>
        <v>93.209876543209873</v>
      </c>
      <c r="J30" s="50">
        <v>1927000</v>
      </c>
      <c r="K30" s="49">
        <f t="shared" si="8"/>
        <v>98.769861609431061</v>
      </c>
      <c r="L30" s="59">
        <v>1211000</v>
      </c>
      <c r="M30" s="49">
        <f t="shared" si="9"/>
        <v>99.835119538334709</v>
      </c>
      <c r="N30" s="50">
        <v>887700</v>
      </c>
      <c r="O30" s="49">
        <f t="shared" si="10"/>
        <v>100.54366292898402</v>
      </c>
      <c r="P30" s="61">
        <v>486900</v>
      </c>
      <c r="Q30" s="49">
        <f t="shared" si="11"/>
        <v>101.84061911733946</v>
      </c>
      <c r="R30" s="50">
        <v>1040000</v>
      </c>
      <c r="S30" s="49">
        <f t="shared" si="12"/>
        <v>97.287184284377929</v>
      </c>
      <c r="T30" s="61">
        <v>724000</v>
      </c>
      <c r="U30" s="49">
        <f t="shared" si="13"/>
        <v>98.583877995642695</v>
      </c>
      <c r="V30" s="68">
        <f t="shared" si="0"/>
        <v>46.322115384615387</v>
      </c>
      <c r="W30" s="68">
        <f t="shared" si="1"/>
        <v>29.110576923076923</v>
      </c>
      <c r="X30" s="68">
        <f t="shared" si="2"/>
        <v>77.868421052631575</v>
      </c>
      <c r="Y30" s="68">
        <f t="shared" si="3"/>
        <v>42.710526315789473</v>
      </c>
      <c r="Z30" s="68">
        <f t="shared" si="4"/>
        <v>34.437086092715234</v>
      </c>
      <c r="AA30" s="68">
        <f t="shared" si="5"/>
        <v>23.973509933774835</v>
      </c>
      <c r="AB30" s="59">
        <f t="shared" si="14"/>
        <v>7167.9288079470207</v>
      </c>
      <c r="AC30" s="49">
        <f t="shared" si="15"/>
        <v>102.60581520211758</v>
      </c>
      <c r="AD30" s="59">
        <f t="shared" si="16"/>
        <v>7256.1144145991393</v>
      </c>
      <c r="AE30" s="49">
        <f t="shared" si="17"/>
        <v>100.84944475073021</v>
      </c>
      <c r="AF30" s="59">
        <f t="shared" si="18"/>
        <v>7109.2071646764789</v>
      </c>
      <c r="AG30" s="49">
        <f t="shared" si="19"/>
        <v>103.77797952324275</v>
      </c>
      <c r="AH30" s="59">
        <v>8658858</v>
      </c>
      <c r="AI30" s="49">
        <f t="shared" si="20"/>
        <v>102.26718214864523</v>
      </c>
      <c r="AJ30" s="59">
        <v>3538807</v>
      </c>
      <c r="AK30" s="49">
        <f t="shared" si="21"/>
        <v>101.93631959571216</v>
      </c>
      <c r="AL30" s="59">
        <v>5120051</v>
      </c>
      <c r="AM30" s="65">
        <f t="shared" si="22"/>
        <v>102.49712130093175</v>
      </c>
      <c r="AO30" s="41"/>
    </row>
    <row r="31" spans="1:41" ht="12" hidden="1" customHeight="1">
      <c r="A31" s="44"/>
      <c r="B31" s="102">
        <v>1997</v>
      </c>
      <c r="C31" s="93">
        <v>9</v>
      </c>
      <c r="D31" s="45">
        <v>39400</v>
      </c>
      <c r="E31" s="51">
        <f t="shared" si="6"/>
        <v>94.711538461538453</v>
      </c>
      <c r="F31" s="47">
        <v>11000</v>
      </c>
      <c r="G31" s="51">
        <f t="shared" si="7"/>
        <v>96.491228070175438</v>
      </c>
      <c r="H31" s="47">
        <v>28400</v>
      </c>
      <c r="I31" s="51">
        <f t="shared" si="7"/>
        <v>94.039735099337747</v>
      </c>
      <c r="J31" s="53">
        <v>1899000</v>
      </c>
      <c r="K31" s="51">
        <f t="shared" si="8"/>
        <v>98.546964193046179</v>
      </c>
      <c r="L31" s="47">
        <v>1205000</v>
      </c>
      <c r="M31" s="51">
        <f t="shared" si="9"/>
        <v>99.504541701073492</v>
      </c>
      <c r="N31" s="53">
        <v>889100</v>
      </c>
      <c r="O31" s="51">
        <f t="shared" si="10"/>
        <v>100.15771093838009</v>
      </c>
      <c r="P31" s="62">
        <v>488500</v>
      </c>
      <c r="Q31" s="51">
        <f t="shared" si="11"/>
        <v>100.32860957075376</v>
      </c>
      <c r="R31" s="53">
        <v>1009000</v>
      </c>
      <c r="S31" s="51">
        <f t="shared" si="12"/>
        <v>97.019230769230774</v>
      </c>
      <c r="T31" s="62">
        <v>716400</v>
      </c>
      <c r="U31" s="51">
        <f t="shared" si="13"/>
        <v>98.950276243093924</v>
      </c>
      <c r="V31" s="69">
        <f t="shared" si="0"/>
        <v>48.197969543147209</v>
      </c>
      <c r="W31" s="69">
        <f t="shared" si="1"/>
        <v>30.583756345177665</v>
      </c>
      <c r="X31" s="69">
        <f t="shared" si="2"/>
        <v>80.827272727272728</v>
      </c>
      <c r="Y31" s="69">
        <f t="shared" si="3"/>
        <v>44.409090909090907</v>
      </c>
      <c r="Z31" s="69">
        <f t="shared" si="4"/>
        <v>35.528169014084504</v>
      </c>
      <c r="AA31" s="69">
        <f t="shared" si="5"/>
        <v>25.225352112676056</v>
      </c>
      <c r="AB31" s="47">
        <f t="shared" si="14"/>
        <v>7205.731106471816</v>
      </c>
      <c r="AC31" s="51">
        <f t="shared" si="15"/>
        <v>100.5273810543833</v>
      </c>
      <c r="AD31" s="47">
        <f t="shared" si="16"/>
        <v>7308.5206375153248</v>
      </c>
      <c r="AE31" s="51">
        <f t="shared" si="17"/>
        <v>100.72223534417739</v>
      </c>
      <c r="AF31" s="47">
        <f t="shared" si="18"/>
        <v>7134.1848478429711</v>
      </c>
      <c r="AG31" s="51">
        <f t="shared" si="19"/>
        <v>100.35134273890061</v>
      </c>
      <c r="AH31" s="47">
        <v>8628863</v>
      </c>
      <c r="AI31" s="51">
        <f t="shared" si="20"/>
        <v>99.653591732304648</v>
      </c>
      <c r="AJ31" s="47">
        <v>3576790</v>
      </c>
      <c r="AK31" s="51">
        <f t="shared" si="21"/>
        <v>101.073327819234</v>
      </c>
      <c r="AL31" s="47">
        <v>5052073</v>
      </c>
      <c r="AM31" s="66">
        <f t="shared" si="22"/>
        <v>98.672317912458297</v>
      </c>
      <c r="AO31" s="41"/>
    </row>
    <row r="32" spans="1:41" ht="12" hidden="1" customHeight="1">
      <c r="A32" s="44"/>
      <c r="B32" s="102">
        <v>1998</v>
      </c>
      <c r="C32" s="93">
        <v>10</v>
      </c>
      <c r="D32" s="52">
        <v>37400</v>
      </c>
      <c r="E32" s="51">
        <f t="shared" si="6"/>
        <v>94.923857868020306</v>
      </c>
      <c r="F32" s="53">
        <v>10600</v>
      </c>
      <c r="G32" s="51">
        <f t="shared" si="7"/>
        <v>96.36363636363636</v>
      </c>
      <c r="H32" s="53">
        <v>26700</v>
      </c>
      <c r="I32" s="51">
        <f t="shared" si="7"/>
        <v>94.014084507042256</v>
      </c>
      <c r="J32" s="53">
        <v>1860000</v>
      </c>
      <c r="K32" s="51">
        <f t="shared" si="8"/>
        <v>97.94628751974723</v>
      </c>
      <c r="L32" s="47">
        <v>1190000</v>
      </c>
      <c r="M32" s="51">
        <f t="shared" si="9"/>
        <v>98.755186721991706</v>
      </c>
      <c r="N32" s="53">
        <v>882400</v>
      </c>
      <c r="O32" s="51">
        <f t="shared" si="10"/>
        <v>99.246428973118881</v>
      </c>
      <c r="P32" s="62">
        <v>490300</v>
      </c>
      <c r="Q32" s="51">
        <f t="shared" si="11"/>
        <v>100.3684749232344</v>
      </c>
      <c r="R32" s="53">
        <v>977300</v>
      </c>
      <c r="S32" s="51">
        <f t="shared" si="12"/>
        <v>96.85827552031715</v>
      </c>
      <c r="T32" s="62">
        <v>699900</v>
      </c>
      <c r="U32" s="51">
        <f t="shared" si="13"/>
        <v>97.696817420435508</v>
      </c>
      <c r="V32" s="69">
        <f t="shared" si="0"/>
        <v>49.732620320855617</v>
      </c>
      <c r="W32" s="69">
        <f t="shared" si="1"/>
        <v>31.818181818181817</v>
      </c>
      <c r="X32" s="69">
        <f t="shared" si="2"/>
        <v>83.245283018867923</v>
      </c>
      <c r="Y32" s="69">
        <f t="shared" si="3"/>
        <v>46.254716981132077</v>
      </c>
      <c r="Z32" s="69">
        <f t="shared" si="4"/>
        <v>36.602996254681649</v>
      </c>
      <c r="AA32" s="69">
        <f t="shared" si="5"/>
        <v>26.213483146067414</v>
      </c>
      <c r="AB32" s="47">
        <f t="shared" si="14"/>
        <v>7242.1889030071998</v>
      </c>
      <c r="AC32" s="51">
        <f t="shared" si="15"/>
        <v>100.5059555511673</v>
      </c>
      <c r="AD32" s="47">
        <f t="shared" si="16"/>
        <v>7392.2765632943565</v>
      </c>
      <c r="AE32" s="51">
        <f t="shared" si="17"/>
        <v>101.14600382119885</v>
      </c>
      <c r="AF32" s="47">
        <f>AL32/AVERAGE(T32:T33)*1000</f>
        <v>7131.9236630142959</v>
      </c>
      <c r="AG32" s="51">
        <f t="shared" si="19"/>
        <v>99.968304930739791</v>
      </c>
      <c r="AH32" s="47">
        <v>8549404</v>
      </c>
      <c r="AI32" s="51">
        <f t="shared" si="20"/>
        <v>99.079148666516076</v>
      </c>
      <c r="AJ32" s="47">
        <v>3635152</v>
      </c>
      <c r="AK32" s="51">
        <f t="shared" si="21"/>
        <v>101.63168651220786</v>
      </c>
      <c r="AL32" s="47">
        <v>4914252</v>
      </c>
      <c r="AM32" s="66">
        <f t="shared" si="22"/>
        <v>97.271991121268442</v>
      </c>
      <c r="AO32" s="41"/>
    </row>
    <row r="33" spans="1:41" ht="12" hidden="1" customHeight="1">
      <c r="A33" s="44"/>
      <c r="B33" s="102">
        <v>1999</v>
      </c>
      <c r="C33" s="93">
        <v>11</v>
      </c>
      <c r="D33" s="52">
        <v>35400</v>
      </c>
      <c r="E33" s="51">
        <f t="shared" si="6"/>
        <v>94.652406417112303</v>
      </c>
      <c r="F33" s="53">
        <v>10300</v>
      </c>
      <c r="G33" s="51">
        <f t="shared" si="7"/>
        <v>97.169811320754718</v>
      </c>
      <c r="H33" s="53">
        <v>25200</v>
      </c>
      <c r="I33" s="51">
        <f t="shared" si="7"/>
        <v>94.382022471910105</v>
      </c>
      <c r="J33" s="53">
        <v>1816000</v>
      </c>
      <c r="K33" s="51">
        <f t="shared" si="8"/>
        <v>97.634408602150529</v>
      </c>
      <c r="L33" s="47">
        <v>1171000</v>
      </c>
      <c r="M33" s="51">
        <f t="shared" si="9"/>
        <v>98.403361344537814</v>
      </c>
      <c r="N33" s="53">
        <v>878200</v>
      </c>
      <c r="O33" s="51">
        <f t="shared" si="10"/>
        <v>99.524025385312783</v>
      </c>
      <c r="P33" s="62">
        <v>493200</v>
      </c>
      <c r="Q33" s="51">
        <f t="shared" si="11"/>
        <v>100.59147460738322</v>
      </c>
      <c r="R33" s="53">
        <v>937900</v>
      </c>
      <c r="S33" s="51">
        <f t="shared" si="12"/>
        <v>95.968484600429761</v>
      </c>
      <c r="T33" s="62">
        <v>678200</v>
      </c>
      <c r="U33" s="51">
        <f t="shared" si="13"/>
        <v>96.899557079582792</v>
      </c>
      <c r="V33" s="69">
        <f t="shared" si="0"/>
        <v>51.299435028248588</v>
      </c>
      <c r="W33" s="69">
        <f t="shared" si="1"/>
        <v>33.079096045197737</v>
      </c>
      <c r="X33" s="69">
        <f t="shared" si="2"/>
        <v>85.262135922330103</v>
      </c>
      <c r="Y33" s="69">
        <f t="shared" si="3"/>
        <v>47.883495145631066</v>
      </c>
      <c r="Z33" s="69">
        <f t="shared" si="4"/>
        <v>37.218253968253968</v>
      </c>
      <c r="AA33" s="69">
        <f t="shared" si="5"/>
        <v>26.912698412698411</v>
      </c>
      <c r="AB33" s="47">
        <f>AH33/AVERAGE(L33:L34)*1000</f>
        <v>7335.6613528651442</v>
      </c>
      <c r="AC33" s="51">
        <f t="shared" si="15"/>
        <v>101.29066572426923</v>
      </c>
      <c r="AD33" s="47">
        <f t="shared" si="16"/>
        <v>7433.0346645043583</v>
      </c>
      <c r="AE33" s="51">
        <f t="shared" si="17"/>
        <v>100.55136061078103</v>
      </c>
      <c r="AF33" s="47">
        <f t="shared" si="18"/>
        <v>7263.1232671412517</v>
      </c>
      <c r="AG33" s="51">
        <f t="shared" si="19"/>
        <v>101.83961032571547</v>
      </c>
      <c r="AH33" s="47">
        <v>8513035</v>
      </c>
      <c r="AI33" s="51">
        <f t="shared" si="20"/>
        <v>99.574601925467547</v>
      </c>
      <c r="AJ33" s="47">
        <v>3666716</v>
      </c>
      <c r="AK33" s="51">
        <f t="shared" si="21"/>
        <v>100.86829931733254</v>
      </c>
      <c r="AL33" s="47">
        <v>4846319</v>
      </c>
      <c r="AM33" s="66">
        <f t="shared" si="22"/>
        <v>98.617632958179598</v>
      </c>
      <c r="AO33" s="41"/>
    </row>
    <row r="34" spans="1:41" ht="12" customHeight="1">
      <c r="A34" s="44"/>
      <c r="B34" s="103">
        <v>2000</v>
      </c>
      <c r="C34" s="95">
        <v>12</v>
      </c>
      <c r="D34" s="58">
        <v>33600</v>
      </c>
      <c r="E34" s="55">
        <f t="shared" si="6"/>
        <v>94.915254237288138</v>
      </c>
      <c r="F34" s="54">
        <v>9950</v>
      </c>
      <c r="G34" s="55">
        <f t="shared" si="7"/>
        <v>96.601941747572823</v>
      </c>
      <c r="H34" s="54">
        <v>23700</v>
      </c>
      <c r="I34" s="55">
        <f t="shared" si="7"/>
        <v>94.047619047619051</v>
      </c>
      <c r="J34" s="60">
        <v>1764000</v>
      </c>
      <c r="K34" s="55">
        <f t="shared" si="8"/>
        <v>97.136563876651977</v>
      </c>
      <c r="L34" s="54">
        <v>1150000</v>
      </c>
      <c r="M34" s="55">
        <f t="shared" si="9"/>
        <v>98.206660973526908</v>
      </c>
      <c r="N34" s="60">
        <v>866900</v>
      </c>
      <c r="O34" s="55">
        <f t="shared" si="10"/>
        <v>98.713277157822816</v>
      </c>
      <c r="P34" s="63">
        <v>493400</v>
      </c>
      <c r="Q34" s="55">
        <f t="shared" si="11"/>
        <v>100.04055150040551</v>
      </c>
      <c r="R34" s="60">
        <v>897400</v>
      </c>
      <c r="S34" s="55">
        <f t="shared" si="12"/>
        <v>95.681842413903411</v>
      </c>
      <c r="T34" s="63">
        <v>656300</v>
      </c>
      <c r="U34" s="55">
        <f t="shared" si="13"/>
        <v>96.770864051902095</v>
      </c>
      <c r="V34" s="67">
        <f t="shared" si="0"/>
        <v>52.5</v>
      </c>
      <c r="W34" s="67">
        <f t="shared" si="1"/>
        <v>34.226190476190474</v>
      </c>
      <c r="X34" s="67">
        <f t="shared" si="2"/>
        <v>87.125628140703512</v>
      </c>
      <c r="Y34" s="67">
        <f t="shared" si="3"/>
        <v>49.587939698492463</v>
      </c>
      <c r="Z34" s="67">
        <f t="shared" si="4"/>
        <v>37.864978902953588</v>
      </c>
      <c r="AA34" s="67">
        <f t="shared" si="5"/>
        <v>27.691983122362871</v>
      </c>
      <c r="AB34" s="54">
        <f t="shared" si="14"/>
        <v>7400.6358839050135</v>
      </c>
      <c r="AC34" s="55">
        <f t="shared" si="15"/>
        <v>100.88573514935352</v>
      </c>
      <c r="AD34" s="54">
        <f t="shared" si="16"/>
        <v>7379.5192013853521</v>
      </c>
      <c r="AE34" s="55">
        <f t="shared" si="17"/>
        <v>99.28003210620605</v>
      </c>
      <c r="AF34" s="54">
        <f t="shared" si="18"/>
        <v>7416.1033735685542</v>
      </c>
      <c r="AG34" s="55">
        <f t="shared" si="19"/>
        <v>102.10625788384169</v>
      </c>
      <c r="AH34" s="54">
        <v>8414523</v>
      </c>
      <c r="AI34" s="55">
        <f t="shared" si="20"/>
        <v>98.842809879202903</v>
      </c>
      <c r="AJ34" s="54">
        <v>3622237</v>
      </c>
      <c r="AK34" s="55">
        <f t="shared" si="21"/>
        <v>98.786952684636603</v>
      </c>
      <c r="AL34" s="54">
        <v>4792286</v>
      </c>
      <c r="AM34" s="64">
        <f t="shared" si="22"/>
        <v>98.885071329394535</v>
      </c>
      <c r="AO34" s="41"/>
    </row>
    <row r="35" spans="1:41" ht="12" customHeight="1">
      <c r="A35" s="44"/>
      <c r="B35" s="101">
        <v>2001</v>
      </c>
      <c r="C35" s="94">
        <v>13</v>
      </c>
      <c r="D35" s="48">
        <v>32200.000000000004</v>
      </c>
      <c r="E35" s="49">
        <f t="shared" si="6"/>
        <v>95.833333333333343</v>
      </c>
      <c r="F35" s="50">
        <v>9640</v>
      </c>
      <c r="G35" s="49">
        <f t="shared" si="7"/>
        <v>96.884422110552762</v>
      </c>
      <c r="H35" s="50">
        <v>22500</v>
      </c>
      <c r="I35" s="49">
        <f t="shared" si="7"/>
        <v>94.936708860759495</v>
      </c>
      <c r="J35" s="50">
        <v>1725000</v>
      </c>
      <c r="K35" s="49">
        <f t="shared" si="8"/>
        <v>97.789115646258509</v>
      </c>
      <c r="L35" s="59">
        <v>1124000</v>
      </c>
      <c r="M35" s="49">
        <f t="shared" si="9"/>
        <v>97.739130434782609</v>
      </c>
      <c r="N35" s="50">
        <v>853700</v>
      </c>
      <c r="O35" s="49">
        <f t="shared" si="10"/>
        <v>98.477333025723851</v>
      </c>
      <c r="P35" s="61">
        <v>488300</v>
      </c>
      <c r="Q35" s="49">
        <f t="shared" si="11"/>
        <v>98.966355897851642</v>
      </c>
      <c r="R35" s="50">
        <v>871500</v>
      </c>
      <c r="S35" s="49">
        <f t="shared" si="12"/>
        <v>97.113884555382214</v>
      </c>
      <c r="T35" s="61">
        <v>636100</v>
      </c>
      <c r="U35" s="49">
        <f t="shared" si="13"/>
        <v>96.922139265579759</v>
      </c>
      <c r="V35" s="68">
        <f t="shared" si="0"/>
        <v>53.571428571428562</v>
      </c>
      <c r="W35" s="68">
        <f t="shared" si="1"/>
        <v>34.906832298136642</v>
      </c>
      <c r="X35" s="68">
        <f t="shared" si="2"/>
        <v>88.558091286307061</v>
      </c>
      <c r="Y35" s="68">
        <f t="shared" si="3"/>
        <v>50.65352697095436</v>
      </c>
      <c r="Z35" s="68">
        <f t="shared" si="4"/>
        <v>38.733333333333334</v>
      </c>
      <c r="AA35" s="68">
        <f t="shared" si="5"/>
        <v>28.271111111111111</v>
      </c>
      <c r="AB35" s="59">
        <f t="shared" si="14"/>
        <v>7388.3093333333327</v>
      </c>
      <c r="AC35" s="49">
        <f t="shared" si="15"/>
        <v>99.833439304877984</v>
      </c>
      <c r="AD35" s="59">
        <f t="shared" si="16"/>
        <v>7481.3027522935781</v>
      </c>
      <c r="AE35" s="49">
        <f t="shared" si="17"/>
        <v>101.37927076453867</v>
      </c>
      <c r="AF35" s="59">
        <f t="shared" si="18"/>
        <v>7312.3871780735608</v>
      </c>
      <c r="AG35" s="49">
        <f t="shared" si="19"/>
        <v>98.601473168987312</v>
      </c>
      <c r="AH35" s="59">
        <v>8311848</v>
      </c>
      <c r="AI35" s="49">
        <f t="shared" si="20"/>
        <v>98.779788230420195</v>
      </c>
      <c r="AJ35" s="59">
        <v>3669579</v>
      </c>
      <c r="AK35" s="49">
        <f t="shared" si="21"/>
        <v>101.3069823978939</v>
      </c>
      <c r="AL35" s="59">
        <v>4642269</v>
      </c>
      <c r="AM35" s="65">
        <f t="shared" si="22"/>
        <v>96.869615043843368</v>
      </c>
      <c r="AO35" s="41"/>
    </row>
    <row r="36" spans="1:41" ht="12" customHeight="1">
      <c r="A36" s="44"/>
      <c r="B36" s="102">
        <v>2002</v>
      </c>
      <c r="C36" s="93">
        <v>14</v>
      </c>
      <c r="D36" s="45">
        <v>31000</v>
      </c>
      <c r="E36" s="51">
        <f t="shared" si="6"/>
        <v>96.273291925465827</v>
      </c>
      <c r="F36" s="47">
        <v>9400</v>
      </c>
      <c r="G36" s="51">
        <f t="shared" si="7"/>
        <v>97.510373443983397</v>
      </c>
      <c r="H36" s="47">
        <v>21600</v>
      </c>
      <c r="I36" s="51">
        <f t="shared" si="7"/>
        <v>96</v>
      </c>
      <c r="J36" s="53">
        <v>1726000</v>
      </c>
      <c r="K36" s="51">
        <f t="shared" si="8"/>
        <v>100.05797101449276</v>
      </c>
      <c r="L36" s="47">
        <v>1126000</v>
      </c>
      <c r="M36" s="51">
        <f t="shared" si="9"/>
        <v>100.1779359430605</v>
      </c>
      <c r="N36" s="53">
        <v>860000</v>
      </c>
      <c r="O36" s="51">
        <f t="shared" si="10"/>
        <v>100.73796415602672</v>
      </c>
      <c r="P36" s="62">
        <v>492700</v>
      </c>
      <c r="Q36" s="51">
        <f t="shared" si="11"/>
        <v>100.9010853983207</v>
      </c>
      <c r="R36" s="53">
        <v>865800</v>
      </c>
      <c r="S36" s="51">
        <f t="shared" si="12"/>
        <v>99.345955249569712</v>
      </c>
      <c r="T36" s="62">
        <v>633600</v>
      </c>
      <c r="U36" s="51">
        <f t="shared" si="13"/>
        <v>99.60698003458576</v>
      </c>
      <c r="V36" s="69">
        <f t="shared" si="0"/>
        <v>55.677419354838712</v>
      </c>
      <c r="W36" s="69">
        <f t="shared" si="1"/>
        <v>36.322580645161288</v>
      </c>
      <c r="X36" s="69">
        <f t="shared" si="2"/>
        <v>91.489361702127653</v>
      </c>
      <c r="Y36" s="69">
        <f t="shared" si="3"/>
        <v>52.414893617021278</v>
      </c>
      <c r="Z36" s="69">
        <f t="shared" si="4"/>
        <v>40.083333333333336</v>
      </c>
      <c r="AA36" s="69">
        <f t="shared" si="5"/>
        <v>29.333333333333332</v>
      </c>
      <c r="AB36" s="47">
        <f t="shared" si="14"/>
        <v>7462.1273374888688</v>
      </c>
      <c r="AC36" s="51">
        <f t="shared" si="15"/>
        <v>100.99911902473406</v>
      </c>
      <c r="AD36" s="47">
        <f t="shared" si="16"/>
        <v>7630.2200783840817</v>
      </c>
      <c r="AE36" s="51">
        <f t="shared" si="17"/>
        <v>101.99052666388684</v>
      </c>
      <c r="AF36" s="47">
        <f t="shared" si="18"/>
        <v>7325.4802621064391</v>
      </c>
      <c r="AG36" s="51">
        <f t="shared" si="19"/>
        <v>100.17905348436879</v>
      </c>
      <c r="AH36" s="47">
        <v>8379968.9999999991</v>
      </c>
      <c r="AI36" s="51">
        <f t="shared" si="20"/>
        <v>100.81956503535675</v>
      </c>
      <c r="AJ36" s="47">
        <v>3796416</v>
      </c>
      <c r="AK36" s="51">
        <f t="shared" si="21"/>
        <v>103.45644554865831</v>
      </c>
      <c r="AL36" s="47">
        <v>4583552.9999999991</v>
      </c>
      <c r="AM36" s="66">
        <f t="shared" si="22"/>
        <v>98.73518746974807</v>
      </c>
      <c r="AO36" s="41"/>
    </row>
    <row r="37" spans="1:41" ht="12" customHeight="1">
      <c r="A37" s="44"/>
      <c r="B37" s="102">
        <v>2003</v>
      </c>
      <c r="C37" s="93">
        <v>15</v>
      </c>
      <c r="D37" s="52">
        <v>29800</v>
      </c>
      <c r="E37" s="51">
        <f t="shared" si="6"/>
        <v>96.129032258064512</v>
      </c>
      <c r="F37" s="53">
        <v>9200</v>
      </c>
      <c r="G37" s="51">
        <f t="shared" si="7"/>
        <v>97.872340425531917</v>
      </c>
      <c r="H37" s="53">
        <v>20600</v>
      </c>
      <c r="I37" s="51">
        <f t="shared" si="7"/>
        <v>95.370370370370367</v>
      </c>
      <c r="J37" s="53">
        <v>1719000</v>
      </c>
      <c r="K37" s="51">
        <f t="shared" si="8"/>
        <v>99.594438006952487</v>
      </c>
      <c r="L37" s="47">
        <v>1120000</v>
      </c>
      <c r="M37" s="51">
        <f t="shared" si="9"/>
        <v>99.46714031971581</v>
      </c>
      <c r="N37" s="53">
        <v>863500</v>
      </c>
      <c r="O37" s="51">
        <f t="shared" si="10"/>
        <v>100.40697674418604</v>
      </c>
      <c r="P37" s="62">
        <v>502400</v>
      </c>
      <c r="Q37" s="51">
        <f t="shared" si="11"/>
        <v>101.96874365739801</v>
      </c>
      <c r="R37" s="53">
        <v>855300</v>
      </c>
      <c r="S37" s="51">
        <f t="shared" si="12"/>
        <v>98.787248787248785</v>
      </c>
      <c r="T37" s="62">
        <v>617800</v>
      </c>
      <c r="U37" s="51">
        <f t="shared" si="13"/>
        <v>97.506313131313121</v>
      </c>
      <c r="V37" s="69">
        <f t="shared" si="0"/>
        <v>57.68456375838926</v>
      </c>
      <c r="W37" s="69">
        <f t="shared" si="1"/>
        <v>37.583892617449663</v>
      </c>
      <c r="X37" s="69">
        <f t="shared" si="2"/>
        <v>93.858695652173907</v>
      </c>
      <c r="Y37" s="69">
        <f t="shared" si="3"/>
        <v>54.608695652173914</v>
      </c>
      <c r="Z37" s="69">
        <f t="shared" si="4"/>
        <v>41.519417475728154</v>
      </c>
      <c r="AA37" s="69">
        <f t="shared" si="5"/>
        <v>29.990291262135923</v>
      </c>
      <c r="AB37" s="47">
        <f t="shared" si="14"/>
        <v>7613.223731884058</v>
      </c>
      <c r="AC37" s="51">
        <f t="shared" si="15"/>
        <v>102.02484342013433</v>
      </c>
      <c r="AD37" s="47">
        <f t="shared" si="16"/>
        <v>7728.6197239447883</v>
      </c>
      <c r="AE37" s="51">
        <f t="shared" si="17"/>
        <v>101.28960429122441</v>
      </c>
      <c r="AF37" s="47">
        <f t="shared" si="18"/>
        <v>7517.7321635490816</v>
      </c>
      <c r="AG37" s="51">
        <f t="shared" si="19"/>
        <v>102.62442726707124</v>
      </c>
      <c r="AH37" s="47">
        <v>8404999</v>
      </c>
      <c r="AI37" s="51">
        <f t="shared" si="20"/>
        <v>100.29868845576877</v>
      </c>
      <c r="AJ37" s="47">
        <v>3863537</v>
      </c>
      <c r="AK37" s="51">
        <f t="shared" si="21"/>
        <v>101.76800961749186</v>
      </c>
      <c r="AL37" s="47">
        <v>4541462</v>
      </c>
      <c r="AM37" s="66">
        <f t="shared" si="22"/>
        <v>99.081694920948905</v>
      </c>
      <c r="AO37" s="41"/>
    </row>
    <row r="38" spans="1:41" ht="12" customHeight="1">
      <c r="A38" s="44"/>
      <c r="B38" s="102">
        <v>2004</v>
      </c>
      <c r="C38" s="93">
        <v>16</v>
      </c>
      <c r="D38" s="52">
        <v>28800</v>
      </c>
      <c r="E38" s="51">
        <f t="shared" si="6"/>
        <v>96.644295302013433</v>
      </c>
      <c r="F38" s="53">
        <v>9030</v>
      </c>
      <c r="G38" s="51">
        <f t="shared" si="7"/>
        <v>98.152173913043484</v>
      </c>
      <c r="H38" s="53">
        <v>19800</v>
      </c>
      <c r="I38" s="51">
        <f t="shared" si="7"/>
        <v>96.116504854368941</v>
      </c>
      <c r="J38" s="53">
        <v>1690000</v>
      </c>
      <c r="K38" s="51">
        <f t="shared" si="8"/>
        <v>98.312972658522398</v>
      </c>
      <c r="L38" s="47">
        <v>1088000</v>
      </c>
      <c r="M38" s="51">
        <f t="shared" si="9"/>
        <v>97.142857142857139</v>
      </c>
      <c r="N38" s="53">
        <v>863700</v>
      </c>
      <c r="O38" s="51">
        <f t="shared" si="10"/>
        <v>100.02316155182397</v>
      </c>
      <c r="P38" s="62">
        <v>497400</v>
      </c>
      <c r="Q38" s="51">
        <f t="shared" si="11"/>
        <v>99.004777070063696</v>
      </c>
      <c r="R38" s="53">
        <v>826700</v>
      </c>
      <c r="S38" s="51">
        <f t="shared" si="12"/>
        <v>96.656144043025833</v>
      </c>
      <c r="T38" s="62">
        <v>590400</v>
      </c>
      <c r="U38" s="51">
        <f t="shared" si="13"/>
        <v>95.564907737131762</v>
      </c>
      <c r="V38" s="69">
        <f t="shared" si="0"/>
        <v>58.680555555555557</v>
      </c>
      <c r="W38" s="69">
        <f t="shared" si="1"/>
        <v>37.777777777777779</v>
      </c>
      <c r="X38" s="69">
        <f t="shared" si="2"/>
        <v>95.647840531561457</v>
      </c>
      <c r="Y38" s="69">
        <f t="shared" si="3"/>
        <v>55.083056478405318</v>
      </c>
      <c r="Z38" s="69">
        <f t="shared" si="4"/>
        <v>41.752525252525253</v>
      </c>
      <c r="AA38" s="69">
        <f t="shared" si="5"/>
        <v>29.818181818181817</v>
      </c>
      <c r="AB38" s="47">
        <f t="shared" si="14"/>
        <v>7731.9141390573959</v>
      </c>
      <c r="AC38" s="51">
        <f t="shared" si="15"/>
        <v>101.55900327316357</v>
      </c>
      <c r="AD38" s="47">
        <f t="shared" si="16"/>
        <v>7753.4429223744291</v>
      </c>
      <c r="AE38" s="51">
        <f t="shared" si="17"/>
        <v>100.32118540329698</v>
      </c>
      <c r="AF38" s="47">
        <f t="shared" si="18"/>
        <v>7714.9174803421756</v>
      </c>
      <c r="AG38" s="51">
        <f t="shared" si="19"/>
        <v>102.62293617946618</v>
      </c>
      <c r="AH38" s="47">
        <v>8284745.9999999991</v>
      </c>
      <c r="AI38" s="51">
        <f t="shared" si="20"/>
        <v>98.569268122459022</v>
      </c>
      <c r="AJ38" s="47">
        <v>3820509</v>
      </c>
      <c r="AK38" s="51">
        <f t="shared" si="21"/>
        <v>98.886305476044356</v>
      </c>
      <c r="AL38" s="47">
        <v>4464237</v>
      </c>
      <c r="AM38" s="66">
        <f t="shared" si="22"/>
        <v>98.29955639835805</v>
      </c>
      <c r="AO38" s="41"/>
    </row>
    <row r="39" spans="1:41" ht="12" customHeight="1">
      <c r="A39" s="44"/>
      <c r="B39" s="103">
        <v>2005</v>
      </c>
      <c r="C39" s="95">
        <v>17</v>
      </c>
      <c r="D39" s="58">
        <v>27700</v>
      </c>
      <c r="E39" s="55">
        <f t="shared" si="6"/>
        <v>96.180555555555557</v>
      </c>
      <c r="F39" s="54">
        <v>8830</v>
      </c>
      <c r="G39" s="55">
        <f t="shared" si="7"/>
        <v>97.785160575858256</v>
      </c>
      <c r="H39" s="54">
        <v>18800</v>
      </c>
      <c r="I39" s="55">
        <f t="shared" si="7"/>
        <v>94.949494949494948</v>
      </c>
      <c r="J39" s="60">
        <v>1655000</v>
      </c>
      <c r="K39" s="55">
        <f t="shared" si="8"/>
        <v>97.928994082840234</v>
      </c>
      <c r="L39" s="54">
        <v>1055000</v>
      </c>
      <c r="M39" s="55">
        <f t="shared" si="9"/>
        <v>96.966911764705884</v>
      </c>
      <c r="N39" s="60">
        <v>857500</v>
      </c>
      <c r="O39" s="55">
        <f t="shared" si="10"/>
        <v>99.282158156767395</v>
      </c>
      <c r="P39" s="63">
        <v>488100</v>
      </c>
      <c r="Q39" s="55">
        <f t="shared" si="11"/>
        <v>98.130277442702052</v>
      </c>
      <c r="R39" s="60">
        <v>797400</v>
      </c>
      <c r="S39" s="55">
        <f t="shared" si="12"/>
        <v>96.455788073061569</v>
      </c>
      <c r="T39" s="63">
        <v>566900</v>
      </c>
      <c r="U39" s="55">
        <f t="shared" si="13"/>
        <v>96.019647696476966</v>
      </c>
      <c r="V39" s="67">
        <f t="shared" si="0"/>
        <v>59.747292418772567</v>
      </c>
      <c r="W39" s="67">
        <f t="shared" si="1"/>
        <v>38.08664259927798</v>
      </c>
      <c r="X39" s="67">
        <f t="shared" si="2"/>
        <v>97.112117780294454</v>
      </c>
      <c r="Y39" s="67">
        <f t="shared" si="3"/>
        <v>55.277463193657987</v>
      </c>
      <c r="Z39" s="67">
        <f t="shared" si="4"/>
        <v>42.414893617021278</v>
      </c>
      <c r="AA39" s="67">
        <f t="shared" si="5"/>
        <v>30.154255319148938</v>
      </c>
      <c r="AB39" s="54">
        <f t="shared" si="14"/>
        <v>7894.0466444550211</v>
      </c>
      <c r="AC39" s="55">
        <f t="shared" si="15"/>
        <v>102.09692583856591</v>
      </c>
      <c r="AD39" s="54">
        <f t="shared" si="16"/>
        <v>7930.7557189542486</v>
      </c>
      <c r="AE39" s="55">
        <f t="shared" si="17"/>
        <v>102.28689110573241</v>
      </c>
      <c r="AF39" s="54">
        <f t="shared" si="18"/>
        <v>7861.30314644799</v>
      </c>
      <c r="AG39" s="55">
        <f t="shared" si="19"/>
        <v>101.89743657633161</v>
      </c>
      <c r="AH39" s="54">
        <v>8292696</v>
      </c>
      <c r="AI39" s="55">
        <f t="shared" si="20"/>
        <v>100.09595948988661</v>
      </c>
      <c r="AJ39" s="54">
        <v>3882898</v>
      </c>
      <c r="AK39" s="55">
        <f t="shared" si="21"/>
        <v>101.63300230414325</v>
      </c>
      <c r="AL39" s="54">
        <v>4409798</v>
      </c>
      <c r="AM39" s="64">
        <f t="shared" si="22"/>
        <v>98.780553093395355</v>
      </c>
      <c r="AO39" s="41"/>
    </row>
    <row r="40" spans="1:41" ht="12" customHeight="1">
      <c r="A40" s="44"/>
      <c r="B40" s="101">
        <v>2006</v>
      </c>
      <c r="C40" s="94">
        <v>18</v>
      </c>
      <c r="D40" s="48">
        <v>26600</v>
      </c>
      <c r="E40" s="49">
        <f t="shared" si="6"/>
        <v>96.028880866425993</v>
      </c>
      <c r="F40" s="50">
        <v>8590</v>
      </c>
      <c r="G40" s="49">
        <f t="shared" si="7"/>
        <v>97.28199320498301</v>
      </c>
      <c r="H40" s="50">
        <v>18000</v>
      </c>
      <c r="I40" s="49">
        <f t="shared" si="7"/>
        <v>95.744680851063833</v>
      </c>
      <c r="J40" s="50">
        <v>1636000</v>
      </c>
      <c r="K40" s="49">
        <f t="shared" si="8"/>
        <v>98.851963746223575</v>
      </c>
      <c r="L40" s="59">
        <v>1046000</v>
      </c>
      <c r="M40" s="49">
        <f t="shared" si="9"/>
        <v>99.146919431279628</v>
      </c>
      <c r="N40" s="50">
        <v>856100</v>
      </c>
      <c r="O40" s="49">
        <f t="shared" si="10"/>
        <v>99.836734693877546</v>
      </c>
      <c r="P40" s="61">
        <v>491100</v>
      </c>
      <c r="Q40" s="49">
        <f t="shared" si="11"/>
        <v>100.61462814996926</v>
      </c>
      <c r="R40" s="50">
        <v>779900</v>
      </c>
      <c r="S40" s="49">
        <f t="shared" si="12"/>
        <v>97.805367444193621</v>
      </c>
      <c r="T40" s="61">
        <v>555000</v>
      </c>
      <c r="U40" s="49">
        <f t="shared" si="13"/>
        <v>97.900864349973531</v>
      </c>
      <c r="V40" s="68">
        <f t="shared" si="0"/>
        <v>61.503759398496243</v>
      </c>
      <c r="W40" s="68">
        <f t="shared" si="1"/>
        <v>39.323308270676691</v>
      </c>
      <c r="X40" s="68">
        <f t="shared" si="2"/>
        <v>99.662398137369038</v>
      </c>
      <c r="Y40" s="68">
        <f t="shared" si="3"/>
        <v>57.171129220023282</v>
      </c>
      <c r="Z40" s="68">
        <f t="shared" si="4"/>
        <v>43.327777777777776</v>
      </c>
      <c r="AA40" s="68">
        <f t="shared" si="5"/>
        <v>30.833333333333332</v>
      </c>
      <c r="AB40" s="59">
        <f t="shared" si="14"/>
        <v>7866.5571220223619</v>
      </c>
      <c r="AC40" s="49">
        <f t="shared" si="15"/>
        <v>99.651768938406661</v>
      </c>
      <c r="AD40" s="59">
        <f t="shared" si="16"/>
        <v>7848.8985778054603</v>
      </c>
      <c r="AE40" s="49">
        <f t="shared" si="17"/>
        <v>98.967851941862833</v>
      </c>
      <c r="AF40" s="59">
        <f t="shared" si="18"/>
        <v>7879.2285897084366</v>
      </c>
      <c r="AG40" s="49">
        <f t="shared" si="19"/>
        <v>100.2280212698393</v>
      </c>
      <c r="AH40" s="59">
        <v>8090754</v>
      </c>
      <c r="AI40" s="49">
        <f t="shared" si="20"/>
        <v>97.564820897811771</v>
      </c>
      <c r="AJ40" s="59">
        <v>3780422</v>
      </c>
      <c r="AK40" s="49">
        <f t="shared" si="21"/>
        <v>97.360837189130393</v>
      </c>
      <c r="AL40" s="59">
        <v>4310332</v>
      </c>
      <c r="AM40" s="65">
        <f t="shared" si="22"/>
        <v>97.744431831117879</v>
      </c>
      <c r="AO40" s="41"/>
    </row>
    <row r="41" spans="1:41" ht="12" customHeight="1">
      <c r="A41" s="44"/>
      <c r="B41" s="102">
        <v>2007</v>
      </c>
      <c r="C41" s="93">
        <v>19</v>
      </c>
      <c r="D41" s="45">
        <v>25400</v>
      </c>
      <c r="E41" s="51">
        <f t="shared" si="6"/>
        <v>95.488721804511272</v>
      </c>
      <c r="F41" s="47">
        <v>8310</v>
      </c>
      <c r="G41" s="51">
        <f t="shared" si="7"/>
        <v>96.740395809080326</v>
      </c>
      <c r="H41" s="47">
        <v>17100</v>
      </c>
      <c r="I41" s="51">
        <f t="shared" si="7"/>
        <v>95</v>
      </c>
      <c r="J41" s="53">
        <v>1592000</v>
      </c>
      <c r="K41" s="51">
        <f t="shared" si="8"/>
        <v>97.310513447432768</v>
      </c>
      <c r="L41" s="47">
        <v>1011000</v>
      </c>
      <c r="M41" s="51">
        <f t="shared" si="9"/>
        <v>96.653919694072655</v>
      </c>
      <c r="N41" s="53">
        <v>836000</v>
      </c>
      <c r="O41" s="51">
        <f t="shared" si="10"/>
        <v>97.65214344118678</v>
      </c>
      <c r="P41" s="62">
        <v>472200</v>
      </c>
      <c r="Q41" s="51">
        <f t="shared" si="11"/>
        <v>96.151496640195475</v>
      </c>
      <c r="R41" s="53">
        <v>756100</v>
      </c>
      <c r="S41" s="51">
        <f t="shared" si="12"/>
        <v>96.948326708552372</v>
      </c>
      <c r="T41" s="62">
        <v>539100</v>
      </c>
      <c r="U41" s="51">
        <f t="shared" si="13"/>
        <v>97.13513513513513</v>
      </c>
      <c r="V41" s="69">
        <f t="shared" si="0"/>
        <v>62.677165354330711</v>
      </c>
      <c r="W41" s="69">
        <f t="shared" si="1"/>
        <v>39.803149606299215</v>
      </c>
      <c r="X41" s="69">
        <f t="shared" si="2"/>
        <v>100.60168471720819</v>
      </c>
      <c r="Y41" s="69">
        <f t="shared" si="3"/>
        <v>56.823104693140792</v>
      </c>
      <c r="Z41" s="69">
        <f t="shared" si="4"/>
        <v>44.216374269005847</v>
      </c>
      <c r="AA41" s="69">
        <f t="shared" si="5"/>
        <v>31.526315789473685</v>
      </c>
      <c r="AB41" s="47">
        <f t="shared" si="14"/>
        <v>7987.5044793947836</v>
      </c>
      <c r="AC41" s="51">
        <f t="shared" si="15"/>
        <v>101.53748781705063</v>
      </c>
      <c r="AD41" s="47">
        <f t="shared" si="16"/>
        <v>8032.0054541640447</v>
      </c>
      <c r="AE41" s="51">
        <f t="shared" si="17"/>
        <v>102.33289899905651</v>
      </c>
      <c r="AF41" s="47">
        <f t="shared" si="18"/>
        <v>7945.0620206419853</v>
      </c>
      <c r="AG41" s="51">
        <f t="shared" si="19"/>
        <v>100.8355314252405</v>
      </c>
      <c r="AH41" s="47">
        <v>8024247</v>
      </c>
      <c r="AI41" s="51">
        <f t="shared" si="20"/>
        <v>99.177987614009766</v>
      </c>
      <c r="AJ41" s="47">
        <v>3828857</v>
      </c>
      <c r="AK41" s="51">
        <f t="shared" si="21"/>
        <v>101.28120617222098</v>
      </c>
      <c r="AL41" s="47">
        <v>4195390</v>
      </c>
      <c r="AM41" s="66">
        <f t="shared" si="22"/>
        <v>97.333337664012888</v>
      </c>
      <c r="AO41" s="41"/>
    </row>
    <row r="42" spans="1:41" ht="12" customHeight="1">
      <c r="A42" s="44"/>
      <c r="B42" s="102">
        <v>2008</v>
      </c>
      <c r="C42" s="93">
        <v>20</v>
      </c>
      <c r="D42" s="52">
        <v>24400</v>
      </c>
      <c r="E42" s="51">
        <f t="shared" si="6"/>
        <v>96.062992125984252</v>
      </c>
      <c r="F42" s="53">
        <v>8090</v>
      </c>
      <c r="G42" s="51">
        <f t="shared" si="7"/>
        <v>97.352587244283995</v>
      </c>
      <c r="H42" s="53">
        <v>16300</v>
      </c>
      <c r="I42" s="51">
        <f t="shared" si="7"/>
        <v>95.32163742690058</v>
      </c>
      <c r="J42" s="53">
        <v>1533000</v>
      </c>
      <c r="K42" s="51">
        <f t="shared" si="8"/>
        <v>96.293969849246224</v>
      </c>
      <c r="L42" s="47">
        <v>998200</v>
      </c>
      <c r="M42" s="51">
        <f t="shared" si="9"/>
        <v>98.733926805143426</v>
      </c>
      <c r="N42" s="53">
        <v>819400</v>
      </c>
      <c r="O42" s="51">
        <f t="shared" si="10"/>
        <v>98.014354066985646</v>
      </c>
      <c r="P42" s="62">
        <v>481200</v>
      </c>
      <c r="Q42" s="51">
        <f t="shared" si="11"/>
        <v>101.90597204574333</v>
      </c>
      <c r="R42" s="53">
        <v>713300</v>
      </c>
      <c r="S42" s="51">
        <f t="shared" si="12"/>
        <v>94.339373098796457</v>
      </c>
      <c r="T42" s="62">
        <v>517000</v>
      </c>
      <c r="U42" s="51">
        <f t="shared" si="13"/>
        <v>95.900575032461504</v>
      </c>
      <c r="V42" s="69">
        <f t="shared" si="0"/>
        <v>62.827868852459019</v>
      </c>
      <c r="W42" s="69">
        <f t="shared" si="1"/>
        <v>40.909836065573771</v>
      </c>
      <c r="X42" s="69">
        <f t="shared" si="2"/>
        <v>101.28553770086526</v>
      </c>
      <c r="Y42" s="69">
        <f t="shared" si="3"/>
        <v>59.480840543881335</v>
      </c>
      <c r="Z42" s="69">
        <f t="shared" si="4"/>
        <v>43.760736196319016</v>
      </c>
      <c r="AA42" s="69">
        <f t="shared" si="5"/>
        <v>31.717791411042946</v>
      </c>
      <c r="AB42" s="47">
        <f t="shared" si="14"/>
        <v>8011.6063325602499</v>
      </c>
      <c r="AC42" s="51">
        <f t="shared" si="15"/>
        <v>100.30174447135074</v>
      </c>
      <c r="AD42" s="47">
        <f t="shared" si="16"/>
        <v>8045.8083770711128</v>
      </c>
      <c r="AE42" s="51">
        <f t="shared" si="17"/>
        <v>100.17184902308442</v>
      </c>
      <c r="AF42" s="47">
        <f t="shared" si="18"/>
        <v>7978.7565483839089</v>
      </c>
      <c r="AG42" s="51">
        <f t="shared" si="19"/>
        <v>100.42409395489152</v>
      </c>
      <c r="AH42" s="47">
        <v>7945110</v>
      </c>
      <c r="AI42" s="51">
        <f t="shared" si="20"/>
        <v>99.013776619787492</v>
      </c>
      <c r="AJ42" s="47">
        <v>3909056</v>
      </c>
      <c r="AK42" s="51">
        <f t="shared" si="21"/>
        <v>102.09459376518892</v>
      </c>
      <c r="AL42" s="47">
        <v>4036054</v>
      </c>
      <c r="AM42" s="66">
        <f t="shared" si="22"/>
        <v>96.202117085658301</v>
      </c>
      <c r="AO42" s="41"/>
    </row>
    <row r="43" spans="1:41" ht="12" customHeight="1">
      <c r="A43" s="44"/>
      <c r="B43" s="102">
        <v>2009</v>
      </c>
      <c r="C43" s="93">
        <v>21</v>
      </c>
      <c r="D43" s="52">
        <v>23100</v>
      </c>
      <c r="E43" s="51">
        <f t="shared" si="6"/>
        <v>94.672131147540981</v>
      </c>
      <c r="F43" s="53">
        <v>7860</v>
      </c>
      <c r="G43" s="51">
        <f t="shared" si="7"/>
        <v>97.156983930778736</v>
      </c>
      <c r="H43" s="53">
        <v>15200</v>
      </c>
      <c r="I43" s="51">
        <f t="shared" si="7"/>
        <v>93.251533742331276</v>
      </c>
      <c r="J43" s="53">
        <v>1500000</v>
      </c>
      <c r="K43" s="51">
        <f t="shared" si="8"/>
        <v>97.847358121330714</v>
      </c>
      <c r="L43" s="47">
        <v>985200</v>
      </c>
      <c r="M43" s="51">
        <f t="shared" si="9"/>
        <v>98.69765578040473</v>
      </c>
      <c r="N43" s="53">
        <v>823200</v>
      </c>
      <c r="O43" s="51">
        <f t="shared" si="10"/>
        <v>100.46375396631682</v>
      </c>
      <c r="P43" s="62">
        <v>490500</v>
      </c>
      <c r="Q43" s="51">
        <f t="shared" si="11"/>
        <v>101.93266832917706</v>
      </c>
      <c r="R43" s="53">
        <v>676800</v>
      </c>
      <c r="S43" s="51">
        <f t="shared" si="12"/>
        <v>94.882938455067986</v>
      </c>
      <c r="T43" s="62">
        <v>494700</v>
      </c>
      <c r="U43" s="51">
        <f t="shared" si="13"/>
        <v>95.686653771760149</v>
      </c>
      <c r="V43" s="69">
        <f t="shared" si="0"/>
        <v>64.935064935064929</v>
      </c>
      <c r="W43" s="69">
        <f t="shared" si="1"/>
        <v>42.649350649350652</v>
      </c>
      <c r="X43" s="69">
        <f t="shared" si="2"/>
        <v>104.73282442748092</v>
      </c>
      <c r="Y43" s="69">
        <f t="shared" si="3"/>
        <v>62.404580152671755</v>
      </c>
      <c r="Z43" s="69">
        <f t="shared" si="4"/>
        <v>44.526315789473685</v>
      </c>
      <c r="AA43" s="69">
        <f t="shared" si="5"/>
        <v>32.546052631578945</v>
      </c>
      <c r="AB43" s="47">
        <f t="shared" si="14"/>
        <v>8087.624422780912</v>
      </c>
      <c r="AC43" s="51">
        <f t="shared" si="15"/>
        <v>100.9488495448374</v>
      </c>
      <c r="AD43" s="47">
        <f t="shared" si="16"/>
        <v>8027.3573542921304</v>
      </c>
      <c r="AE43" s="51">
        <f t="shared" si="17"/>
        <v>99.7706753390801</v>
      </c>
      <c r="AF43" s="47">
        <f t="shared" si="18"/>
        <v>8148.5381202929957</v>
      </c>
      <c r="AG43" s="51">
        <f t="shared" si="19"/>
        <v>102.12792019507697</v>
      </c>
      <c r="AH43" s="47">
        <v>7881390</v>
      </c>
      <c r="AI43" s="51">
        <f t="shared" si="20"/>
        <v>99.197997258691188</v>
      </c>
      <c r="AJ43" s="47">
        <v>3932201</v>
      </c>
      <c r="AK43" s="51">
        <f t="shared" si="21"/>
        <v>100.59208668282061</v>
      </c>
      <c r="AL43" s="47">
        <v>3949189</v>
      </c>
      <c r="AM43" s="66">
        <f t="shared" si="22"/>
        <v>97.847774088255505</v>
      </c>
      <c r="AO43" s="41"/>
    </row>
    <row r="44" spans="1:41" ht="12" customHeight="1">
      <c r="A44" s="44"/>
      <c r="B44" s="104">
        <v>2010</v>
      </c>
      <c r="C44" s="96">
        <v>22</v>
      </c>
      <c r="D44" s="45">
        <v>21900</v>
      </c>
      <c r="E44" s="51">
        <f t="shared" si="6"/>
        <v>94.805194805194802</v>
      </c>
      <c r="F44" s="47">
        <v>7690</v>
      </c>
      <c r="G44" s="51">
        <f t="shared" si="7"/>
        <v>97.837150127226451</v>
      </c>
      <c r="H44" s="47">
        <v>14300</v>
      </c>
      <c r="I44" s="51">
        <f t="shared" si="7"/>
        <v>94.078947368421055</v>
      </c>
      <c r="J44" s="53">
        <v>1484000</v>
      </c>
      <c r="K44" s="51">
        <f t="shared" si="8"/>
        <v>98.933333333333323</v>
      </c>
      <c r="L44" s="47">
        <v>963800</v>
      </c>
      <c r="M44" s="51">
        <f t="shared" si="9"/>
        <v>97.827852212748681</v>
      </c>
      <c r="N44" s="53">
        <v>826800</v>
      </c>
      <c r="O44" s="51">
        <f t="shared" si="10"/>
        <v>100.43731778425655</v>
      </c>
      <c r="P44" s="62">
        <v>489200</v>
      </c>
      <c r="Q44" s="51">
        <f t="shared" si="11"/>
        <v>99.734964322120291</v>
      </c>
      <c r="R44" s="53">
        <v>657400</v>
      </c>
      <c r="S44" s="51">
        <f t="shared" si="12"/>
        <v>97.133569739952719</v>
      </c>
      <c r="T44" s="62">
        <v>474600</v>
      </c>
      <c r="U44" s="51">
        <f t="shared" si="13"/>
        <v>95.936931473620376</v>
      </c>
      <c r="V44" s="69">
        <f t="shared" si="0"/>
        <v>67.762557077625573</v>
      </c>
      <c r="W44" s="69">
        <f t="shared" si="1"/>
        <v>44.009132420091326</v>
      </c>
      <c r="X44" s="69">
        <f t="shared" si="2"/>
        <v>107.51625487646294</v>
      </c>
      <c r="Y44" s="69">
        <f t="shared" si="3"/>
        <v>63.615084525357609</v>
      </c>
      <c r="Z44" s="69">
        <f t="shared" si="4"/>
        <v>45.972027972027973</v>
      </c>
      <c r="AA44" s="69">
        <f t="shared" si="5"/>
        <v>33.188811188811187</v>
      </c>
      <c r="AB44" s="47">
        <f t="shared" si="14"/>
        <v>8046.9278220066426</v>
      </c>
      <c r="AC44" s="51">
        <f t="shared" si="15"/>
        <v>99.496804022456374</v>
      </c>
      <c r="AD44" s="47">
        <f t="shared" si="16"/>
        <v>8045.5966143682908</v>
      </c>
      <c r="AE44" s="51">
        <f t="shared" si="17"/>
        <v>100.22721375505238</v>
      </c>
      <c r="AF44" s="47">
        <f t="shared" si="18"/>
        <v>8048.3177066494245</v>
      </c>
      <c r="AG44" s="51">
        <f t="shared" si="19"/>
        <v>98.770081060380832</v>
      </c>
      <c r="AH44" s="47">
        <v>7631304</v>
      </c>
      <c r="AI44" s="51">
        <f t="shared" si="20"/>
        <v>96.82687952252077</v>
      </c>
      <c r="AJ44" s="47">
        <v>3897287</v>
      </c>
      <c r="AK44" s="51">
        <f t="shared" si="21"/>
        <v>99.112100322440284</v>
      </c>
      <c r="AL44" s="47">
        <v>3734017</v>
      </c>
      <c r="AM44" s="66">
        <f t="shared" si="22"/>
        <v>94.55148892595416</v>
      </c>
      <c r="AO44" s="41"/>
    </row>
    <row r="45" spans="1:41" ht="12" customHeight="1">
      <c r="A45" s="44"/>
      <c r="B45" s="105">
        <v>2011</v>
      </c>
      <c r="C45" s="97">
        <v>23</v>
      </c>
      <c r="D45" s="75">
        <v>21000</v>
      </c>
      <c r="E45" s="76">
        <f t="shared" si="6"/>
        <v>95.890410958904098</v>
      </c>
      <c r="F45" s="77">
        <v>7500</v>
      </c>
      <c r="G45" s="76">
        <f t="shared" si="7"/>
        <v>97.529258777633288</v>
      </c>
      <c r="H45" s="77">
        <v>13500</v>
      </c>
      <c r="I45" s="76">
        <f t="shared" si="7"/>
        <v>94.4055944055944</v>
      </c>
      <c r="J45" s="77">
        <v>1467000</v>
      </c>
      <c r="K45" s="76">
        <f t="shared" si="8"/>
        <v>98.854447439353095</v>
      </c>
      <c r="L45" s="77">
        <v>932900</v>
      </c>
      <c r="M45" s="76">
        <f t="shared" si="9"/>
        <v>96.793940651587462</v>
      </c>
      <c r="N45" s="77">
        <v>827900</v>
      </c>
      <c r="O45" s="76">
        <f t="shared" si="10"/>
        <v>100.13304305757136</v>
      </c>
      <c r="P45" s="78">
        <v>479600</v>
      </c>
      <c r="Q45" s="76">
        <f t="shared" si="11"/>
        <v>98.037612428454622</v>
      </c>
      <c r="R45" s="77">
        <v>639400</v>
      </c>
      <c r="S45" s="76">
        <f t="shared" si="12"/>
        <v>97.261940979616668</v>
      </c>
      <c r="T45" s="78">
        <v>453300</v>
      </c>
      <c r="U45" s="76">
        <f t="shared" si="13"/>
        <v>95.512010113780022</v>
      </c>
      <c r="V45" s="79">
        <f t="shared" si="0"/>
        <v>69.857142857142861</v>
      </c>
      <c r="W45" s="79">
        <f t="shared" si="1"/>
        <v>44.423809523809524</v>
      </c>
      <c r="X45" s="79">
        <f t="shared" si="2"/>
        <v>110.38666666666667</v>
      </c>
      <c r="Y45" s="79">
        <f t="shared" si="3"/>
        <v>63.946666666666665</v>
      </c>
      <c r="Z45" s="79">
        <f t="shared" si="4"/>
        <v>47.36296296296296</v>
      </c>
      <c r="AA45" s="79">
        <f t="shared" si="5"/>
        <v>33.577777777777776</v>
      </c>
      <c r="AB45" s="77">
        <f t="shared" si="14"/>
        <v>8033.9653425753122</v>
      </c>
      <c r="AC45" s="76">
        <f t="shared" si="15"/>
        <v>99.838913934385232</v>
      </c>
      <c r="AD45" s="77">
        <f t="shared" si="16"/>
        <v>7987.7312820512816</v>
      </c>
      <c r="AE45" s="76">
        <f t="shared" si="17"/>
        <v>99.280782580950316</v>
      </c>
      <c r="AF45" s="77">
        <f t="shared" si="18"/>
        <v>8083.1268043526543</v>
      </c>
      <c r="AG45" s="76">
        <f t="shared" si="19"/>
        <v>100.43250153599766</v>
      </c>
      <c r="AH45" s="77">
        <v>7533851</v>
      </c>
      <c r="AI45" s="76">
        <f t="shared" si="20"/>
        <v>98.722983647355676</v>
      </c>
      <c r="AJ45" s="77">
        <v>3894019</v>
      </c>
      <c r="AK45" s="76">
        <f t="shared" si="21"/>
        <v>99.916146796476625</v>
      </c>
      <c r="AL45" s="77">
        <v>3639832</v>
      </c>
      <c r="AM45" s="80">
        <f t="shared" si="22"/>
        <v>97.477649405452624</v>
      </c>
      <c r="AO45" s="41"/>
    </row>
    <row r="46" spans="1:41" ht="12" customHeight="1">
      <c r="A46" s="44"/>
      <c r="B46" s="102">
        <v>2012</v>
      </c>
      <c r="C46" s="93">
        <v>24</v>
      </c>
      <c r="D46" s="81">
        <v>20100</v>
      </c>
      <c r="E46" s="82">
        <f t="shared" si="6"/>
        <v>95.714285714285722</v>
      </c>
      <c r="F46" s="83">
        <v>7270</v>
      </c>
      <c r="G46" s="82">
        <f t="shared" si="7"/>
        <v>96.933333333333337</v>
      </c>
      <c r="H46" s="83">
        <v>12800</v>
      </c>
      <c r="I46" s="82">
        <f t="shared" si="7"/>
        <v>94.814814814814824</v>
      </c>
      <c r="J46" s="83">
        <v>1449000</v>
      </c>
      <c r="K46" s="82">
        <f t="shared" si="8"/>
        <v>98.773006134969322</v>
      </c>
      <c r="L46" s="83">
        <v>942600</v>
      </c>
      <c r="M46" s="82">
        <f t="shared" si="9"/>
        <v>101.03976846392968</v>
      </c>
      <c r="N46" s="83">
        <v>821900</v>
      </c>
      <c r="O46" s="82">
        <f t="shared" si="10"/>
        <v>99.275274791641493</v>
      </c>
      <c r="P46" s="84">
        <v>495400</v>
      </c>
      <c r="Q46" s="82">
        <f t="shared" si="11"/>
        <v>103.29441201000833</v>
      </c>
      <c r="R46" s="83">
        <v>627100</v>
      </c>
      <c r="S46" s="82">
        <f t="shared" si="12"/>
        <v>98.076321551454498</v>
      </c>
      <c r="T46" s="84">
        <v>447300</v>
      </c>
      <c r="U46" s="82">
        <f t="shared" si="13"/>
        <v>98.676373262739901</v>
      </c>
      <c r="V46" s="85">
        <f t="shared" si="0"/>
        <v>72.089552238805965</v>
      </c>
      <c r="W46" s="85">
        <f t="shared" si="1"/>
        <v>46.895522388059703</v>
      </c>
      <c r="X46" s="85">
        <f t="shared" si="2"/>
        <v>113.05364511691884</v>
      </c>
      <c r="Y46" s="85">
        <f t="shared" si="3"/>
        <v>68.143053645116922</v>
      </c>
      <c r="Z46" s="85">
        <f t="shared" si="4"/>
        <v>48.9921875</v>
      </c>
      <c r="AA46" s="85">
        <f t="shared" si="5"/>
        <v>34.9453125</v>
      </c>
      <c r="AB46" s="83">
        <f t="shared" ref="AB46:AB49" si="23">AH46/AVERAGE(L46:L47)*1000</f>
        <v>8153.6505894962484</v>
      </c>
      <c r="AC46" s="82">
        <f t="shared" si="15"/>
        <v>101.48974064260241</v>
      </c>
      <c r="AD46" s="83">
        <f t="shared" si="16"/>
        <v>8016.6265551703027</v>
      </c>
      <c r="AE46" s="82">
        <f t="shared" si="17"/>
        <v>100.3617456834577</v>
      </c>
      <c r="AF46" s="83">
        <f>AL46/AVERAGE(T46:T47)*1000</f>
        <v>8304.4697910784871</v>
      </c>
      <c r="AG46" s="82">
        <f t="shared" si="19"/>
        <v>102.73833371767276</v>
      </c>
      <c r="AH46" s="83">
        <v>7607356</v>
      </c>
      <c r="AI46" s="82">
        <f t="shared" si="20"/>
        <v>100.97566304403949</v>
      </c>
      <c r="AJ46" s="83">
        <v>3930552</v>
      </c>
      <c r="AK46" s="82">
        <f t="shared" si="21"/>
        <v>100.93818237661398</v>
      </c>
      <c r="AL46" s="83">
        <v>3676804</v>
      </c>
      <c r="AM46" s="86">
        <f t="shared" si="22"/>
        <v>101.01576116699891</v>
      </c>
      <c r="AO46" s="41"/>
    </row>
    <row r="47" spans="1:41" ht="12" customHeight="1">
      <c r="A47" s="44"/>
      <c r="B47" s="102">
        <v>2013</v>
      </c>
      <c r="C47" s="93">
        <v>25</v>
      </c>
      <c r="D47" s="81">
        <v>19400</v>
      </c>
      <c r="E47" s="82">
        <f t="shared" si="6"/>
        <v>96.517412935323392</v>
      </c>
      <c r="F47" s="83">
        <v>7130</v>
      </c>
      <c r="G47" s="82">
        <f t="shared" si="7"/>
        <v>98.07427785419533</v>
      </c>
      <c r="H47" s="83">
        <v>12200</v>
      </c>
      <c r="I47" s="82">
        <f t="shared" si="7"/>
        <v>95.3125</v>
      </c>
      <c r="J47" s="83">
        <v>1423000</v>
      </c>
      <c r="K47" s="82">
        <f t="shared" si="8"/>
        <v>98.20565907522429</v>
      </c>
      <c r="L47" s="83">
        <v>923400</v>
      </c>
      <c r="M47" s="82">
        <f t="shared" si="9"/>
        <v>97.963080840229154</v>
      </c>
      <c r="N47" s="83">
        <v>806800</v>
      </c>
      <c r="O47" s="82">
        <f t="shared" si="10"/>
        <v>98.162793527193088</v>
      </c>
      <c r="P47" s="84">
        <v>485200</v>
      </c>
      <c r="Q47" s="82">
        <f t="shared" si="11"/>
        <v>97.941057731126364</v>
      </c>
      <c r="R47" s="83">
        <v>616600</v>
      </c>
      <c r="S47" s="82">
        <f t="shared" si="12"/>
        <v>98.325625896986125</v>
      </c>
      <c r="T47" s="84">
        <v>438200</v>
      </c>
      <c r="U47" s="82">
        <f t="shared" si="13"/>
        <v>97.965571205007834</v>
      </c>
      <c r="V47" s="85">
        <f t="shared" ref="V47:V50" si="24">J47/D47</f>
        <v>73.350515463917532</v>
      </c>
      <c r="W47" s="85">
        <f t="shared" ref="W47" si="25">L47/D47</f>
        <v>47.597938144329895</v>
      </c>
      <c r="X47" s="85">
        <f t="shared" ref="X47" si="26">N47/F47</f>
        <v>113.15568022440392</v>
      </c>
      <c r="Y47" s="85">
        <f t="shared" ref="Y47" si="27">P47/F47</f>
        <v>68.050490883590456</v>
      </c>
      <c r="Z47" s="85">
        <f t="shared" ref="Z47" si="28">R47/H47</f>
        <v>50.540983606557376</v>
      </c>
      <c r="AA47" s="85">
        <f t="shared" ref="AA47" si="29">T47/H47</f>
        <v>35.918032786885249</v>
      </c>
      <c r="AB47" s="83">
        <f t="shared" si="23"/>
        <v>8197.9656538969612</v>
      </c>
      <c r="AC47" s="82">
        <f t="shared" ref="AC47" si="30">AB47/AB46*100</f>
        <v>100.54349967433976</v>
      </c>
      <c r="AD47" s="83">
        <f t="shared" ref="AD47" si="31">AJ47/AVERAGE(P47:P48)*1000</f>
        <v>8055.6441653584516</v>
      </c>
      <c r="AE47" s="82">
        <f t="shared" ref="AE47" si="32">AD47/AD46*100</f>
        <v>100.48670859144593</v>
      </c>
      <c r="AF47" s="83">
        <f t="shared" ref="AF47" si="33">AL47/AVERAGE(T47:T48)*1000</f>
        <v>8355.8527806803668</v>
      </c>
      <c r="AG47" s="82">
        <f t="shared" ref="AG47" si="34">AF47/AF46*100</f>
        <v>100.61873895497916</v>
      </c>
      <c r="AH47" s="83">
        <v>7447032</v>
      </c>
      <c r="AI47" s="82">
        <f t="shared" si="20"/>
        <v>97.89251350929284</v>
      </c>
      <c r="AJ47" s="83">
        <v>3848584</v>
      </c>
      <c r="AK47" s="82">
        <f t="shared" si="21"/>
        <v>97.914593166557779</v>
      </c>
      <c r="AL47" s="83">
        <v>3598448</v>
      </c>
      <c r="AM47" s="86">
        <f t="shared" si="22"/>
        <v>97.86891006428408</v>
      </c>
      <c r="AO47" s="41"/>
    </row>
    <row r="48" spans="1:41" ht="12" customHeight="1">
      <c r="A48" s="44"/>
      <c r="B48" s="102">
        <v>2014</v>
      </c>
      <c r="C48" s="93">
        <v>26</v>
      </c>
      <c r="D48" s="81">
        <v>18600</v>
      </c>
      <c r="E48" s="82">
        <f t="shared" ref="E48" si="35">D48/D47*100</f>
        <v>95.876288659793815</v>
      </c>
      <c r="F48" s="83">
        <v>6900</v>
      </c>
      <c r="G48" s="82">
        <f t="shared" ref="G48" si="36">F48/F47*100</f>
        <v>96.774193548387103</v>
      </c>
      <c r="H48" s="83">
        <v>11700</v>
      </c>
      <c r="I48" s="82">
        <f t="shared" ref="I48" si="37">H48/H47*100</f>
        <v>95.901639344262293</v>
      </c>
      <c r="J48" s="83">
        <v>1395000</v>
      </c>
      <c r="K48" s="82">
        <f t="shared" ref="K48:K53" si="38">J48/J47*100</f>
        <v>98.032326071679549</v>
      </c>
      <c r="L48" s="83">
        <v>893400</v>
      </c>
      <c r="M48" s="82">
        <f t="shared" ref="M48" si="39">L48/L47*100</f>
        <v>96.751137102014297</v>
      </c>
      <c r="N48" s="83">
        <v>795400</v>
      </c>
      <c r="O48" s="82">
        <f t="shared" ref="O48" si="40">N48/N47*100</f>
        <v>98.587010411502234</v>
      </c>
      <c r="P48" s="84">
        <v>470300</v>
      </c>
      <c r="Q48" s="82">
        <f t="shared" ref="Q48" si="41">P48/P47*100</f>
        <v>96.929101401483919</v>
      </c>
      <c r="R48" s="83">
        <v>599200</v>
      </c>
      <c r="S48" s="82">
        <f t="shared" ref="S48" si="42">R48/R47*100</f>
        <v>97.178073305222185</v>
      </c>
      <c r="T48" s="84">
        <v>423100</v>
      </c>
      <c r="U48" s="82">
        <f t="shared" ref="U48" si="43">T48/T47*100</f>
        <v>96.554084892743049</v>
      </c>
      <c r="V48" s="85">
        <f t="shared" si="24"/>
        <v>75</v>
      </c>
      <c r="W48" s="85">
        <f t="shared" ref="W48" si="44">L48/D48</f>
        <v>48.032258064516128</v>
      </c>
      <c r="X48" s="85">
        <f t="shared" ref="X48" si="45">N48/F48</f>
        <v>115.27536231884058</v>
      </c>
      <c r="Y48" s="85">
        <f t="shared" ref="Y48" si="46">P48/F48</f>
        <v>68.159420289855078</v>
      </c>
      <c r="Z48" s="85">
        <f t="shared" ref="Z48" si="47">R48/H48</f>
        <v>51.213675213675216</v>
      </c>
      <c r="AA48" s="85">
        <f t="shared" ref="AA48:AA53" si="48">T48/H48</f>
        <v>36.162393162393165</v>
      </c>
      <c r="AB48" s="83">
        <f>AH48/AVERAGE(L48:L49)*1000</f>
        <v>8315.8879246781235</v>
      </c>
      <c r="AC48" s="82">
        <f t="shared" ref="AC48:AC53" si="49">AB48/AB47*100</f>
        <v>101.43843333528856</v>
      </c>
      <c r="AD48" s="83">
        <f t="shared" ref="AD48" si="50">AJ48/AVERAGE(P48:P49)*1000</f>
        <v>8218.4322580645148</v>
      </c>
      <c r="AE48" s="82">
        <f t="shared" ref="AE48" si="51">AD48/AD47*100</f>
        <v>102.02079547413598</v>
      </c>
      <c r="AF48" s="83">
        <f t="shared" ref="AF48" si="52">AL48/AVERAGE(T48:T49)*1000</f>
        <v>8424.6789100948263</v>
      </c>
      <c r="AG48" s="82">
        <f t="shared" ref="AG48" si="53">AF48/AF47*100</f>
        <v>100.82368767402883</v>
      </c>
      <c r="AH48" s="83">
        <v>7330871</v>
      </c>
      <c r="AI48" s="82">
        <f t="shared" ref="AI48:AI49" si="54">AH48/AH47*100</f>
        <v>98.440170526996525</v>
      </c>
      <c r="AJ48" s="83">
        <v>3821571</v>
      </c>
      <c r="AK48" s="82">
        <f t="shared" ref="AK48:AK50" si="55">AJ48/AJ47*100</f>
        <v>99.298105485030348</v>
      </c>
      <c r="AL48" s="83">
        <v>3509300</v>
      </c>
      <c r="AM48" s="86">
        <f t="shared" ref="AM48:AM49" si="56">AL48/AL47*100</f>
        <v>97.522598631409991</v>
      </c>
      <c r="AO48" s="41"/>
    </row>
    <row r="49" spans="2:39" ht="12" customHeight="1">
      <c r="B49" s="104">
        <v>2015</v>
      </c>
      <c r="C49" s="98">
        <v>27</v>
      </c>
      <c r="D49" s="87">
        <v>17700</v>
      </c>
      <c r="E49" s="88">
        <f t="shared" ref="E49" si="57">D49/D48*100</f>
        <v>95.161290322580655</v>
      </c>
      <c r="F49" s="89">
        <v>6680</v>
      </c>
      <c r="G49" s="88">
        <f t="shared" ref="G49" si="58">F49/F48*100</f>
        <v>96.811594202898561</v>
      </c>
      <c r="H49" s="89">
        <v>11000</v>
      </c>
      <c r="I49" s="88">
        <f t="shared" ref="I49" si="59">H49/H48*100</f>
        <v>94.01709401709401</v>
      </c>
      <c r="J49" s="89">
        <v>1371000</v>
      </c>
      <c r="K49" s="88">
        <f t="shared" si="38"/>
        <v>98.27956989247312</v>
      </c>
      <c r="L49" s="89">
        <v>869700</v>
      </c>
      <c r="M49" s="88">
        <f t="shared" ref="M49" si="60">L49/L48*100</f>
        <v>97.347212894560116</v>
      </c>
      <c r="N49" s="89">
        <v>792400</v>
      </c>
      <c r="O49" s="88">
        <f t="shared" ref="O49" si="61">N49/N48*100</f>
        <v>99.622831279859199</v>
      </c>
      <c r="P49" s="90">
        <v>459700</v>
      </c>
      <c r="Q49" s="88">
        <f t="shared" ref="Q49" si="62">P49/P48*100</f>
        <v>97.746119498192641</v>
      </c>
      <c r="R49" s="89">
        <v>578900</v>
      </c>
      <c r="S49" s="88">
        <f t="shared" ref="S49" si="63">R49/R48*100</f>
        <v>96.612149532710276</v>
      </c>
      <c r="T49" s="90">
        <v>410000</v>
      </c>
      <c r="U49" s="88">
        <f t="shared" ref="U49" si="64">T49/T48*100</f>
        <v>96.903805246986536</v>
      </c>
      <c r="V49" s="91">
        <f t="shared" si="24"/>
        <v>77.457627118644069</v>
      </c>
      <c r="W49" s="91">
        <f t="shared" ref="W49" si="65">L49/D49</f>
        <v>49.135593220338983</v>
      </c>
      <c r="X49" s="91">
        <f t="shared" ref="X49" si="66">N49/F49</f>
        <v>118.62275449101796</v>
      </c>
      <c r="Y49" s="91">
        <f t="shared" ref="Y49" si="67">P49/F49</f>
        <v>68.817365269461078</v>
      </c>
      <c r="Z49" s="91">
        <f>R49/H49</f>
        <v>52.627272727272725</v>
      </c>
      <c r="AA49" s="91">
        <f t="shared" si="48"/>
        <v>37.272727272727273</v>
      </c>
      <c r="AB49" s="89">
        <f t="shared" si="23"/>
        <v>8510.7439535818921</v>
      </c>
      <c r="AC49" s="88">
        <f t="shared" si="49"/>
        <v>102.34317766988556</v>
      </c>
      <c r="AD49" s="89">
        <f t="shared" ref="AD49" si="68">AJ49/AVERAGE(P49:P50)*1000</f>
        <v>8406.8579411132614</v>
      </c>
      <c r="AE49" s="88">
        <f t="shared" ref="AE49" si="69">AD49/AD48*100</f>
        <v>102.29272052299085</v>
      </c>
      <c r="AF49" s="89">
        <f t="shared" ref="AF49" si="70">AL49/AVERAGE(T49:T50)*1000</f>
        <v>8631.1481481481478</v>
      </c>
      <c r="AG49" s="88">
        <f t="shared" ref="AG49" si="71">AF49/AF48*100</f>
        <v>102.45076685125557</v>
      </c>
      <c r="AH49" s="89">
        <v>7407326</v>
      </c>
      <c r="AI49" s="88">
        <f t="shared" si="54"/>
        <v>101.04291836536203</v>
      </c>
      <c r="AJ49" s="89">
        <v>3911711</v>
      </c>
      <c r="AK49" s="88">
        <f t="shared" si="55"/>
        <v>102.35871582655405</v>
      </c>
      <c r="AL49" s="89">
        <v>3495615</v>
      </c>
      <c r="AM49" s="92">
        <f t="shared" si="56"/>
        <v>99.610036189553469</v>
      </c>
    </row>
    <row r="50" spans="2:39" ht="12" customHeight="1">
      <c r="B50" s="102">
        <v>2016</v>
      </c>
      <c r="C50" s="93">
        <v>28</v>
      </c>
      <c r="D50" s="81">
        <v>17000</v>
      </c>
      <c r="E50" s="82">
        <f t="shared" ref="E50" si="72">D50/D49*100</f>
        <v>96.045197740112997</v>
      </c>
      <c r="F50" s="83">
        <v>6490</v>
      </c>
      <c r="G50" s="82">
        <f t="shared" ref="G50" si="73">F50/F49*100</f>
        <v>97.155688622754482</v>
      </c>
      <c r="H50" s="83">
        <v>10500</v>
      </c>
      <c r="I50" s="82">
        <f t="shared" ref="I50" si="74">H50/H49*100</f>
        <v>95.454545454545453</v>
      </c>
      <c r="J50" s="83">
        <v>1345000</v>
      </c>
      <c r="K50" s="82">
        <f t="shared" si="38"/>
        <v>98.10357403355215</v>
      </c>
      <c r="L50" s="83">
        <v>871000</v>
      </c>
      <c r="M50" s="82">
        <f t="shared" ref="M50" si="75">L50/L49*100</f>
        <v>100.14947683109119</v>
      </c>
      <c r="N50" s="83">
        <v>785700</v>
      </c>
      <c r="O50" s="82">
        <f t="shared" ref="O50" si="76">N50/N49*100</f>
        <v>99.154467440686517</v>
      </c>
      <c r="P50" s="84">
        <v>470900</v>
      </c>
      <c r="Q50" s="82">
        <f t="shared" ref="Q50" si="77">P50/P49*100</f>
        <v>102.43637154666088</v>
      </c>
      <c r="R50" s="83">
        <v>559400</v>
      </c>
      <c r="S50" s="82">
        <f t="shared" ref="S50" si="78">R50/R49*100</f>
        <v>96.631542580756602</v>
      </c>
      <c r="T50" s="84">
        <v>400000</v>
      </c>
      <c r="U50" s="82">
        <f t="shared" ref="U50" si="79">T50/T49*100</f>
        <v>97.560975609756099</v>
      </c>
      <c r="V50" s="85">
        <f t="shared" si="24"/>
        <v>79.117647058823536</v>
      </c>
      <c r="W50" s="85">
        <f t="shared" ref="W50" si="80">L50/D50</f>
        <v>51.235294117647058</v>
      </c>
      <c r="X50" s="85">
        <f t="shared" ref="X50" si="81">N50/F50</f>
        <v>121.06317411402158</v>
      </c>
      <c r="Y50" s="85">
        <f t="shared" ref="Y50" si="82">P50/F50</f>
        <v>72.557781201848996</v>
      </c>
      <c r="Z50" s="85">
        <f t="shared" ref="Z50" si="83">R50/H50</f>
        <v>53.276190476190479</v>
      </c>
      <c r="AA50" s="85">
        <f t="shared" si="48"/>
        <v>38.095238095238095</v>
      </c>
      <c r="AB50" s="113">
        <f>AH50/AVERAGE(L50:L51)*1000</f>
        <v>8522.4014856943886</v>
      </c>
      <c r="AC50" s="114">
        <f t="shared" si="49"/>
        <v>100.13697430184807</v>
      </c>
      <c r="AD50" s="113">
        <f>AJ50/AVERAGE(P50:P51)*1000</f>
        <v>8394.3416102332576</v>
      </c>
      <c r="AE50" s="114">
        <f>AD50/AD49*100</f>
        <v>99.851117611744172</v>
      </c>
      <c r="AF50" s="113">
        <f>AL50/AVERAGE(T50:T51)*1000</f>
        <v>8673.7656112022214</v>
      </c>
      <c r="AG50" s="114">
        <f>AF50/AF49*100</f>
        <v>100.4937635448097</v>
      </c>
      <c r="AH50" s="113">
        <v>7342475</v>
      </c>
      <c r="AI50" s="82">
        <f>AH50/AH49*100</f>
        <v>99.124501878275638</v>
      </c>
      <c r="AJ50" s="113">
        <v>3904628</v>
      </c>
      <c r="AK50" s="82">
        <f t="shared" si="55"/>
        <v>99.818928341076315</v>
      </c>
      <c r="AL50" s="113">
        <v>3437847</v>
      </c>
      <c r="AM50" s="115">
        <f t="shared" ref="AM50" si="84">AL50/AL49*100</f>
        <v>98.347415261692149</v>
      </c>
    </row>
    <row r="51" spans="2:39" ht="12" customHeight="1">
      <c r="B51" s="102">
        <v>2017</v>
      </c>
      <c r="C51" s="93">
        <v>29</v>
      </c>
      <c r="D51" s="81">
        <v>16400</v>
      </c>
      <c r="E51" s="82">
        <f t="shared" ref="E51" si="85">D51/D50*100</f>
        <v>96.470588235294116</v>
      </c>
      <c r="F51" s="83">
        <v>6310</v>
      </c>
      <c r="G51" s="82">
        <f t="shared" ref="G51" si="86">F51/F50*100</f>
        <v>97.226502311248069</v>
      </c>
      <c r="H51" s="83">
        <v>10100</v>
      </c>
      <c r="I51" s="82">
        <f t="shared" ref="I51" si="87">H51/H50*100</f>
        <v>96.19047619047619</v>
      </c>
      <c r="J51" s="83">
        <v>1323000</v>
      </c>
      <c r="K51" s="82">
        <f t="shared" si="38"/>
        <v>98.364312267657994</v>
      </c>
      <c r="L51" s="83">
        <v>852100</v>
      </c>
      <c r="M51" s="82">
        <f t="shared" ref="M51" si="88">L51/L50*100</f>
        <v>97.830080367393805</v>
      </c>
      <c r="N51" s="83">
        <v>779400</v>
      </c>
      <c r="O51" s="82">
        <f t="shared" ref="O51" si="89">N51/N50*100</f>
        <v>99.198167239404356</v>
      </c>
      <c r="P51" s="84">
        <v>459400</v>
      </c>
      <c r="Q51" s="82">
        <f t="shared" ref="Q51" si="90">P51/P50*100</f>
        <v>97.557867912507973</v>
      </c>
      <c r="R51" s="83">
        <v>543700</v>
      </c>
      <c r="S51" s="82">
        <f t="shared" ref="S51" si="91">R51/R50*100</f>
        <v>97.193421523060422</v>
      </c>
      <c r="T51" s="84">
        <v>392700</v>
      </c>
      <c r="U51" s="82">
        <f t="shared" ref="U51" si="92">T51/T50*100</f>
        <v>98.174999999999997</v>
      </c>
      <c r="V51" s="85">
        <f t="shared" ref="V51:V56" si="93">J51/D51</f>
        <v>80.670731707317074</v>
      </c>
      <c r="W51" s="85">
        <f t="shared" ref="W51:W52" si="94">L51/D51</f>
        <v>51.957317073170735</v>
      </c>
      <c r="X51" s="85">
        <f t="shared" ref="X51:X52" si="95">N51/F51</f>
        <v>123.51822503961965</v>
      </c>
      <c r="Y51" s="85">
        <f t="shared" ref="Y51:Y52" si="96">P51/F51</f>
        <v>72.80507131537243</v>
      </c>
      <c r="Z51" s="85">
        <f t="shared" ref="Z51:Z52" si="97">R51/H51</f>
        <v>53.831683168316829</v>
      </c>
      <c r="AA51" s="85">
        <f t="shared" si="48"/>
        <v>38.881188118811885</v>
      </c>
      <c r="AB51" s="83">
        <f>AH51/AVERAGE(L51:L52)*1000</f>
        <v>8580.5425763549702</v>
      </c>
      <c r="AC51" s="82">
        <f t="shared" si="49"/>
        <v>100.68221487521065</v>
      </c>
      <c r="AD51" s="83">
        <f>AJ51/AVERAGE(P51:P52)*1000</f>
        <v>8517.8043218590519</v>
      </c>
      <c r="AE51" s="82">
        <f t="shared" ref="AE51" si="98">AD51/AD50*100</f>
        <v>101.47078493297539</v>
      </c>
      <c r="AF51" s="83">
        <f>AL51/AVERAGE(T51:T52)*1000</f>
        <v>8654.7661870503598</v>
      </c>
      <c r="AG51" s="82">
        <f t="shared" ref="AG51" si="99">AF51/AF50*100</f>
        <v>99.780955296655421</v>
      </c>
      <c r="AH51" s="83">
        <v>7290458</v>
      </c>
      <c r="AI51" s="82">
        <f t="shared" ref="AI51" si="100">AH51/AH50*100</f>
        <v>99.291560407083452</v>
      </c>
      <c r="AJ51" s="83">
        <v>3922023</v>
      </c>
      <c r="AK51" s="82">
        <f t="shared" ref="AK51" si="101">AJ51/AJ50*100</f>
        <v>100.44549698460392</v>
      </c>
      <c r="AL51" s="83">
        <v>3368435</v>
      </c>
      <c r="AM51" s="86">
        <f t="shared" ref="AM51" si="102">AL51/AL50*100</f>
        <v>97.980945632542699</v>
      </c>
    </row>
    <row r="52" spans="2:39" ht="12" customHeight="1">
      <c r="B52" s="102">
        <v>2018</v>
      </c>
      <c r="C52" s="93">
        <v>30</v>
      </c>
      <c r="D52" s="81">
        <v>15700</v>
      </c>
      <c r="E52" s="82">
        <f t="shared" ref="E52" si="103">D52/D51*100</f>
        <v>95.731707317073173</v>
      </c>
      <c r="F52" s="83">
        <v>6140</v>
      </c>
      <c r="G52" s="82">
        <f t="shared" ref="G52" si="104">F52/F51*100</f>
        <v>97.305863708399372</v>
      </c>
      <c r="H52" s="83">
        <v>9540</v>
      </c>
      <c r="I52" s="82">
        <f t="shared" ref="I52" si="105">H52/H51*100</f>
        <v>94.455445544554451</v>
      </c>
      <c r="J52" s="83">
        <v>1328000</v>
      </c>
      <c r="K52" s="82">
        <f t="shared" si="38"/>
        <v>100.37792894935752</v>
      </c>
      <c r="L52" s="83">
        <v>847200</v>
      </c>
      <c r="M52" s="82">
        <f t="shared" ref="M52" si="106">L52/L51*100</f>
        <v>99.424950123224974</v>
      </c>
      <c r="N52" s="83">
        <v>790900</v>
      </c>
      <c r="O52" s="82">
        <f t="shared" ref="O52" si="107">N52/N51*100</f>
        <v>101.47549396972029</v>
      </c>
      <c r="P52" s="84">
        <v>461500</v>
      </c>
      <c r="Q52" s="82">
        <f t="shared" ref="Q52" si="108">P52/P51*100</f>
        <v>100.45711797997387</v>
      </c>
      <c r="R52" s="83">
        <v>537100</v>
      </c>
      <c r="S52" s="82">
        <f t="shared" ref="S52" si="109">R52/R51*100</f>
        <v>98.786095273128566</v>
      </c>
      <c r="T52" s="84">
        <v>385700</v>
      </c>
      <c r="U52" s="82">
        <f t="shared" ref="U52" si="110">T52/T51*100</f>
        <v>98.217468805704101</v>
      </c>
      <c r="V52" s="85">
        <f t="shared" si="93"/>
        <v>84.585987261146499</v>
      </c>
      <c r="W52" s="85">
        <f t="shared" si="94"/>
        <v>53.961783439490446</v>
      </c>
      <c r="X52" s="85">
        <f t="shared" si="95"/>
        <v>128.81107491856679</v>
      </c>
      <c r="Y52" s="85">
        <f t="shared" si="96"/>
        <v>75.162866449511398</v>
      </c>
      <c r="Z52" s="85">
        <f t="shared" si="97"/>
        <v>56.299790356394126</v>
      </c>
      <c r="AA52" s="85">
        <f t="shared" si="48"/>
        <v>40.429769392033542</v>
      </c>
      <c r="AB52" s="83">
        <f>AH52/AVERAGE(L52:L53)*1000</f>
        <v>8636.4504269449717</v>
      </c>
      <c r="AC52" s="82">
        <f t="shared" si="49"/>
        <v>100.65156544696909</v>
      </c>
      <c r="AD52" s="83">
        <f>AJ52/AVERAGE(P52:P53)*1000</f>
        <v>8568.3131749460044</v>
      </c>
      <c r="AE52" s="82">
        <f t="shared" ref="AE52" si="111">AD52/AD51*100</f>
        <v>100.59297973020269</v>
      </c>
      <c r="AF52" s="83">
        <f>AL52/AVERAGE(T52:T53)*1000</f>
        <v>8719.4266175697012</v>
      </c>
      <c r="AG52" s="82">
        <f t="shared" ref="AG52" si="112">AF52/AF51*100</f>
        <v>100.74710776838882</v>
      </c>
      <c r="AH52" s="107">
        <v>7282255</v>
      </c>
      <c r="AI52" s="108">
        <f t="shared" ref="AI52" si="113">AH52/AH51*100</f>
        <v>99.887483063478328</v>
      </c>
      <c r="AJ52" s="107">
        <v>3967129</v>
      </c>
      <c r="AK52" s="108">
        <f t="shared" ref="AK52" si="114">AJ52/AJ51*100</f>
        <v>101.15006974716874</v>
      </c>
      <c r="AL52" s="107">
        <v>3315126</v>
      </c>
      <c r="AM52" s="109">
        <f t="shared" ref="AM52" si="115">AL52/AL51*100</f>
        <v>98.417395615471278</v>
      </c>
    </row>
    <row r="53" spans="2:39" ht="12" customHeight="1">
      <c r="B53" s="102">
        <v>2019</v>
      </c>
      <c r="C53" s="93" t="s">
        <v>25</v>
      </c>
      <c r="D53" s="81">
        <v>15000</v>
      </c>
      <c r="E53" s="82">
        <f t="shared" ref="E53" si="116">D53/D52*100</f>
        <v>95.541401273885356</v>
      </c>
      <c r="F53" s="83">
        <v>5970</v>
      </c>
      <c r="G53" s="82">
        <f t="shared" ref="G53" si="117">F53/F52*100</f>
        <v>97.23127035830619</v>
      </c>
      <c r="H53" s="83">
        <v>9070</v>
      </c>
      <c r="I53" s="82">
        <f t="shared" ref="I53" si="118">H53/H52*100</f>
        <v>95.073375262054498</v>
      </c>
      <c r="J53" s="83">
        <v>1332000</v>
      </c>
      <c r="K53" s="82">
        <f t="shared" si="38"/>
        <v>100.30120481927712</v>
      </c>
      <c r="L53" s="83">
        <v>839200</v>
      </c>
      <c r="M53" s="82">
        <f t="shared" ref="M53" si="119">L53/L52*100</f>
        <v>99.05571293673276</v>
      </c>
      <c r="N53" s="83">
        <v>801000</v>
      </c>
      <c r="O53" s="82">
        <f t="shared" ref="O53" si="120">N53/N52*100</f>
        <v>101.27702617271464</v>
      </c>
      <c r="P53" s="84">
        <v>464500</v>
      </c>
      <c r="Q53" s="82">
        <f t="shared" ref="Q53" si="121">P53/P52*100</f>
        <v>100.65005417118094</v>
      </c>
      <c r="R53" s="83">
        <v>530600</v>
      </c>
      <c r="S53" s="82">
        <f t="shared" ref="S53" si="122">R53/R52*100</f>
        <v>98.789797058275923</v>
      </c>
      <c r="T53" s="84">
        <v>374700</v>
      </c>
      <c r="U53" s="82">
        <f t="shared" ref="U53" si="123">T53/T52*100</f>
        <v>97.148042520093341</v>
      </c>
      <c r="V53" s="85">
        <f t="shared" si="93"/>
        <v>88.8</v>
      </c>
      <c r="W53" s="85">
        <f t="shared" ref="W53" si="124">L53/D53</f>
        <v>55.946666666666665</v>
      </c>
      <c r="X53" s="85">
        <f t="shared" ref="X53" si="125">N53/F53</f>
        <v>134.17085427135677</v>
      </c>
      <c r="Y53" s="85">
        <f t="shared" ref="Y53" si="126">P53/F53</f>
        <v>77.805695142378553</v>
      </c>
      <c r="Z53" s="85">
        <f t="shared" ref="Z53" si="127">R53/H53</f>
        <v>58.500551267916208</v>
      </c>
      <c r="AA53" s="85">
        <f t="shared" si="48"/>
        <v>41.312017640573316</v>
      </c>
      <c r="AB53" s="83">
        <f t="shared" ref="AB53:AB54" si="128">AH53/AVERAGE(L53:L54)*1000</f>
        <v>8774.6701626839877</v>
      </c>
      <c r="AC53" s="108">
        <f t="shared" si="49"/>
        <v>101.60042296205143</v>
      </c>
      <c r="AD53" s="83">
        <f t="shared" ref="AD53:AD55" si="129">AJ53/AVERAGE(P53:P54)*1000</f>
        <v>8854.0863356053233</v>
      </c>
      <c r="AE53" s="108">
        <f t="shared" ref="AE53" si="130">AD53/AD52*100</f>
        <v>103.33523244102385</v>
      </c>
      <c r="AF53" s="83">
        <f t="shared" ref="AF53:AF55" si="131">AL53/AVERAGE(T53:T54)*1000</f>
        <v>8677.2910586362432</v>
      </c>
      <c r="AG53" s="108">
        <f t="shared" ref="AG53" si="132">AF53/AF52*100</f>
        <v>99.516762273696358</v>
      </c>
      <c r="AH53" s="107">
        <v>7362387</v>
      </c>
      <c r="AI53" s="108">
        <f t="shared" ref="AI53" si="133">AH53/AH52*100</f>
        <v>101.10037344201761</v>
      </c>
      <c r="AJ53" s="107">
        <v>4091916</v>
      </c>
      <c r="AK53" s="108">
        <f t="shared" ref="AK53" si="134">AJ53/AJ52*100</f>
        <v>103.14552413092693</v>
      </c>
      <c r="AL53" s="107">
        <v>3270471</v>
      </c>
      <c r="AM53" s="109">
        <f t="shared" ref="AM53" si="135">AL53/AL52*100</f>
        <v>98.652992374950458</v>
      </c>
    </row>
    <row r="54" spans="2:39" ht="12" customHeight="1">
      <c r="B54" s="102">
        <v>2020</v>
      </c>
      <c r="C54" s="93">
        <v>2</v>
      </c>
      <c r="D54" s="119">
        <v>14400</v>
      </c>
      <c r="E54" s="108">
        <f t="shared" ref="E54" si="136">D54/D53*100</f>
        <v>96</v>
      </c>
      <c r="F54" s="107">
        <v>5840</v>
      </c>
      <c r="G54" s="108">
        <f t="shared" ref="G54" si="137">F54/F53*100</f>
        <v>97.82244556113902</v>
      </c>
      <c r="H54" s="107">
        <v>8520</v>
      </c>
      <c r="I54" s="108">
        <f t="shared" ref="I54" si="138">H54/H53*100</f>
        <v>93.936052921719963</v>
      </c>
      <c r="J54" s="107">
        <v>1352000</v>
      </c>
      <c r="K54" s="108">
        <f t="shared" ref="K54" si="139">J54/J53*100</f>
        <v>101.50150150150151</v>
      </c>
      <c r="L54" s="107">
        <v>838900</v>
      </c>
      <c r="M54" s="108">
        <f t="shared" ref="M54" si="140">L54/L53*100</f>
        <v>99.964251668255471</v>
      </c>
      <c r="N54" s="107">
        <v>820900</v>
      </c>
      <c r="O54" s="108">
        <f t="shared" ref="O54" si="141">N54/N53*100</f>
        <v>102.48439450686642</v>
      </c>
      <c r="P54" s="122">
        <v>459800</v>
      </c>
      <c r="Q54" s="108">
        <f t="shared" ref="Q54" si="142">P54/P53*100</f>
        <v>98.988159311087188</v>
      </c>
      <c r="R54" s="107">
        <v>531400</v>
      </c>
      <c r="S54" s="108">
        <f t="shared" ref="S54" si="143">R54/R53*100</f>
        <v>100.15077271013946</v>
      </c>
      <c r="T54" s="122">
        <v>379100</v>
      </c>
      <c r="U54" s="108">
        <f t="shared" ref="U54" si="144">T54/T53*100</f>
        <v>101.17427275153457</v>
      </c>
      <c r="V54" s="120">
        <f t="shared" si="93"/>
        <v>93.888888888888886</v>
      </c>
      <c r="W54" s="120">
        <f t="shared" ref="W54" si="145">L54/D54</f>
        <v>58.256944444444443</v>
      </c>
      <c r="X54" s="120">
        <f t="shared" ref="X54" si="146">N54/F54</f>
        <v>140.56506849315068</v>
      </c>
      <c r="Y54" s="120">
        <f t="shared" ref="Y54" si="147">P54/F54</f>
        <v>78.732876712328761</v>
      </c>
      <c r="Z54" s="120">
        <f t="shared" ref="Z54" si="148">R54/H54</f>
        <v>62.370892018779344</v>
      </c>
      <c r="AA54" s="120">
        <f t="shared" ref="AA54" si="149">T54/H54</f>
        <v>44.495305164319248</v>
      </c>
      <c r="AB54" s="83">
        <f t="shared" si="128"/>
        <v>8806.2255656912694</v>
      </c>
      <c r="AC54" s="108">
        <f t="shared" ref="AC54" si="150">AB54/AB53*100</f>
        <v>100.35961924975227</v>
      </c>
      <c r="AD54" s="83">
        <f t="shared" si="129"/>
        <v>8942.9720430107536</v>
      </c>
      <c r="AE54" s="108">
        <f t="shared" ref="AE54" si="151">AD54/AD53*100</f>
        <v>101.00389474459934</v>
      </c>
      <c r="AF54" s="83">
        <f t="shared" si="131"/>
        <v>8639.6332937607167</v>
      </c>
      <c r="AG54" s="108">
        <f t="shared" ref="AG54" si="152">AF54/AF53*100</f>
        <v>99.56601934150811</v>
      </c>
      <c r="AH54" s="107">
        <v>7433335</v>
      </c>
      <c r="AI54" s="108">
        <f t="shared" ref="AI54" si="153">AH54/AH53*100</f>
        <v>100.96365485813227</v>
      </c>
      <c r="AJ54" s="107">
        <v>4158482</v>
      </c>
      <c r="AK54" s="108">
        <f t="shared" ref="AK54" si="154">AJ54/AJ53*100</f>
        <v>101.62676848693863</v>
      </c>
      <c r="AL54" s="107">
        <v>3274853</v>
      </c>
      <c r="AM54" s="109">
        <f t="shared" ref="AM54" si="155">AL54/AL53*100</f>
        <v>100.13398681718932</v>
      </c>
    </row>
    <row r="55" spans="2:39" ht="12" customHeight="1">
      <c r="B55" s="101">
        <v>2021</v>
      </c>
      <c r="C55" s="94">
        <v>3</v>
      </c>
      <c r="D55" s="124">
        <v>13900</v>
      </c>
      <c r="E55" s="125">
        <f t="shared" ref="E55" si="156">D55/D54*100</f>
        <v>96.527777777777786</v>
      </c>
      <c r="F55" s="126">
        <v>5720</v>
      </c>
      <c r="G55" s="125">
        <f t="shared" ref="G55" si="157">F55/F54*100</f>
        <v>97.945205479452056</v>
      </c>
      <c r="H55" s="126">
        <v>8150</v>
      </c>
      <c r="I55" s="125">
        <f t="shared" ref="I55" si="158">H55/H54*100</f>
        <v>95.657276995305168</v>
      </c>
      <c r="J55" s="126">
        <v>1356000</v>
      </c>
      <c r="K55" s="125">
        <f t="shared" ref="K55" si="159">J55/J54*100</f>
        <v>100.29585798816566</v>
      </c>
      <c r="L55" s="126">
        <v>849300</v>
      </c>
      <c r="M55" s="125">
        <f t="shared" ref="M55" si="160">L55/L54*100</f>
        <v>101.23971867922279</v>
      </c>
      <c r="N55" s="126">
        <v>830300</v>
      </c>
      <c r="O55" s="125">
        <f t="shared" ref="O55" si="161">N55/N54*100</f>
        <v>101.14508466317456</v>
      </c>
      <c r="P55" s="127">
        <v>470200</v>
      </c>
      <c r="Q55" s="125">
        <f t="shared" ref="Q55" si="162">P55/P54*100</f>
        <v>102.26185297955632</v>
      </c>
      <c r="R55" s="126">
        <v>526000</v>
      </c>
      <c r="S55" s="125">
        <f t="shared" ref="S55" si="163">R55/R54*100</f>
        <v>98.983816334211511</v>
      </c>
      <c r="T55" s="127">
        <v>379000</v>
      </c>
      <c r="U55" s="125">
        <f t="shared" ref="U55" si="164">T55/T54*100</f>
        <v>99.97362173568979</v>
      </c>
      <c r="V55" s="128">
        <f t="shared" si="93"/>
        <v>97.553956834532372</v>
      </c>
      <c r="W55" s="128">
        <f t="shared" ref="W55" si="165">L55/D55</f>
        <v>61.100719424460429</v>
      </c>
      <c r="X55" s="128">
        <f t="shared" ref="X55" si="166">N55/F55</f>
        <v>145.15734265734267</v>
      </c>
      <c r="Y55" s="128">
        <f t="shared" ref="Y55" si="167">P55/F55</f>
        <v>82.2027972027972</v>
      </c>
      <c r="Z55" s="128">
        <f t="shared" ref="Z55" si="168">R55/H55</f>
        <v>64.539877300613497</v>
      </c>
      <c r="AA55" s="128">
        <f t="shared" ref="AA55" si="169">T55/H55</f>
        <v>46.50306748466258</v>
      </c>
      <c r="AB55" s="77">
        <f>AH55/AVERAGE(L55:L56)*1000</f>
        <v>8938.0713033313859</v>
      </c>
      <c r="AC55" s="130">
        <f t="shared" ref="AC55" si="170">AB55/AB54*100</f>
        <v>101.49718783213754</v>
      </c>
      <c r="AD55" s="77">
        <f t="shared" si="129"/>
        <v>9066.3358216801589</v>
      </c>
      <c r="AE55" s="130">
        <f t="shared" ref="AE55" si="171">AD55/AD54*100</f>
        <v>101.37944945009438</v>
      </c>
      <c r="AF55" s="77">
        <f t="shared" si="131"/>
        <v>8778.6891287180824</v>
      </c>
      <c r="AG55" s="130">
        <f t="shared" ref="AG55" si="172">AF55/AF54*100</f>
        <v>101.60951084645905</v>
      </c>
      <c r="AH55" s="126">
        <v>7646520</v>
      </c>
      <c r="AI55" s="125">
        <f t="shared" ref="AI55" si="173">AH55/AH54*100</f>
        <v>102.86795899821549</v>
      </c>
      <c r="AJ55" s="126">
        <v>4311496</v>
      </c>
      <c r="AK55" s="125">
        <f t="shared" ref="AK55" si="174">AJ55/AJ54*100</f>
        <v>103.67956384084384</v>
      </c>
      <c r="AL55" s="126">
        <v>3335024</v>
      </c>
      <c r="AM55" s="129">
        <f t="shared" ref="AM55" si="175">AL55/AL54*100</f>
        <v>101.83736491378393</v>
      </c>
    </row>
    <row r="56" spans="2:39" ht="12" customHeight="1">
      <c r="B56" s="102">
        <v>2022</v>
      </c>
      <c r="C56" s="93">
        <v>4</v>
      </c>
      <c r="D56" s="119">
        <v>13300</v>
      </c>
      <c r="E56" s="108">
        <f t="shared" ref="E56" si="176">D56/D55*100</f>
        <v>95.683453237410077</v>
      </c>
      <c r="F56" s="107">
        <v>5560</v>
      </c>
      <c r="G56" s="108">
        <f t="shared" ref="G56" si="177">F56/F55*100</f>
        <v>97.2027972027972</v>
      </c>
      <c r="H56" s="107">
        <v>7740</v>
      </c>
      <c r="I56" s="108">
        <f t="shared" ref="I56" si="178">H56/H55*100</f>
        <v>94.969325153374228</v>
      </c>
      <c r="J56" s="107">
        <v>1371000</v>
      </c>
      <c r="K56" s="108">
        <f t="shared" ref="K56" si="179">J56/J55*100</f>
        <v>101.1061946902655</v>
      </c>
      <c r="L56" s="107">
        <v>861700</v>
      </c>
      <c r="M56" s="108">
        <f t="shared" ref="M56" si="180">L56/L55*100</f>
        <v>101.46002590368539</v>
      </c>
      <c r="N56" s="107">
        <v>846100</v>
      </c>
      <c r="O56" s="108">
        <f t="shared" ref="O56" si="181">N56/N55*100</f>
        <v>101.90292665301699</v>
      </c>
      <c r="P56" s="122">
        <v>480900</v>
      </c>
      <c r="Q56" s="108">
        <f t="shared" ref="Q56" si="182">P56/P55*100</f>
        <v>102.27562739259891</v>
      </c>
      <c r="R56" s="107">
        <v>525100</v>
      </c>
      <c r="S56" s="108">
        <f t="shared" ref="S56" si="183">R56/R55*100</f>
        <v>99.828897338403038</v>
      </c>
      <c r="T56" s="122">
        <v>380800</v>
      </c>
      <c r="U56" s="108">
        <f t="shared" ref="U56" si="184">T56/T55*100</f>
        <v>100.47493403693932</v>
      </c>
      <c r="V56" s="120">
        <f t="shared" si="93"/>
        <v>103.0827067669173</v>
      </c>
      <c r="W56" s="120">
        <f t="shared" ref="W56" si="185">L56/D56</f>
        <v>64.78947368421052</v>
      </c>
      <c r="X56" s="120">
        <f t="shared" ref="X56" si="186">N56/F56</f>
        <v>152.17625899280574</v>
      </c>
      <c r="Y56" s="120">
        <f t="shared" ref="Y56" si="187">P56/F56</f>
        <v>86.492805755395679</v>
      </c>
      <c r="Z56" s="120">
        <f t="shared" ref="Z56" si="188">R56/H56</f>
        <v>67.842377260981905</v>
      </c>
      <c r="AA56" s="120">
        <f t="shared" ref="AA56" si="189">T56/H56</f>
        <v>49.198966408268731</v>
      </c>
      <c r="AB56" s="107">
        <f>AH56/AVERAGE(L56:L64)*1000</f>
        <v>8870.6506506506503</v>
      </c>
      <c r="AC56" s="108">
        <f t="shared" ref="AC56" si="190">AB56/AB55*100</f>
        <v>99.245691263890379</v>
      </c>
      <c r="AD56" s="107">
        <f>AJ56/AVERAGE(P56:P64)*1000</f>
        <v>8946.4864864864867</v>
      </c>
      <c r="AE56" s="108">
        <f t="shared" ref="AE56" si="191">AD56/AD55*100</f>
        <v>98.678084095373137</v>
      </c>
      <c r="AF56" s="107">
        <f>AL56/AVERAGE(T56:T64)*1000</f>
        <v>8774.1664436713945</v>
      </c>
      <c r="AG56" s="108">
        <f t="shared" ref="AG56" si="192">AF56/AF55*100</f>
        <v>99.948481088914605</v>
      </c>
      <c r="AH56" s="107">
        <v>7532513</v>
      </c>
      <c r="AI56" s="108">
        <f t="shared" ref="AI56" si="193">AH56/AH55*100</f>
        <v>98.509034175023416</v>
      </c>
      <c r="AJ56" s="107">
        <v>4253607</v>
      </c>
      <c r="AK56" s="108">
        <f t="shared" ref="AK56" si="194">AJ56/AJ55*100</f>
        <v>98.657333788550432</v>
      </c>
      <c r="AL56" s="107">
        <v>3278906</v>
      </c>
      <c r="AM56" s="109">
        <f t="shared" ref="AM56" si="195">AL56/AL55*100</f>
        <v>98.317313458613782</v>
      </c>
    </row>
    <row r="57" spans="2:39" ht="12" customHeight="1">
      <c r="B57" s="106">
        <v>2023</v>
      </c>
      <c r="C57" s="99">
        <v>5</v>
      </c>
      <c r="D57" s="118">
        <v>12600</v>
      </c>
      <c r="E57" s="117">
        <f t="shared" ref="E57" si="196">D57/D56*100</f>
        <v>94.73684210526315</v>
      </c>
      <c r="F57" s="116">
        <v>5380</v>
      </c>
      <c r="G57" s="117">
        <f t="shared" ref="G57" si="197">F57/F56*100</f>
        <v>96.762589928057551</v>
      </c>
      <c r="H57" s="116">
        <v>7240</v>
      </c>
      <c r="I57" s="117">
        <f t="shared" ref="I57" si="198">H57/H56*100</f>
        <v>93.540051679586568</v>
      </c>
      <c r="J57" s="116">
        <v>1356000</v>
      </c>
      <c r="K57" s="117">
        <f t="shared" ref="K57" si="199">J57/J56*100</f>
        <v>98.905908096280086</v>
      </c>
      <c r="L57" s="116">
        <v>836600</v>
      </c>
      <c r="M57" s="117">
        <f t="shared" ref="M57" si="200">L57/L56*100</f>
        <v>97.0871533016131</v>
      </c>
      <c r="N57" s="116">
        <v>842700</v>
      </c>
      <c r="O57" s="117">
        <f t="shared" ref="O57" si="201">N57/N56*100</f>
        <v>99.598156246306573</v>
      </c>
      <c r="P57" s="123">
        <v>470000</v>
      </c>
      <c r="Q57" s="117">
        <f t="shared" ref="Q57" si="202">P57/P56*100</f>
        <v>97.733416510709091</v>
      </c>
      <c r="R57" s="116">
        <v>513000</v>
      </c>
      <c r="S57" s="117">
        <f t="shared" ref="S57" si="203">R57/R56*100</f>
        <v>97.695677013902113</v>
      </c>
      <c r="T57" s="123">
        <v>366600</v>
      </c>
      <c r="U57" s="117">
        <f t="shared" ref="U57" si="204">T57/T56*100</f>
        <v>96.27100840336135</v>
      </c>
      <c r="V57" s="121">
        <f t="shared" ref="V57" si="205">J57/D57</f>
        <v>107.61904761904762</v>
      </c>
      <c r="W57" s="121">
        <f t="shared" ref="W57" si="206">L57/D57</f>
        <v>66.396825396825392</v>
      </c>
      <c r="X57" s="121">
        <f t="shared" ref="X57" si="207">N57/F57</f>
        <v>156.63568773234201</v>
      </c>
      <c r="Y57" s="121">
        <f t="shared" ref="Y57" si="208">P57/F57</f>
        <v>87.360594795539029</v>
      </c>
      <c r="Z57" s="121">
        <f t="shared" ref="Z57" si="209">R57/H57</f>
        <v>70.856353591160214</v>
      </c>
      <c r="AA57" s="121">
        <f t="shared" ref="AA57" si="210">T57/H57</f>
        <v>50.635359116022101</v>
      </c>
      <c r="AB57" s="110">
        <f>AH57/AVERAGE(L57:L65)*1000</f>
        <v>0</v>
      </c>
      <c r="AC57" s="111">
        <f t="shared" ref="AC57" si="211">AB57/AB56*100</f>
        <v>0</v>
      </c>
      <c r="AD57" s="110">
        <f>AJ57/AVERAGE(P57:P65)*1000</f>
        <v>0</v>
      </c>
      <c r="AE57" s="111">
        <f t="shared" ref="AE57" si="212">AD57/AD56*100</f>
        <v>0</v>
      </c>
      <c r="AF57" s="110">
        <f>AL57/AVERAGE(T57:T65)*1000</f>
        <v>0</v>
      </c>
      <c r="AG57" s="111">
        <f t="shared" ref="AG57" si="213">AF57/AF56*100</f>
        <v>0</v>
      </c>
      <c r="AH57" s="110"/>
      <c r="AI57" s="111">
        <f t="shared" ref="AI57" si="214">AH57/AH56*100</f>
        <v>0</v>
      </c>
      <c r="AJ57" s="110"/>
      <c r="AK57" s="111">
        <f t="shared" ref="AK57" si="215">AJ57/AJ56*100</f>
        <v>0</v>
      </c>
      <c r="AL57" s="110"/>
      <c r="AM57" s="112">
        <f t="shared" ref="AM57" si="216">AL57/AL56*100</f>
        <v>0</v>
      </c>
    </row>
    <row r="58" spans="2:39" ht="12" customHeight="1">
      <c r="B58" s="37" t="s">
        <v>13</v>
      </c>
      <c r="C58" s="6"/>
      <c r="D58" s="6"/>
      <c r="E58" s="7"/>
      <c r="H58" s="37"/>
      <c r="R58" s="41"/>
      <c r="AB58" s="72"/>
    </row>
    <row r="59" spans="2:39" ht="12" customHeight="1">
      <c r="B59" s="6" t="s">
        <v>15</v>
      </c>
      <c r="C59" s="6"/>
      <c r="D59" s="6"/>
      <c r="E59" s="7"/>
      <c r="H59" s="74"/>
      <c r="N59" s="41"/>
      <c r="R59" s="41"/>
      <c r="AB59" s="72"/>
    </row>
    <row r="60" spans="2:39" ht="12" customHeight="1">
      <c r="B60" s="6" t="s">
        <v>16</v>
      </c>
      <c r="C60" s="6"/>
      <c r="D60" s="6"/>
      <c r="E60" s="7"/>
      <c r="J60" s="41"/>
      <c r="R60" s="41"/>
      <c r="AB60" s="72"/>
      <c r="AC60" s="71"/>
      <c r="AD60" s="8"/>
      <c r="AI60" s="9"/>
      <c r="AJ60" s="41"/>
    </row>
    <row r="61" spans="2:39" ht="12" customHeight="1">
      <c r="B61" s="6" t="s">
        <v>17</v>
      </c>
      <c r="C61" s="10"/>
      <c r="D61" s="11"/>
      <c r="E61" s="12"/>
      <c r="F61" s="13"/>
      <c r="G61" s="14"/>
      <c r="AB61" s="72"/>
      <c r="AC61" s="71"/>
      <c r="AD61" s="8"/>
      <c r="AI61" s="9"/>
    </row>
    <row r="62" spans="2:39" ht="12" customHeight="1">
      <c r="B62" s="6" t="s">
        <v>20</v>
      </c>
      <c r="C62" s="15"/>
      <c r="D62" s="15"/>
      <c r="E62" s="7"/>
      <c r="T62" s="41"/>
      <c r="AB62" s="72"/>
      <c r="AC62" s="71"/>
      <c r="AD62" s="8"/>
      <c r="AI62" s="9"/>
    </row>
    <row r="63" spans="2:39">
      <c r="B63" s="6" t="s">
        <v>23</v>
      </c>
      <c r="C63" s="15"/>
      <c r="D63" s="15"/>
      <c r="E63" s="16"/>
      <c r="AB63" s="72"/>
    </row>
    <row r="64" spans="2:39">
      <c r="B64" s="70" t="s">
        <v>24</v>
      </c>
      <c r="AB64" s="72"/>
      <c r="AM64" s="5" t="s">
        <v>26</v>
      </c>
    </row>
    <row r="65" spans="28:28">
      <c r="AB65" s="72"/>
    </row>
    <row r="66" spans="28:28">
      <c r="AB66" s="72"/>
    </row>
    <row r="67" spans="28:28">
      <c r="AB67" s="72"/>
    </row>
    <row r="68" spans="28:28">
      <c r="AB68" s="72"/>
    </row>
    <row r="69" spans="28:28">
      <c r="AB69" s="72"/>
    </row>
    <row r="70" spans="28:28">
      <c r="AB70" s="72"/>
    </row>
    <row r="71" spans="28:28">
      <c r="AB71" s="72"/>
    </row>
    <row r="72" spans="28:28">
      <c r="AB72" s="72"/>
    </row>
    <row r="73" spans="28:28">
      <c r="AB73" s="72"/>
    </row>
    <row r="74" spans="28:28">
      <c r="AB74" s="72"/>
    </row>
  </sheetData>
  <mergeCells count="42">
    <mergeCell ref="AH6:AI6"/>
    <mergeCell ref="AJ6:AK6"/>
    <mergeCell ref="AL6:AM6"/>
    <mergeCell ref="Z6:AA6"/>
    <mergeCell ref="AB6:AC6"/>
    <mergeCell ref="R6:U6"/>
    <mergeCell ref="N6:Q6"/>
    <mergeCell ref="J6:M6"/>
    <mergeCell ref="V6:W6"/>
    <mergeCell ref="X6:Y6"/>
    <mergeCell ref="B5:C8"/>
    <mergeCell ref="AI7:AI8"/>
    <mergeCell ref="AK7:AK8"/>
    <mergeCell ref="AM7:AM8"/>
    <mergeCell ref="O7:O8"/>
    <mergeCell ref="P7:P8"/>
    <mergeCell ref="Q7:Q8"/>
    <mergeCell ref="W7:W8"/>
    <mergeCell ref="Y7:Y8"/>
    <mergeCell ref="S7:S8"/>
    <mergeCell ref="T7:T8"/>
    <mergeCell ref="U7:U8"/>
    <mergeCell ref="K7:K8"/>
    <mergeCell ref="M7:M8"/>
    <mergeCell ref="L7:L8"/>
    <mergeCell ref="E7:E8"/>
    <mergeCell ref="AG7:AG8"/>
    <mergeCell ref="AH5:AM5"/>
    <mergeCell ref="J5:U5"/>
    <mergeCell ref="D5:I5"/>
    <mergeCell ref="V5:AA5"/>
    <mergeCell ref="AB5:AG5"/>
    <mergeCell ref="I7:I8"/>
    <mergeCell ref="G7:G8"/>
    <mergeCell ref="AA7:AA8"/>
    <mergeCell ref="AC7:AC8"/>
    <mergeCell ref="AE7:AE8"/>
    <mergeCell ref="F6:G6"/>
    <mergeCell ref="D6:E6"/>
    <mergeCell ref="H6:I6"/>
    <mergeCell ref="AD6:AE6"/>
    <mergeCell ref="AF6:AG6"/>
  </mergeCells>
  <phoneticPr fontId="2"/>
  <pageMargins left="0.62992125984251968" right="0.23622047244094491" top="0.74803149606299213" bottom="0.74803149606299213" header="0.31496062992125984" footer="0.31496062992125984"/>
  <pageSetup paperSize="9" scale="85" fitToWidth="2" orientation="landscape" horizontalDpi="4294967294" verticalDpi="0" r:id="rId1"/>
  <headerFooter alignWithMargins="0"/>
  <colBreaks count="1" manualBreakCount="1">
    <brk id="21" max="57" man="1"/>
  </colBreaks>
  <ignoredErrors>
    <ignoredError sqref="AB9:AF9 AB10:AC23 AB38:AC45 AC46 AB27:AC32 AC26 AB34:AC37 AC33 AB25:AC25 AC24" formulaRange="1"/>
    <ignoredError sqref="AD10:AF23 AD38:AF45 AD46:AE46 AD29:AF37 AD25 AE26 AD27:AE27 AD28:AE28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データ表</vt:lpstr>
      <vt:lpstr>データ表!Print_Area</vt:lpstr>
    </vt:vector>
  </TitlesOfParts>
  <Company>エムディー創研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2019-07-03T06:33:14Z</cp:lastPrinted>
  <dcterms:created xsi:type="dcterms:W3CDTF">2003-08-22T02:33:06Z</dcterms:created>
  <dcterms:modified xsi:type="dcterms:W3CDTF">2023-07-25T06:24:26Z</dcterms:modified>
</cp:coreProperties>
</file>