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ml.chartshapes+xml"/>
  <Override PartName="/xl/charts/chart25.xml" ContentType="application/vnd.openxmlformats-officedocument.drawingml.chart+xml"/>
  <Override PartName="/xl/drawings/drawing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9.xml" ContentType="application/vnd.openxmlformats-officedocument.drawingml.chartshapes+xml"/>
  <Override PartName="/xl/charts/chart34.xml" ContentType="application/vnd.openxmlformats-officedocument.drawingml.chart+xml"/>
  <Override PartName="/xl/drawings/drawing10.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525" yWindow="1545" windowWidth="27420" windowHeight="10785" activeTab="1"/>
  </bookViews>
  <sheets>
    <sheet name="年度" sheetId="2" r:id="rId1"/>
    <sheet name="月次" sheetId="1" r:id="rId2"/>
  </sheets>
  <externalReferences>
    <externalReference r:id="rId3"/>
  </externalReferences>
  <definedNames>
    <definedName name="_xlnm.Print_Area" localSheetId="1">月次!$B$2:$AQ$333</definedName>
    <definedName name="_xlnm.Print_Area" localSheetId="0">年度!$B$2:$AS$49</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07" i="1" l="1"/>
  <c r="G307" i="1"/>
  <c r="I307" i="1"/>
  <c r="J307" i="1"/>
  <c r="K307" i="1" s="1"/>
  <c r="M307" i="1"/>
  <c r="O307" i="1"/>
  <c r="AI333" i="1" l="1"/>
  <c r="AG333" i="1"/>
  <c r="AE333" i="1"/>
  <c r="AA333" i="1"/>
  <c r="W333" i="1"/>
  <c r="U333" i="1"/>
  <c r="P333" i="1"/>
  <c r="O333" i="1"/>
  <c r="M333" i="1"/>
  <c r="J333" i="1"/>
  <c r="I333" i="1"/>
  <c r="G333" i="1"/>
  <c r="E333" i="1"/>
  <c r="AI332" i="1"/>
  <c r="AG332" i="1"/>
  <c r="AE332" i="1"/>
  <c r="AA332" i="1"/>
  <c r="W332" i="1"/>
  <c r="U332" i="1"/>
  <c r="P332" i="1"/>
  <c r="O332" i="1"/>
  <c r="M332" i="1"/>
  <c r="J332" i="1"/>
  <c r="I332" i="1"/>
  <c r="G332" i="1"/>
  <c r="E332" i="1"/>
  <c r="AI331" i="1"/>
  <c r="AG331" i="1"/>
  <c r="AE331" i="1"/>
  <c r="AA331" i="1"/>
  <c r="W331" i="1"/>
  <c r="U331" i="1"/>
  <c r="P331" i="1"/>
  <c r="O331" i="1"/>
  <c r="M331" i="1"/>
  <c r="J331" i="1"/>
  <c r="I331" i="1"/>
  <c r="G331" i="1"/>
  <c r="E331" i="1"/>
  <c r="AI330" i="1"/>
  <c r="AG330" i="1"/>
  <c r="AE330" i="1"/>
  <c r="AA330" i="1"/>
  <c r="W330" i="1"/>
  <c r="U330" i="1"/>
  <c r="P330" i="1"/>
  <c r="O330" i="1"/>
  <c r="M330" i="1"/>
  <c r="J330" i="1"/>
  <c r="I330" i="1"/>
  <c r="G330" i="1"/>
  <c r="E330" i="1"/>
  <c r="AI329" i="1"/>
  <c r="AG329" i="1"/>
  <c r="AE329" i="1"/>
  <c r="AA329" i="1"/>
  <c r="W329" i="1"/>
  <c r="U329" i="1"/>
  <c r="P329" i="1"/>
  <c r="O329" i="1"/>
  <c r="M329" i="1"/>
  <c r="J329" i="1"/>
  <c r="I329" i="1"/>
  <c r="G329" i="1"/>
  <c r="E329" i="1"/>
  <c r="AI328" i="1"/>
  <c r="AG328" i="1"/>
  <c r="AE328" i="1"/>
  <c r="AA328" i="1"/>
  <c r="W328" i="1"/>
  <c r="U328" i="1"/>
  <c r="P328" i="1"/>
  <c r="O328" i="1"/>
  <c r="M328" i="1"/>
  <c r="J328" i="1"/>
  <c r="I328" i="1"/>
  <c r="G328" i="1"/>
  <c r="E328" i="1"/>
  <c r="AI327" i="1"/>
  <c r="AG327" i="1"/>
  <c r="AE327" i="1"/>
  <c r="AA327" i="1"/>
  <c r="W327" i="1"/>
  <c r="U327" i="1"/>
  <c r="P327" i="1"/>
  <c r="O327" i="1"/>
  <c r="M327" i="1"/>
  <c r="J327" i="1"/>
  <c r="I327" i="1"/>
  <c r="G327" i="1"/>
  <c r="E327" i="1"/>
  <c r="AI326" i="1"/>
  <c r="AG326" i="1"/>
  <c r="AE326" i="1"/>
  <c r="AA326" i="1"/>
  <c r="W326" i="1"/>
  <c r="U326" i="1"/>
  <c r="P326" i="1"/>
  <c r="O326" i="1"/>
  <c r="M326" i="1"/>
  <c r="J326" i="1"/>
  <c r="I326" i="1"/>
  <c r="G326" i="1"/>
  <c r="E326" i="1"/>
  <c r="AI325" i="1"/>
  <c r="AG325" i="1"/>
  <c r="AE325" i="1"/>
  <c r="AA325" i="1"/>
  <c r="W325" i="1"/>
  <c r="U325" i="1"/>
  <c r="P325" i="1"/>
  <c r="O325" i="1"/>
  <c r="M325" i="1"/>
  <c r="J325" i="1"/>
  <c r="I325" i="1"/>
  <c r="G325" i="1"/>
  <c r="E325" i="1"/>
  <c r="AI324" i="1"/>
  <c r="AG324" i="1"/>
  <c r="AE324" i="1"/>
  <c r="AA324" i="1"/>
  <c r="W324" i="1"/>
  <c r="U324" i="1"/>
  <c r="P324" i="1"/>
  <c r="O324" i="1"/>
  <c r="M324" i="1"/>
  <c r="J324" i="1"/>
  <c r="I324" i="1"/>
  <c r="G324" i="1"/>
  <c r="E324" i="1"/>
  <c r="AI323" i="1"/>
  <c r="AG323" i="1"/>
  <c r="AE323" i="1"/>
  <c r="AA323" i="1"/>
  <c r="W323" i="1"/>
  <c r="U323" i="1"/>
  <c r="P323" i="1"/>
  <c r="O323" i="1"/>
  <c r="M323" i="1"/>
  <c r="J323" i="1"/>
  <c r="I323" i="1"/>
  <c r="G323" i="1"/>
  <c r="E323" i="1"/>
  <c r="AI322" i="1"/>
  <c r="AG322" i="1"/>
  <c r="AE322" i="1"/>
  <c r="AA322" i="1"/>
  <c r="W322" i="1"/>
  <c r="U322" i="1"/>
  <c r="P322" i="1"/>
  <c r="O322" i="1"/>
  <c r="M322" i="1"/>
  <c r="J322" i="1"/>
  <c r="I322" i="1"/>
  <c r="G322" i="1"/>
  <c r="E322" i="1"/>
  <c r="R328" i="1" l="1"/>
  <c r="X328" i="1" s="1"/>
  <c r="R332" i="1"/>
  <c r="R325" i="1"/>
  <c r="R329" i="1"/>
  <c r="X329" i="1" s="1"/>
  <c r="R333" i="1"/>
  <c r="X333" i="1" s="1"/>
  <c r="R327" i="1"/>
  <c r="X327" i="1" s="1"/>
  <c r="R331" i="1"/>
  <c r="R322" i="1"/>
  <c r="R326" i="1"/>
  <c r="X326" i="1" s="1"/>
  <c r="R330" i="1"/>
  <c r="X330" i="1" s="1"/>
  <c r="R324" i="1"/>
  <c r="R323" i="1"/>
  <c r="X332" i="1"/>
  <c r="AH43" i="2"/>
  <c r="AF43" i="2"/>
  <c r="AD43" i="2"/>
  <c r="Z43" i="2"/>
  <c r="V43" i="2"/>
  <c r="T43" i="2"/>
  <c r="N43" i="2"/>
  <c r="L43" i="2"/>
  <c r="H43" i="2"/>
  <c r="F43" i="2"/>
  <c r="D43" i="2"/>
  <c r="X331" i="1" l="1"/>
  <c r="X325" i="1"/>
  <c r="X323" i="1"/>
  <c r="X322" i="1"/>
  <c r="X324" i="1"/>
  <c r="P43" i="2"/>
  <c r="T42" i="2"/>
  <c r="U43" i="2" s="1"/>
  <c r="AI311" i="1" l="1"/>
  <c r="E321" i="1"/>
  <c r="E320" i="1"/>
  <c r="E319" i="1"/>
  <c r="E318" i="1"/>
  <c r="E317" i="1"/>
  <c r="E316" i="1"/>
  <c r="E315" i="1"/>
  <c r="E314" i="1"/>
  <c r="E313" i="1"/>
  <c r="E312" i="1"/>
  <c r="E311" i="1"/>
  <c r="E310" i="1"/>
  <c r="AI321" i="1"/>
  <c r="AG321" i="1"/>
  <c r="AE321" i="1"/>
  <c r="AA321" i="1"/>
  <c r="J321" i="1"/>
  <c r="P321" i="1"/>
  <c r="W321" i="1"/>
  <c r="U321" i="1"/>
  <c r="O321" i="1"/>
  <c r="M321" i="1"/>
  <c r="I321" i="1"/>
  <c r="G321" i="1"/>
  <c r="AI320" i="1"/>
  <c r="AG320" i="1"/>
  <c r="AE320" i="1"/>
  <c r="AA320" i="1"/>
  <c r="J320" i="1"/>
  <c r="P320" i="1"/>
  <c r="W320" i="1"/>
  <c r="U320" i="1"/>
  <c r="O320" i="1"/>
  <c r="M320" i="1"/>
  <c r="I320" i="1"/>
  <c r="G320" i="1"/>
  <c r="AI319" i="1"/>
  <c r="AG319" i="1"/>
  <c r="AE319" i="1"/>
  <c r="AA319" i="1"/>
  <c r="J319" i="1"/>
  <c r="K331" i="1" s="1"/>
  <c r="P319" i="1"/>
  <c r="W319" i="1"/>
  <c r="U319" i="1"/>
  <c r="O319" i="1"/>
  <c r="M319" i="1"/>
  <c r="I319" i="1"/>
  <c r="G319" i="1"/>
  <c r="AI318" i="1"/>
  <c r="AG318" i="1"/>
  <c r="AE318" i="1"/>
  <c r="AA318" i="1"/>
  <c r="J318" i="1"/>
  <c r="K330" i="1" s="1"/>
  <c r="P318" i="1"/>
  <c r="W318" i="1"/>
  <c r="U318" i="1"/>
  <c r="O318" i="1"/>
  <c r="M318" i="1"/>
  <c r="I318" i="1"/>
  <c r="G318" i="1"/>
  <c r="AI317" i="1"/>
  <c r="AG317" i="1"/>
  <c r="AE317" i="1"/>
  <c r="AA317" i="1"/>
  <c r="J317" i="1"/>
  <c r="P317" i="1"/>
  <c r="W317" i="1"/>
  <c r="U317" i="1"/>
  <c r="O317" i="1"/>
  <c r="M317" i="1"/>
  <c r="I317" i="1"/>
  <c r="G317" i="1"/>
  <c r="AI316" i="1"/>
  <c r="AG316" i="1"/>
  <c r="AE316" i="1"/>
  <c r="AA316" i="1"/>
  <c r="J316" i="1"/>
  <c r="K328" i="1" s="1"/>
  <c r="P316" i="1"/>
  <c r="W316" i="1"/>
  <c r="U316" i="1"/>
  <c r="O316" i="1"/>
  <c r="M316" i="1"/>
  <c r="I316" i="1"/>
  <c r="G316" i="1"/>
  <c r="AI315" i="1"/>
  <c r="AG315" i="1"/>
  <c r="AE315" i="1"/>
  <c r="AA315" i="1"/>
  <c r="J315" i="1"/>
  <c r="K327" i="1" s="1"/>
  <c r="P315" i="1"/>
  <c r="W315" i="1"/>
  <c r="U315" i="1"/>
  <c r="O315" i="1"/>
  <c r="M315" i="1"/>
  <c r="I315" i="1"/>
  <c r="G315" i="1"/>
  <c r="AI314" i="1"/>
  <c r="AG314" i="1"/>
  <c r="AE314" i="1"/>
  <c r="AA314" i="1"/>
  <c r="J314" i="1"/>
  <c r="K326" i="1" s="1"/>
  <c r="P314" i="1"/>
  <c r="W314" i="1"/>
  <c r="U314" i="1"/>
  <c r="O314" i="1"/>
  <c r="M314" i="1"/>
  <c r="I314" i="1"/>
  <c r="G314" i="1"/>
  <c r="AI313" i="1"/>
  <c r="AG313" i="1"/>
  <c r="AE313" i="1"/>
  <c r="AA313" i="1"/>
  <c r="J313" i="1"/>
  <c r="K325" i="1" s="1"/>
  <c r="P313" i="1"/>
  <c r="W313" i="1"/>
  <c r="U313" i="1"/>
  <c r="O313" i="1"/>
  <c r="M313" i="1"/>
  <c r="I313" i="1"/>
  <c r="G313" i="1"/>
  <c r="AI312" i="1"/>
  <c r="AG312" i="1"/>
  <c r="AE312" i="1"/>
  <c r="AA312" i="1"/>
  <c r="J312" i="1"/>
  <c r="K324" i="1" s="1"/>
  <c r="P312" i="1"/>
  <c r="W312" i="1"/>
  <c r="U312" i="1"/>
  <c r="O312" i="1"/>
  <c r="M312" i="1"/>
  <c r="I312" i="1"/>
  <c r="G312" i="1"/>
  <c r="AG311" i="1"/>
  <c r="AE311" i="1"/>
  <c r="AA311" i="1"/>
  <c r="J311" i="1"/>
  <c r="P311" i="1"/>
  <c r="W311" i="1"/>
  <c r="U311" i="1"/>
  <c r="O311" i="1"/>
  <c r="M311" i="1"/>
  <c r="I311" i="1"/>
  <c r="G311" i="1"/>
  <c r="AI310" i="1"/>
  <c r="AG310" i="1"/>
  <c r="AE310" i="1"/>
  <c r="AA310" i="1"/>
  <c r="J310" i="1"/>
  <c r="P310" i="1"/>
  <c r="W310" i="1"/>
  <c r="U310" i="1"/>
  <c r="O310" i="1"/>
  <c r="M310" i="1"/>
  <c r="I310" i="1"/>
  <c r="G310" i="1"/>
  <c r="T4" i="1"/>
  <c r="V41" i="2"/>
  <c r="D40" i="2"/>
  <c r="F40" i="2"/>
  <c r="J40" i="2"/>
  <c r="K40" i="2" s="1"/>
  <c r="N40" i="2"/>
  <c r="L40" i="2"/>
  <c r="T40" i="2"/>
  <c r="U40" i="2" s="1"/>
  <c r="N41" i="2"/>
  <c r="L41" i="2"/>
  <c r="T41" i="2"/>
  <c r="U42" i="2" s="1"/>
  <c r="N42" i="2"/>
  <c r="O43" i="2" s="1"/>
  <c r="L42" i="2"/>
  <c r="AH42" i="2"/>
  <c r="AF42" i="2"/>
  <c r="AD42" i="2"/>
  <c r="Z42" i="2"/>
  <c r="AA43" i="2" s="1"/>
  <c r="V42" i="2"/>
  <c r="H42" i="2"/>
  <c r="F42" i="2"/>
  <c r="D42" i="2"/>
  <c r="E43" i="2" s="1"/>
  <c r="AH41" i="2"/>
  <c r="AF41" i="2"/>
  <c r="AD41" i="2"/>
  <c r="Z41" i="2"/>
  <c r="AA42" i="2" s="1"/>
  <c r="H41" i="2"/>
  <c r="F41" i="2"/>
  <c r="G41" i="2" s="1"/>
  <c r="D41" i="2"/>
  <c r="E41" i="2" s="1"/>
  <c r="M283" i="1"/>
  <c r="O283" i="1"/>
  <c r="P283" i="1"/>
  <c r="R283" i="1"/>
  <c r="S283" i="1"/>
  <c r="U283" i="1"/>
  <c r="W283" i="1"/>
  <c r="M284" i="1"/>
  <c r="O284" i="1"/>
  <c r="P284" i="1"/>
  <c r="R284" i="1"/>
  <c r="S284" i="1"/>
  <c r="U284" i="1"/>
  <c r="W284" i="1"/>
  <c r="M285" i="1"/>
  <c r="O285" i="1"/>
  <c r="P285" i="1"/>
  <c r="R285" i="1"/>
  <c r="S285" i="1"/>
  <c r="U285" i="1"/>
  <c r="W285" i="1"/>
  <c r="M286" i="1"/>
  <c r="O286" i="1"/>
  <c r="P286" i="1"/>
  <c r="R286" i="1"/>
  <c r="S286" i="1"/>
  <c r="U286" i="1"/>
  <c r="W286" i="1"/>
  <c r="M287" i="1"/>
  <c r="O287" i="1"/>
  <c r="P287" i="1"/>
  <c r="R287" i="1"/>
  <c r="S287" i="1"/>
  <c r="U287" i="1"/>
  <c r="W287" i="1"/>
  <c r="M288" i="1"/>
  <c r="O288" i="1"/>
  <c r="P288" i="1"/>
  <c r="R288" i="1"/>
  <c r="S288" i="1"/>
  <c r="U288" i="1"/>
  <c r="W288" i="1"/>
  <c r="M289" i="1"/>
  <c r="O289" i="1"/>
  <c r="P289" i="1"/>
  <c r="R289" i="1"/>
  <c r="S289" i="1"/>
  <c r="U289" i="1"/>
  <c r="W289" i="1"/>
  <c r="M290" i="1"/>
  <c r="O290" i="1"/>
  <c r="P290" i="1"/>
  <c r="R290" i="1"/>
  <c r="S290" i="1"/>
  <c r="U290" i="1"/>
  <c r="W290" i="1"/>
  <c r="M291" i="1"/>
  <c r="O291" i="1"/>
  <c r="P291" i="1"/>
  <c r="R291" i="1"/>
  <c r="S291" i="1"/>
  <c r="U291" i="1"/>
  <c r="W291" i="1"/>
  <c r="M292" i="1"/>
  <c r="O292" i="1"/>
  <c r="P292" i="1"/>
  <c r="R292" i="1"/>
  <c r="S292" i="1"/>
  <c r="U292" i="1"/>
  <c r="W292" i="1"/>
  <c r="M293" i="1"/>
  <c r="O293" i="1"/>
  <c r="P293" i="1"/>
  <c r="R293" i="1"/>
  <c r="S293" i="1"/>
  <c r="U293" i="1"/>
  <c r="W293" i="1"/>
  <c r="M294" i="1"/>
  <c r="O294" i="1"/>
  <c r="P294" i="1"/>
  <c r="R294" i="1"/>
  <c r="S294" i="1"/>
  <c r="U294" i="1"/>
  <c r="W294" i="1"/>
  <c r="G283" i="1"/>
  <c r="I283" i="1"/>
  <c r="J283" i="1"/>
  <c r="K283" i="1"/>
  <c r="E301" i="1"/>
  <c r="G301" i="1"/>
  <c r="I301" i="1"/>
  <c r="J301" i="1"/>
  <c r="K301" i="1" s="1"/>
  <c r="J289" i="1"/>
  <c r="M301" i="1"/>
  <c r="O301" i="1"/>
  <c r="P301" i="1"/>
  <c r="U301" i="1"/>
  <c r="W301" i="1"/>
  <c r="X289" i="1"/>
  <c r="AA301" i="1"/>
  <c r="AE301" i="1"/>
  <c r="AG301" i="1"/>
  <c r="AI301" i="1"/>
  <c r="V40" i="2"/>
  <c r="AI309" i="1"/>
  <c r="AG309" i="1"/>
  <c r="AE309" i="1"/>
  <c r="AA309" i="1"/>
  <c r="W309" i="1"/>
  <c r="U309" i="1"/>
  <c r="P309" i="1"/>
  <c r="O309" i="1"/>
  <c r="M309" i="1"/>
  <c r="J309" i="1"/>
  <c r="I309" i="1"/>
  <c r="G309" i="1"/>
  <c r="E309" i="1"/>
  <c r="AI308" i="1"/>
  <c r="AG308" i="1"/>
  <c r="AE308" i="1"/>
  <c r="AA308" i="1"/>
  <c r="W308" i="1"/>
  <c r="U308" i="1"/>
  <c r="P308" i="1"/>
  <c r="O308" i="1"/>
  <c r="M308" i="1"/>
  <c r="J308" i="1"/>
  <c r="R308" i="1" s="1"/>
  <c r="X308" i="1" s="1"/>
  <c r="I308" i="1"/>
  <c r="G308" i="1"/>
  <c r="E308" i="1"/>
  <c r="AI307" i="1"/>
  <c r="AG307" i="1"/>
  <c r="AE307" i="1"/>
  <c r="AA307" i="1"/>
  <c r="W307" i="1"/>
  <c r="U307" i="1"/>
  <c r="P307" i="1"/>
  <c r="AI306" i="1"/>
  <c r="AG306" i="1"/>
  <c r="AE306" i="1"/>
  <c r="AA306" i="1"/>
  <c r="W306" i="1"/>
  <c r="U306" i="1"/>
  <c r="P306" i="1"/>
  <c r="O306" i="1"/>
  <c r="M306" i="1"/>
  <c r="J306" i="1"/>
  <c r="I306" i="1"/>
  <c r="G306" i="1"/>
  <c r="E306" i="1"/>
  <c r="AI305" i="1"/>
  <c r="AG305" i="1"/>
  <c r="AE305" i="1"/>
  <c r="AA305" i="1"/>
  <c r="W305" i="1"/>
  <c r="U305" i="1"/>
  <c r="P305" i="1"/>
  <c r="R305" i="1" s="1"/>
  <c r="X305" i="1" s="1"/>
  <c r="O305" i="1"/>
  <c r="M305" i="1"/>
  <c r="J305" i="1"/>
  <c r="I305" i="1"/>
  <c r="G305" i="1"/>
  <c r="E305" i="1"/>
  <c r="AI304" i="1"/>
  <c r="AG304" i="1"/>
  <c r="AE304" i="1"/>
  <c r="AA304" i="1"/>
  <c r="W304" i="1"/>
  <c r="U304" i="1"/>
  <c r="P304" i="1"/>
  <c r="O304" i="1"/>
  <c r="M304" i="1"/>
  <c r="J304" i="1"/>
  <c r="I304" i="1"/>
  <c r="G304" i="1"/>
  <c r="E304" i="1"/>
  <c r="AI303" i="1"/>
  <c r="AG303" i="1"/>
  <c r="AE303" i="1"/>
  <c r="AA303" i="1"/>
  <c r="W303" i="1"/>
  <c r="U303" i="1"/>
  <c r="P303" i="1"/>
  <c r="O303" i="1"/>
  <c r="M303" i="1"/>
  <c r="J303" i="1"/>
  <c r="I303" i="1"/>
  <c r="G303" i="1"/>
  <c r="E303" i="1"/>
  <c r="AI302" i="1"/>
  <c r="AG302" i="1"/>
  <c r="AE302" i="1"/>
  <c r="AA302" i="1"/>
  <c r="W302" i="1"/>
  <c r="U302" i="1"/>
  <c r="P302" i="1"/>
  <c r="O302" i="1"/>
  <c r="M302" i="1"/>
  <c r="J302" i="1"/>
  <c r="K314" i="1" s="1"/>
  <c r="J290" i="1"/>
  <c r="I302" i="1"/>
  <c r="G302" i="1"/>
  <c r="E302" i="1"/>
  <c r="AI300" i="1"/>
  <c r="AG300" i="1"/>
  <c r="AE300" i="1"/>
  <c r="AA300" i="1"/>
  <c r="W300" i="1"/>
  <c r="U300" i="1"/>
  <c r="P300" i="1"/>
  <c r="O300" i="1"/>
  <c r="M300" i="1"/>
  <c r="J300" i="1"/>
  <c r="R300" i="1"/>
  <c r="X300" i="1" s="1"/>
  <c r="I300" i="1"/>
  <c r="G300" i="1"/>
  <c r="E300" i="1"/>
  <c r="AI299" i="1"/>
  <c r="AG299" i="1"/>
  <c r="AE299" i="1"/>
  <c r="AA299" i="1"/>
  <c r="W299" i="1"/>
  <c r="U299" i="1"/>
  <c r="P299" i="1"/>
  <c r="R299" i="1" s="1"/>
  <c r="O299" i="1"/>
  <c r="M299" i="1"/>
  <c r="J299" i="1"/>
  <c r="I299" i="1"/>
  <c r="G299" i="1"/>
  <c r="E299" i="1"/>
  <c r="AI298" i="1"/>
  <c r="AG298" i="1"/>
  <c r="AE298" i="1"/>
  <c r="AA298" i="1"/>
  <c r="W298" i="1"/>
  <c r="U298" i="1"/>
  <c r="P298" i="1"/>
  <c r="R298" i="1" s="1"/>
  <c r="X298" i="1" s="1"/>
  <c r="O298" i="1"/>
  <c r="M298" i="1"/>
  <c r="J298" i="1"/>
  <c r="I298" i="1"/>
  <c r="G298" i="1"/>
  <c r="E298" i="1"/>
  <c r="R309" i="1"/>
  <c r="X309" i="1" s="1"/>
  <c r="AI297" i="1"/>
  <c r="AG297" i="1"/>
  <c r="AE297" i="1"/>
  <c r="AA297" i="1"/>
  <c r="W297" i="1"/>
  <c r="U297" i="1"/>
  <c r="P297" i="1"/>
  <c r="O297" i="1"/>
  <c r="M297" i="1"/>
  <c r="J297" i="1"/>
  <c r="K309" i="1"/>
  <c r="I297" i="1"/>
  <c r="G297" i="1"/>
  <c r="E297" i="1"/>
  <c r="AI296" i="1"/>
  <c r="AG296" i="1"/>
  <c r="AE296" i="1"/>
  <c r="AA296" i="1"/>
  <c r="W296" i="1"/>
  <c r="U296" i="1"/>
  <c r="P296" i="1"/>
  <c r="O296" i="1"/>
  <c r="M296" i="1"/>
  <c r="J296" i="1"/>
  <c r="I296" i="1"/>
  <c r="G296" i="1"/>
  <c r="E296" i="1"/>
  <c r="AI295" i="1"/>
  <c r="AG295" i="1"/>
  <c r="AE295" i="1"/>
  <c r="AA295" i="1"/>
  <c r="W295" i="1"/>
  <c r="U295" i="1"/>
  <c r="P295" i="1"/>
  <c r="O295" i="1"/>
  <c r="M295" i="1"/>
  <c r="J295" i="1"/>
  <c r="J41" i="2" s="1"/>
  <c r="I295" i="1"/>
  <c r="G295" i="1"/>
  <c r="E295" i="1"/>
  <c r="AI294" i="1"/>
  <c r="AG294" i="1"/>
  <c r="AE294" i="1"/>
  <c r="AA294" i="1"/>
  <c r="J294" i="1"/>
  <c r="I294" i="1"/>
  <c r="G294" i="1"/>
  <c r="E294" i="1"/>
  <c r="AI293" i="1"/>
  <c r="AG293" i="1"/>
  <c r="AE293" i="1"/>
  <c r="AA293" i="1"/>
  <c r="J293" i="1"/>
  <c r="K305" i="1"/>
  <c r="I293" i="1"/>
  <c r="G293" i="1"/>
  <c r="E293" i="1"/>
  <c r="AI292" i="1"/>
  <c r="AG292" i="1"/>
  <c r="AE292" i="1"/>
  <c r="AA292" i="1"/>
  <c r="J292" i="1"/>
  <c r="I292" i="1"/>
  <c r="G292" i="1"/>
  <c r="E292" i="1"/>
  <c r="AI291" i="1"/>
  <c r="AG291" i="1"/>
  <c r="AE291" i="1"/>
  <c r="AA291" i="1"/>
  <c r="J291" i="1"/>
  <c r="K303" i="1"/>
  <c r="I291" i="1"/>
  <c r="G291" i="1"/>
  <c r="E291" i="1"/>
  <c r="AI290" i="1"/>
  <c r="AG290" i="1"/>
  <c r="AE290" i="1"/>
  <c r="AA290" i="1"/>
  <c r="I290" i="1"/>
  <c r="G290" i="1"/>
  <c r="E290" i="1"/>
  <c r="AI289" i="1"/>
  <c r="AG289" i="1"/>
  <c r="AE289" i="1"/>
  <c r="AA289" i="1"/>
  <c r="I289" i="1"/>
  <c r="G289" i="1"/>
  <c r="E289" i="1"/>
  <c r="AI288" i="1"/>
  <c r="AG288" i="1"/>
  <c r="AE288" i="1"/>
  <c r="AA288" i="1"/>
  <c r="J288" i="1"/>
  <c r="K300" i="1"/>
  <c r="I288" i="1"/>
  <c r="G288" i="1"/>
  <c r="E288" i="1"/>
  <c r="AI287" i="1"/>
  <c r="AG287" i="1"/>
  <c r="AE287" i="1"/>
  <c r="AA287" i="1"/>
  <c r="J287" i="1"/>
  <c r="K299" i="1"/>
  <c r="I287" i="1"/>
  <c r="G287" i="1"/>
  <c r="E287" i="1"/>
  <c r="AI286" i="1"/>
  <c r="AG286" i="1"/>
  <c r="AE286" i="1"/>
  <c r="AA286" i="1"/>
  <c r="J286" i="1"/>
  <c r="I286" i="1"/>
  <c r="G286" i="1"/>
  <c r="E286" i="1"/>
  <c r="R296" i="1"/>
  <c r="X286" i="1"/>
  <c r="X290" i="1"/>
  <c r="X287" i="1"/>
  <c r="X291" i="1"/>
  <c r="AH40" i="2"/>
  <c r="AF40" i="2"/>
  <c r="AG41" i="2"/>
  <c r="AD40" i="2"/>
  <c r="AE41" i="2" s="1"/>
  <c r="Z40" i="2"/>
  <c r="W41" i="2"/>
  <c r="H40" i="2"/>
  <c r="I40" i="2" s="1"/>
  <c r="X294" i="1"/>
  <c r="X288" i="1"/>
  <c r="X292" i="1"/>
  <c r="X293" i="1"/>
  <c r="AH39" i="2"/>
  <c r="AI40" i="2"/>
  <c r="AF39" i="2"/>
  <c r="AG40" i="2"/>
  <c r="AD39" i="2"/>
  <c r="AE40" i="2"/>
  <c r="Z39" i="2"/>
  <c r="AA40" i="2"/>
  <c r="V39" i="2"/>
  <c r="W39" i="2" s="1"/>
  <c r="W40" i="2"/>
  <c r="T39" i="2"/>
  <c r="N39" i="2"/>
  <c r="O40" i="2"/>
  <c r="L39" i="2"/>
  <c r="M40" i="2" s="1"/>
  <c r="H39" i="2"/>
  <c r="F39" i="2"/>
  <c r="G40" i="2" s="1"/>
  <c r="D39" i="2"/>
  <c r="E40" i="2" s="1"/>
  <c r="AI285" i="1"/>
  <c r="AG285" i="1"/>
  <c r="AE285" i="1"/>
  <c r="AA285" i="1"/>
  <c r="J285" i="1"/>
  <c r="K297" i="1"/>
  <c r="I285" i="1"/>
  <c r="G285" i="1"/>
  <c r="E285" i="1"/>
  <c r="AI284" i="1"/>
  <c r="AG284" i="1"/>
  <c r="AE284" i="1"/>
  <c r="AA284" i="1"/>
  <c r="J284" i="1"/>
  <c r="K296" i="1"/>
  <c r="I284" i="1"/>
  <c r="G284" i="1"/>
  <c r="E284" i="1"/>
  <c r="AI283" i="1"/>
  <c r="AG283" i="1"/>
  <c r="AE283" i="1"/>
  <c r="AA283" i="1"/>
  <c r="K295" i="1"/>
  <c r="E283" i="1"/>
  <c r="AI282" i="1"/>
  <c r="AG282" i="1"/>
  <c r="AE282" i="1"/>
  <c r="AA282" i="1"/>
  <c r="W282" i="1"/>
  <c r="U282" i="1"/>
  <c r="P282" i="1"/>
  <c r="O282" i="1"/>
  <c r="M282" i="1"/>
  <c r="J282" i="1"/>
  <c r="K294" i="1"/>
  <c r="I282" i="1"/>
  <c r="G282" i="1"/>
  <c r="E282" i="1"/>
  <c r="AI281" i="1"/>
  <c r="AG281" i="1"/>
  <c r="AE281" i="1"/>
  <c r="AA281" i="1"/>
  <c r="W281" i="1"/>
  <c r="U281" i="1"/>
  <c r="P281" i="1"/>
  <c r="O281" i="1"/>
  <c r="M281" i="1"/>
  <c r="J281" i="1"/>
  <c r="K293" i="1"/>
  <c r="I281" i="1"/>
  <c r="G281" i="1"/>
  <c r="E281" i="1"/>
  <c r="AI280" i="1"/>
  <c r="AG280" i="1"/>
  <c r="AE280" i="1"/>
  <c r="AA280" i="1"/>
  <c r="W280" i="1"/>
  <c r="U280" i="1"/>
  <c r="P280" i="1"/>
  <c r="O280" i="1"/>
  <c r="M280" i="1"/>
  <c r="J280" i="1"/>
  <c r="K292" i="1"/>
  <c r="I280" i="1"/>
  <c r="G280" i="1"/>
  <c r="E280" i="1"/>
  <c r="AI279" i="1"/>
  <c r="AG279" i="1"/>
  <c r="AE279" i="1"/>
  <c r="AA279" i="1"/>
  <c r="W279" i="1"/>
  <c r="U279" i="1"/>
  <c r="P279" i="1"/>
  <c r="O279" i="1"/>
  <c r="M279" i="1"/>
  <c r="J279" i="1"/>
  <c r="K291" i="1"/>
  <c r="I279" i="1"/>
  <c r="G279" i="1"/>
  <c r="E279" i="1"/>
  <c r="AI278" i="1"/>
  <c r="AG278" i="1"/>
  <c r="AE278" i="1"/>
  <c r="AA278" i="1"/>
  <c r="W278" i="1"/>
  <c r="U278" i="1"/>
  <c r="P278" i="1"/>
  <c r="O278" i="1"/>
  <c r="M278" i="1"/>
  <c r="J278" i="1"/>
  <c r="K290" i="1"/>
  <c r="I278" i="1"/>
  <c r="G278" i="1"/>
  <c r="E278" i="1"/>
  <c r="AI277" i="1"/>
  <c r="AG277" i="1"/>
  <c r="AE277" i="1"/>
  <c r="AA277" i="1"/>
  <c r="W277" i="1"/>
  <c r="U277" i="1"/>
  <c r="P277" i="1"/>
  <c r="O277" i="1"/>
  <c r="M277" i="1"/>
  <c r="J277" i="1"/>
  <c r="K289" i="1"/>
  <c r="I277" i="1"/>
  <c r="G277" i="1"/>
  <c r="E277" i="1"/>
  <c r="AI276" i="1"/>
  <c r="AG276" i="1"/>
  <c r="AE276" i="1"/>
  <c r="AA276" i="1"/>
  <c r="W276" i="1"/>
  <c r="U276" i="1"/>
  <c r="P276" i="1"/>
  <c r="O276" i="1"/>
  <c r="M276" i="1"/>
  <c r="J276" i="1"/>
  <c r="K288" i="1"/>
  <c r="I276" i="1"/>
  <c r="G276" i="1"/>
  <c r="E276" i="1"/>
  <c r="AI275" i="1"/>
  <c r="AG275" i="1"/>
  <c r="AE275" i="1"/>
  <c r="AA275" i="1"/>
  <c r="W275" i="1"/>
  <c r="U275" i="1"/>
  <c r="P275" i="1"/>
  <c r="O275" i="1"/>
  <c r="M275" i="1"/>
  <c r="J275" i="1"/>
  <c r="K287" i="1"/>
  <c r="I275" i="1"/>
  <c r="G275" i="1"/>
  <c r="E275" i="1"/>
  <c r="AI274" i="1"/>
  <c r="AG274" i="1"/>
  <c r="AE274" i="1"/>
  <c r="AA274" i="1"/>
  <c r="W274" i="1"/>
  <c r="U274" i="1"/>
  <c r="P274" i="1"/>
  <c r="O274" i="1"/>
  <c r="M274" i="1"/>
  <c r="J274" i="1"/>
  <c r="K286" i="1"/>
  <c r="I274" i="1"/>
  <c r="G274" i="1"/>
  <c r="E274" i="1"/>
  <c r="J39" i="2"/>
  <c r="R281" i="1"/>
  <c r="R279" i="1"/>
  <c r="R277" i="1"/>
  <c r="R275" i="1"/>
  <c r="R274" i="1"/>
  <c r="R276" i="1"/>
  <c r="R278" i="1"/>
  <c r="R280" i="1"/>
  <c r="R282" i="1"/>
  <c r="N343" i="1"/>
  <c r="X285" i="1"/>
  <c r="X284" i="1"/>
  <c r="X282" i="1"/>
  <c r="Y294" i="1"/>
  <c r="X276" i="1"/>
  <c r="Y288" i="1"/>
  <c r="X275" i="1"/>
  <c r="Y287" i="1"/>
  <c r="X278" i="1"/>
  <c r="Y290" i="1"/>
  <c r="X277" i="1"/>
  <c r="Y289" i="1"/>
  <c r="X283" i="1"/>
  <c r="X281" i="1"/>
  <c r="Y293" i="1"/>
  <c r="X280" i="1"/>
  <c r="Y292" i="1"/>
  <c r="X279" i="1"/>
  <c r="Y291" i="1"/>
  <c r="X274" i="1"/>
  <c r="Y286" i="1"/>
  <c r="AI273" i="1"/>
  <c r="AG273" i="1"/>
  <c r="AE273" i="1"/>
  <c r="AA273" i="1"/>
  <c r="W273" i="1"/>
  <c r="U273" i="1"/>
  <c r="P273" i="1"/>
  <c r="O273" i="1"/>
  <c r="M273" i="1"/>
  <c r="J273" i="1"/>
  <c r="K285" i="1"/>
  <c r="I273" i="1"/>
  <c r="G273" i="1"/>
  <c r="E273" i="1"/>
  <c r="AI272" i="1"/>
  <c r="AG272" i="1"/>
  <c r="AE272" i="1"/>
  <c r="AA272" i="1"/>
  <c r="W272" i="1"/>
  <c r="U272" i="1"/>
  <c r="P272" i="1"/>
  <c r="O272" i="1"/>
  <c r="M272" i="1"/>
  <c r="J272" i="1"/>
  <c r="K284" i="1"/>
  <c r="I272" i="1"/>
  <c r="G272" i="1"/>
  <c r="E272" i="1"/>
  <c r="AI271" i="1"/>
  <c r="AG271" i="1"/>
  <c r="AE271" i="1"/>
  <c r="AA271" i="1"/>
  <c r="W271" i="1"/>
  <c r="U271" i="1"/>
  <c r="P271" i="1"/>
  <c r="O271" i="1"/>
  <c r="M271" i="1"/>
  <c r="J271" i="1"/>
  <c r="I271" i="1"/>
  <c r="G271" i="1"/>
  <c r="E271" i="1"/>
  <c r="AI270" i="1"/>
  <c r="AG270" i="1"/>
  <c r="AE270" i="1"/>
  <c r="AA270" i="1"/>
  <c r="W270" i="1"/>
  <c r="U270" i="1"/>
  <c r="P270" i="1"/>
  <c r="O270" i="1"/>
  <c r="M270" i="1"/>
  <c r="J270" i="1"/>
  <c r="K282" i="1"/>
  <c r="I270" i="1"/>
  <c r="G270" i="1"/>
  <c r="E270" i="1"/>
  <c r="AI269" i="1"/>
  <c r="AG269" i="1"/>
  <c r="AE269" i="1"/>
  <c r="AA269" i="1"/>
  <c r="W269" i="1"/>
  <c r="U269" i="1"/>
  <c r="P269" i="1"/>
  <c r="O269" i="1"/>
  <c r="M269" i="1"/>
  <c r="J269" i="1"/>
  <c r="K281" i="1"/>
  <c r="I269" i="1"/>
  <c r="G269" i="1"/>
  <c r="E269" i="1"/>
  <c r="AI268" i="1"/>
  <c r="AG268" i="1"/>
  <c r="AE268" i="1"/>
  <c r="AA268" i="1"/>
  <c r="W268" i="1"/>
  <c r="U268" i="1"/>
  <c r="P268" i="1"/>
  <c r="O268" i="1"/>
  <c r="M268" i="1"/>
  <c r="J268" i="1"/>
  <c r="K280" i="1"/>
  <c r="I268" i="1"/>
  <c r="G268" i="1"/>
  <c r="E268" i="1"/>
  <c r="AI267" i="1"/>
  <c r="AG267" i="1"/>
  <c r="AE267" i="1"/>
  <c r="AA267" i="1"/>
  <c r="W267" i="1"/>
  <c r="U267" i="1"/>
  <c r="P267" i="1"/>
  <c r="O267" i="1"/>
  <c r="M267" i="1"/>
  <c r="J267" i="1"/>
  <c r="K279" i="1"/>
  <c r="I267" i="1"/>
  <c r="G267" i="1"/>
  <c r="E267" i="1"/>
  <c r="AI266" i="1"/>
  <c r="AG266" i="1"/>
  <c r="AE266" i="1"/>
  <c r="AA266" i="1"/>
  <c r="W266" i="1"/>
  <c r="U266" i="1"/>
  <c r="P266" i="1"/>
  <c r="O266" i="1"/>
  <c r="M266" i="1"/>
  <c r="J266" i="1"/>
  <c r="K278" i="1"/>
  <c r="I266" i="1"/>
  <c r="G266" i="1"/>
  <c r="E266" i="1"/>
  <c r="AI265" i="1"/>
  <c r="AG265" i="1"/>
  <c r="AE265" i="1"/>
  <c r="AA265" i="1"/>
  <c r="W265" i="1"/>
  <c r="U265" i="1"/>
  <c r="P265" i="1"/>
  <c r="O265" i="1"/>
  <c r="M265" i="1"/>
  <c r="J265" i="1"/>
  <c r="K277" i="1"/>
  <c r="I265" i="1"/>
  <c r="G265" i="1"/>
  <c r="E265" i="1"/>
  <c r="AI264" i="1"/>
  <c r="AG264" i="1"/>
  <c r="AE264" i="1"/>
  <c r="AA264" i="1"/>
  <c r="W264" i="1"/>
  <c r="U264" i="1"/>
  <c r="P264" i="1"/>
  <c r="O264" i="1"/>
  <c r="M264" i="1"/>
  <c r="J264" i="1"/>
  <c r="K276" i="1"/>
  <c r="I264" i="1"/>
  <c r="G264" i="1"/>
  <c r="E264" i="1"/>
  <c r="AI263" i="1"/>
  <c r="AG263" i="1"/>
  <c r="AE263" i="1"/>
  <c r="AA263" i="1"/>
  <c r="W263" i="1"/>
  <c r="U263" i="1"/>
  <c r="P263" i="1"/>
  <c r="O263" i="1"/>
  <c r="M263" i="1"/>
  <c r="J263" i="1"/>
  <c r="K275" i="1"/>
  <c r="I263" i="1"/>
  <c r="G263" i="1"/>
  <c r="E263" i="1"/>
  <c r="AI262" i="1"/>
  <c r="AG262" i="1"/>
  <c r="AE262" i="1"/>
  <c r="AA262" i="1"/>
  <c r="W262" i="1"/>
  <c r="U262" i="1"/>
  <c r="P262" i="1"/>
  <c r="O262" i="1"/>
  <c r="M262" i="1"/>
  <c r="J262" i="1"/>
  <c r="K274" i="1"/>
  <c r="I262" i="1"/>
  <c r="G262" i="1"/>
  <c r="E262" i="1"/>
  <c r="R264" i="1"/>
  <c r="R268" i="1"/>
  <c r="R272" i="1"/>
  <c r="R262" i="1"/>
  <c r="R266" i="1"/>
  <c r="R270" i="1"/>
  <c r="R263" i="1"/>
  <c r="R265" i="1"/>
  <c r="R267" i="1"/>
  <c r="R269" i="1"/>
  <c r="R271" i="1"/>
  <c r="R273" i="1"/>
  <c r="X270" i="1"/>
  <c r="Y282" i="1"/>
  <c r="S282" i="1"/>
  <c r="X264" i="1"/>
  <c r="Y276" i="1"/>
  <c r="S276" i="1"/>
  <c r="X269" i="1"/>
  <c r="Y281" i="1"/>
  <c r="S281" i="1"/>
  <c r="X267" i="1"/>
  <c r="Y279" i="1"/>
  <c r="S279" i="1"/>
  <c r="X266" i="1"/>
  <c r="Y278" i="1"/>
  <c r="S278" i="1"/>
  <c r="X265" i="1"/>
  <c r="Y277" i="1"/>
  <c r="S277" i="1"/>
  <c r="X262" i="1"/>
  <c r="Y274" i="1"/>
  <c r="S274" i="1"/>
  <c r="X268" i="1"/>
  <c r="Y280" i="1"/>
  <c r="S280" i="1"/>
  <c r="X263" i="1"/>
  <c r="Y275" i="1"/>
  <c r="S275" i="1"/>
  <c r="X271" i="1"/>
  <c r="Y283" i="1"/>
  <c r="X272" i="1"/>
  <c r="Y284" i="1"/>
  <c r="X273" i="1"/>
  <c r="Y285" i="1"/>
  <c r="AH343" i="1"/>
  <c r="AF343" i="1"/>
  <c r="AD343" i="1"/>
  <c r="Z343" i="1"/>
  <c r="V343" i="1"/>
  <c r="T343" i="1"/>
  <c r="L343" i="1"/>
  <c r="H343" i="1"/>
  <c r="F343" i="1"/>
  <c r="D343" i="1"/>
  <c r="AH38" i="2"/>
  <c r="AI38" i="2" s="1"/>
  <c r="AI39" i="2"/>
  <c r="AF38" i="2"/>
  <c r="AG39" i="2" s="1"/>
  <c r="AD38" i="2"/>
  <c r="AE39" i="2"/>
  <c r="Z38" i="2"/>
  <c r="AA39" i="2" s="1"/>
  <c r="V38" i="2"/>
  <c r="T38" i="2"/>
  <c r="U39" i="2" s="1"/>
  <c r="N38" i="2"/>
  <c r="P38" i="2" s="1"/>
  <c r="L38" i="2"/>
  <c r="H38" i="2"/>
  <c r="I38" i="2" s="1"/>
  <c r="I39" i="2"/>
  <c r="F38" i="2"/>
  <c r="D38" i="2"/>
  <c r="J38" i="2" s="1"/>
  <c r="E39" i="2"/>
  <c r="AA261" i="1"/>
  <c r="AE261" i="1"/>
  <c r="AG261" i="1"/>
  <c r="AI261" i="1"/>
  <c r="AA260" i="1"/>
  <c r="AE260" i="1"/>
  <c r="AG260" i="1"/>
  <c r="AI260" i="1"/>
  <c r="AA259" i="1"/>
  <c r="AE259" i="1"/>
  <c r="AG259" i="1"/>
  <c r="AI259" i="1"/>
  <c r="P258" i="1"/>
  <c r="AA258" i="1"/>
  <c r="AI258" i="1"/>
  <c r="AG258" i="1"/>
  <c r="AE258" i="1"/>
  <c r="O258" i="1"/>
  <c r="M258" i="1"/>
  <c r="J258" i="1"/>
  <c r="K270" i="1"/>
  <c r="W258" i="1"/>
  <c r="U258" i="1"/>
  <c r="I258" i="1"/>
  <c r="G258" i="1"/>
  <c r="E258" i="1"/>
  <c r="AA257" i="1"/>
  <c r="AI257" i="1"/>
  <c r="AG257" i="1"/>
  <c r="AE257" i="1"/>
  <c r="E257" i="1"/>
  <c r="G257" i="1"/>
  <c r="AI256" i="1"/>
  <c r="AG256" i="1"/>
  <c r="AE256" i="1"/>
  <c r="AA256" i="1"/>
  <c r="J256" i="1"/>
  <c r="K268" i="1"/>
  <c r="E256" i="1"/>
  <c r="O235" i="1"/>
  <c r="P235" i="1"/>
  <c r="U235" i="1"/>
  <c r="W235" i="1"/>
  <c r="J235" i="1"/>
  <c r="E246" i="1"/>
  <c r="R235" i="1"/>
  <c r="X235" i="1"/>
  <c r="AI255" i="1"/>
  <c r="AG255" i="1"/>
  <c r="AE255" i="1"/>
  <c r="AA255" i="1"/>
  <c r="AI254" i="1"/>
  <c r="AG254" i="1"/>
  <c r="AE254" i="1"/>
  <c r="AA254" i="1"/>
  <c r="AI253" i="1"/>
  <c r="AG253" i="1"/>
  <c r="AE253" i="1"/>
  <c r="AA253" i="1"/>
  <c r="AI252" i="1"/>
  <c r="AG252" i="1"/>
  <c r="AE252" i="1"/>
  <c r="AA252" i="1"/>
  <c r="AA251" i="1"/>
  <c r="AI251" i="1"/>
  <c r="AG251" i="1"/>
  <c r="AE251" i="1"/>
  <c r="I250" i="1"/>
  <c r="AA250" i="1"/>
  <c r="AI250" i="1"/>
  <c r="AG250" i="1"/>
  <c r="AE250" i="1"/>
  <c r="W261" i="1"/>
  <c r="U261" i="1"/>
  <c r="P261" i="1"/>
  <c r="O261" i="1"/>
  <c r="M261" i="1"/>
  <c r="J261" i="1"/>
  <c r="K273" i="1"/>
  <c r="I261" i="1"/>
  <c r="G261" i="1"/>
  <c r="E261" i="1"/>
  <c r="W260" i="1"/>
  <c r="U260" i="1"/>
  <c r="P260" i="1"/>
  <c r="O260" i="1"/>
  <c r="M260" i="1"/>
  <c r="J260" i="1"/>
  <c r="K272" i="1"/>
  <c r="I260" i="1"/>
  <c r="G260" i="1"/>
  <c r="E260" i="1"/>
  <c r="W259" i="1"/>
  <c r="U259" i="1"/>
  <c r="P259" i="1"/>
  <c r="O259" i="1"/>
  <c r="M259" i="1"/>
  <c r="J259" i="1"/>
  <c r="I259" i="1"/>
  <c r="G259" i="1"/>
  <c r="E259" i="1"/>
  <c r="R258" i="1"/>
  <c r="S270" i="1"/>
  <c r="W257" i="1"/>
  <c r="U257" i="1"/>
  <c r="P257" i="1"/>
  <c r="O257" i="1"/>
  <c r="M257" i="1"/>
  <c r="J257" i="1"/>
  <c r="K269" i="1"/>
  <c r="I257" i="1"/>
  <c r="W256" i="1"/>
  <c r="U256" i="1"/>
  <c r="P256" i="1"/>
  <c r="O256" i="1"/>
  <c r="M256" i="1"/>
  <c r="I256" i="1"/>
  <c r="G256" i="1"/>
  <c r="W255" i="1"/>
  <c r="U255" i="1"/>
  <c r="P255" i="1"/>
  <c r="O255" i="1"/>
  <c r="M255" i="1"/>
  <c r="J255" i="1"/>
  <c r="K267" i="1"/>
  <c r="I255" i="1"/>
  <c r="G255" i="1"/>
  <c r="E255" i="1"/>
  <c r="W254" i="1"/>
  <c r="U254" i="1"/>
  <c r="P254" i="1"/>
  <c r="O254" i="1"/>
  <c r="M254" i="1"/>
  <c r="J254" i="1"/>
  <c r="K266" i="1"/>
  <c r="I254" i="1"/>
  <c r="G254" i="1"/>
  <c r="E254" i="1"/>
  <c r="W253" i="1"/>
  <c r="U253" i="1"/>
  <c r="P253" i="1"/>
  <c r="O253" i="1"/>
  <c r="M253" i="1"/>
  <c r="J253" i="1"/>
  <c r="I253" i="1"/>
  <c r="G253" i="1"/>
  <c r="E253" i="1"/>
  <c r="W252" i="1"/>
  <c r="U252" i="1"/>
  <c r="P252" i="1"/>
  <c r="O252" i="1"/>
  <c r="M252" i="1"/>
  <c r="J252" i="1"/>
  <c r="K264" i="1"/>
  <c r="I252" i="1"/>
  <c r="G252" i="1"/>
  <c r="E252" i="1"/>
  <c r="W251" i="1"/>
  <c r="U251" i="1"/>
  <c r="P251" i="1"/>
  <c r="O251" i="1"/>
  <c r="M251" i="1"/>
  <c r="J251" i="1"/>
  <c r="K263" i="1"/>
  <c r="I251" i="1"/>
  <c r="G251" i="1"/>
  <c r="E251" i="1"/>
  <c r="W250" i="1"/>
  <c r="U250" i="1"/>
  <c r="P250" i="1"/>
  <c r="O250" i="1"/>
  <c r="M250" i="1"/>
  <c r="J250" i="1"/>
  <c r="G250" i="1"/>
  <c r="E250" i="1"/>
  <c r="I343" i="1"/>
  <c r="P343" i="1"/>
  <c r="R253" i="1"/>
  <c r="S265" i="1"/>
  <c r="K265" i="1"/>
  <c r="K262" i="1"/>
  <c r="J343" i="1"/>
  <c r="R259" i="1"/>
  <c r="S271" i="1"/>
  <c r="K271" i="1"/>
  <c r="X258" i="1"/>
  <c r="Y270" i="1"/>
  <c r="R250" i="1"/>
  <c r="X250" i="1"/>
  <c r="R254" i="1"/>
  <c r="S266" i="1"/>
  <c r="R260" i="1"/>
  <c r="R255" i="1"/>
  <c r="R252" i="1"/>
  <c r="R251" i="1"/>
  <c r="R257" i="1"/>
  <c r="R256" i="1"/>
  <c r="R261" i="1"/>
  <c r="X253" i="1"/>
  <c r="Y265" i="1"/>
  <c r="D345" i="1"/>
  <c r="F345" i="1"/>
  <c r="H345" i="1"/>
  <c r="L345" i="1"/>
  <c r="N345" i="1"/>
  <c r="T345" i="1"/>
  <c r="V345" i="1"/>
  <c r="Z345" i="1"/>
  <c r="AB345" i="1"/>
  <c r="AD345" i="1"/>
  <c r="AF345" i="1"/>
  <c r="AH345" i="1"/>
  <c r="D346" i="1"/>
  <c r="F346" i="1"/>
  <c r="H346" i="1"/>
  <c r="L346" i="1"/>
  <c r="N346" i="1"/>
  <c r="T346" i="1"/>
  <c r="V346" i="1"/>
  <c r="Z346" i="1"/>
  <c r="AB346" i="1"/>
  <c r="AD346" i="1"/>
  <c r="AF346" i="1"/>
  <c r="AH346" i="1"/>
  <c r="AH37" i="2"/>
  <c r="AF37" i="2"/>
  <c r="AG38" i="2" s="1"/>
  <c r="AD37" i="2"/>
  <c r="AE38" i="2"/>
  <c r="Y262" i="1"/>
  <c r="X256" i="1"/>
  <c r="Y268" i="1"/>
  <c r="S268" i="1"/>
  <c r="X255" i="1"/>
  <c r="Y267" i="1"/>
  <c r="S267" i="1"/>
  <c r="X257" i="1"/>
  <c r="Y269" i="1"/>
  <c r="S269" i="1"/>
  <c r="X260" i="1"/>
  <c r="Y272" i="1"/>
  <c r="S272" i="1"/>
  <c r="X261" i="1"/>
  <c r="Y273" i="1"/>
  <c r="S273" i="1"/>
  <c r="X251" i="1"/>
  <c r="Y263" i="1"/>
  <c r="S263" i="1"/>
  <c r="X254" i="1"/>
  <c r="Y266" i="1"/>
  <c r="X259" i="1"/>
  <c r="Y271" i="1"/>
  <c r="X252" i="1"/>
  <c r="Y264" i="1"/>
  <c r="S264" i="1"/>
  <c r="S262" i="1"/>
  <c r="R343" i="1"/>
  <c r="Z37" i="2"/>
  <c r="V37" i="2"/>
  <c r="W38" i="2"/>
  <c r="T37" i="2"/>
  <c r="U38" i="2" s="1"/>
  <c r="N37" i="2"/>
  <c r="L37" i="2"/>
  <c r="H37" i="2"/>
  <c r="I37" i="2" s="1"/>
  <c r="F37" i="2"/>
  <c r="Z36" i="2"/>
  <c r="V36" i="2"/>
  <c r="W36" i="2" s="1"/>
  <c r="T36" i="2"/>
  <c r="N36" i="2"/>
  <c r="L36" i="2"/>
  <c r="P36" i="2" s="1"/>
  <c r="H36" i="2"/>
  <c r="I36" i="2" s="1"/>
  <c r="F36" i="2"/>
  <c r="D36" i="2"/>
  <c r="D37" i="2"/>
  <c r="J37" i="2" s="1"/>
  <c r="E38" i="2"/>
  <c r="AM37" i="2"/>
  <c r="AK37" i="2"/>
  <c r="X343" i="1"/>
  <c r="W37" i="2"/>
  <c r="O37" i="2"/>
  <c r="AA249" i="1"/>
  <c r="AA248" i="1"/>
  <c r="AA247" i="1"/>
  <c r="AI249" i="1"/>
  <c r="AI248" i="1"/>
  <c r="AI247" i="1"/>
  <c r="AG249" i="1"/>
  <c r="AG248" i="1"/>
  <c r="AG247" i="1"/>
  <c r="AE249" i="1"/>
  <c r="AE248" i="1"/>
  <c r="AE247" i="1"/>
  <c r="H35" i="2"/>
  <c r="I35" i="2" s="1"/>
  <c r="H34" i="2"/>
  <c r="F34" i="2"/>
  <c r="H33" i="2"/>
  <c r="I33" i="2" s="1"/>
  <c r="F33" i="2"/>
  <c r="F35" i="2"/>
  <c r="G35" i="2" s="1"/>
  <c r="D35" i="2"/>
  <c r="J35" i="2" s="1"/>
  <c r="L35" i="2"/>
  <c r="AM36" i="2"/>
  <c r="AM35" i="2"/>
  <c r="AB35" i="2"/>
  <c r="Z35" i="2"/>
  <c r="V35" i="2"/>
  <c r="T35" i="2"/>
  <c r="N35" i="2"/>
  <c r="O36" i="2"/>
  <c r="AK35" i="2"/>
  <c r="AB34" i="2"/>
  <c r="Z34" i="2"/>
  <c r="V34" i="2"/>
  <c r="T34" i="2"/>
  <c r="N34" i="2"/>
  <c r="L34" i="2"/>
  <c r="D34" i="2"/>
  <c r="E35" i="2"/>
  <c r="AK33" i="2"/>
  <c r="AB33" i="2"/>
  <c r="Z33" i="2"/>
  <c r="V33" i="2"/>
  <c r="T33" i="2"/>
  <c r="N33" i="2"/>
  <c r="L33" i="2"/>
  <c r="D33" i="2"/>
  <c r="AK32" i="2"/>
  <c r="AB32" i="2"/>
  <c r="Z32" i="2"/>
  <c r="V32" i="2"/>
  <c r="T32" i="2"/>
  <c r="N32" i="2"/>
  <c r="L32" i="2"/>
  <c r="M33" i="2"/>
  <c r="H32" i="2"/>
  <c r="F32" i="2"/>
  <c r="D32" i="2"/>
  <c r="AK31" i="2"/>
  <c r="AB31" i="2"/>
  <c r="Z31" i="2"/>
  <c r="V31" i="2"/>
  <c r="T31" i="2"/>
  <c r="N31" i="2"/>
  <c r="L31" i="2"/>
  <c r="H31" i="2"/>
  <c r="F31" i="2"/>
  <c r="D31" i="2"/>
  <c r="AK30" i="2"/>
  <c r="AB30" i="2"/>
  <c r="Z30" i="2"/>
  <c r="V30" i="2"/>
  <c r="T30" i="2"/>
  <c r="N30" i="2"/>
  <c r="L30" i="2"/>
  <c r="H30" i="2"/>
  <c r="F30" i="2"/>
  <c r="D30" i="2"/>
  <c r="AK29" i="2"/>
  <c r="AB29" i="2"/>
  <c r="Z29" i="2"/>
  <c r="V29" i="2"/>
  <c r="T29" i="2"/>
  <c r="N29" i="2"/>
  <c r="L29" i="2"/>
  <c r="H29" i="2"/>
  <c r="F29" i="2"/>
  <c r="D29" i="2"/>
  <c r="AK28" i="2"/>
  <c r="AB28" i="2"/>
  <c r="Z28" i="2"/>
  <c r="V28" i="2"/>
  <c r="T28" i="2"/>
  <c r="N28" i="2"/>
  <c r="L28" i="2"/>
  <c r="H28" i="2"/>
  <c r="F28" i="2"/>
  <c r="D28" i="2"/>
  <c r="AK27" i="2"/>
  <c r="AB27" i="2"/>
  <c r="Z27" i="2"/>
  <c r="V27" i="2"/>
  <c r="T27" i="2"/>
  <c r="N27" i="2"/>
  <c r="L27" i="2"/>
  <c r="H27" i="2"/>
  <c r="F27" i="2"/>
  <c r="D27" i="2"/>
  <c r="AK26" i="2"/>
  <c r="V26" i="2"/>
  <c r="T26" i="2"/>
  <c r="N26" i="2"/>
  <c r="L26" i="2"/>
  <c r="F26" i="2"/>
  <c r="D26" i="2"/>
  <c r="AK25" i="2"/>
  <c r="V25" i="2"/>
  <c r="T25" i="2"/>
  <c r="N25" i="2"/>
  <c r="L25" i="2"/>
  <c r="F25" i="2"/>
  <c r="D25" i="2"/>
  <c r="E25" i="2" s="1"/>
  <c r="AK24" i="2"/>
  <c r="V24" i="2"/>
  <c r="T24" i="2"/>
  <c r="N24" i="2"/>
  <c r="L24" i="2"/>
  <c r="F24" i="2"/>
  <c r="D24" i="2"/>
  <c r="AK23" i="2"/>
  <c r="V23" i="2"/>
  <c r="T23" i="2"/>
  <c r="N23" i="2"/>
  <c r="L23" i="2"/>
  <c r="M23" i="2" s="1"/>
  <c r="F23" i="2"/>
  <c r="D23" i="2"/>
  <c r="AK22" i="2"/>
  <c r="T22" i="2"/>
  <c r="N22" i="2"/>
  <c r="L22" i="2"/>
  <c r="F22" i="2"/>
  <c r="D22" i="2"/>
  <c r="AK21" i="2"/>
  <c r="T21" i="2"/>
  <c r="N21" i="2"/>
  <c r="L21" i="2"/>
  <c r="M22" i="2" s="1"/>
  <c r="F21" i="2"/>
  <c r="D21" i="2"/>
  <c r="AK20" i="2"/>
  <c r="T20" i="2"/>
  <c r="N20" i="2"/>
  <c r="L20" i="2"/>
  <c r="F20" i="2"/>
  <c r="D20" i="2"/>
  <c r="E20" i="2" s="1"/>
  <c r="AK19" i="2"/>
  <c r="T19" i="2"/>
  <c r="N19" i="2"/>
  <c r="L19" i="2"/>
  <c r="P19" i="2" s="1"/>
  <c r="R19" i="2" s="1"/>
  <c r="F19" i="2"/>
  <c r="D19" i="2"/>
  <c r="AK18" i="2"/>
  <c r="T18" i="2"/>
  <c r="U18" i="2" s="1"/>
  <c r="N18" i="2"/>
  <c r="L18" i="2"/>
  <c r="M18" i="2"/>
  <c r="F18" i="2"/>
  <c r="G18" i="2" s="1"/>
  <c r="D18" i="2"/>
  <c r="E18" i="2" s="1"/>
  <c r="AK17" i="2"/>
  <c r="U17" i="2"/>
  <c r="P17" i="2"/>
  <c r="O17" i="2"/>
  <c r="M17" i="2"/>
  <c r="J17" i="2"/>
  <c r="G17" i="2"/>
  <c r="E17" i="2"/>
  <c r="AK16" i="2"/>
  <c r="U16" i="2"/>
  <c r="P16" i="2"/>
  <c r="O16" i="2"/>
  <c r="M16" i="2"/>
  <c r="J16" i="2"/>
  <c r="K17" i="2"/>
  <c r="G16" i="2"/>
  <c r="E16" i="2"/>
  <c r="AK15" i="2"/>
  <c r="U15" i="2"/>
  <c r="P15" i="2"/>
  <c r="O15" i="2"/>
  <c r="M15" i="2"/>
  <c r="J15" i="2"/>
  <c r="G15" i="2"/>
  <c r="E15" i="2"/>
  <c r="AK14" i="2"/>
  <c r="U14" i="2"/>
  <c r="P14" i="2"/>
  <c r="O14" i="2"/>
  <c r="M14" i="2"/>
  <c r="J14" i="2"/>
  <c r="G14" i="2"/>
  <c r="E14" i="2"/>
  <c r="AK13" i="2"/>
  <c r="U13" i="2"/>
  <c r="P13" i="2"/>
  <c r="O13" i="2"/>
  <c r="M13" i="2"/>
  <c r="J13" i="2"/>
  <c r="G13" i="2"/>
  <c r="E13" i="2"/>
  <c r="AK12" i="2"/>
  <c r="U12" i="2"/>
  <c r="P12" i="2"/>
  <c r="O12" i="2"/>
  <c r="M12" i="2"/>
  <c r="J12" i="2"/>
  <c r="G12" i="2"/>
  <c r="E12" i="2"/>
  <c r="AK11" i="2"/>
  <c r="U11" i="2"/>
  <c r="P11" i="2"/>
  <c r="O11" i="2"/>
  <c r="M11" i="2"/>
  <c r="J11" i="2"/>
  <c r="G11" i="2"/>
  <c r="E11" i="2"/>
  <c r="P10" i="2"/>
  <c r="J10" i="2"/>
  <c r="R10" i="2"/>
  <c r="AC28" i="2"/>
  <c r="O30" i="2"/>
  <c r="AC30" i="2"/>
  <c r="O32" i="2"/>
  <c r="R15" i="2"/>
  <c r="AR15" i="2"/>
  <c r="R17" i="2"/>
  <c r="AR17" i="2"/>
  <c r="U25" i="2"/>
  <c r="W25" i="2"/>
  <c r="G22" i="2"/>
  <c r="W24" i="2"/>
  <c r="E27" i="2"/>
  <c r="AA29" i="2"/>
  <c r="M31" i="2"/>
  <c r="E23" i="2"/>
  <c r="G27" i="2"/>
  <c r="W28" i="2"/>
  <c r="O34" i="2"/>
  <c r="O35" i="2"/>
  <c r="AC35" i="2"/>
  <c r="R11" i="2"/>
  <c r="AR11" i="2"/>
  <c r="M21" i="2"/>
  <c r="E22" i="2"/>
  <c r="G23" i="2"/>
  <c r="U28" i="2"/>
  <c r="AA28" i="2"/>
  <c r="W29" i="2"/>
  <c r="AC29" i="2"/>
  <c r="O31" i="2"/>
  <c r="M32" i="2"/>
  <c r="O33" i="2"/>
  <c r="M34" i="2"/>
  <c r="R12" i="2"/>
  <c r="R13" i="2"/>
  <c r="X13" i="2"/>
  <c r="O23" i="2"/>
  <c r="P18" i="2"/>
  <c r="E19" i="2"/>
  <c r="G20" i="2"/>
  <c r="P21" i="2"/>
  <c r="E24" i="2"/>
  <c r="O24" i="2"/>
  <c r="O25" i="2"/>
  <c r="G28" i="2"/>
  <c r="O28" i="2"/>
  <c r="E29" i="2"/>
  <c r="I29" i="2"/>
  <c r="M29" i="2"/>
  <c r="G30" i="2"/>
  <c r="W30" i="2"/>
  <c r="E31" i="2"/>
  <c r="I31" i="2"/>
  <c r="AA31" i="2"/>
  <c r="G32" i="2"/>
  <c r="W32" i="2"/>
  <c r="AC32" i="2"/>
  <c r="E33" i="2"/>
  <c r="AA33" i="2"/>
  <c r="W34" i="2"/>
  <c r="G19" i="2"/>
  <c r="P20" i="2"/>
  <c r="P22" i="2"/>
  <c r="P23" i="2"/>
  <c r="U23" i="2"/>
  <c r="G24" i="2"/>
  <c r="M24" i="2"/>
  <c r="G25" i="2"/>
  <c r="M25" i="2"/>
  <c r="M26" i="2"/>
  <c r="E28" i="2"/>
  <c r="I28" i="2"/>
  <c r="M28" i="2"/>
  <c r="G29" i="2"/>
  <c r="E30" i="2"/>
  <c r="I30" i="2"/>
  <c r="AA30" i="2"/>
  <c r="G31" i="2"/>
  <c r="W31" i="2"/>
  <c r="AC31" i="2"/>
  <c r="E32" i="2"/>
  <c r="AA32" i="2"/>
  <c r="W33" i="2"/>
  <c r="AC33" i="2"/>
  <c r="AA34" i="2"/>
  <c r="M35" i="2"/>
  <c r="AK36" i="2"/>
  <c r="X10" i="2"/>
  <c r="AS10" i="2"/>
  <c r="AR10" i="2"/>
  <c r="K12" i="2"/>
  <c r="R14" i="2"/>
  <c r="K14" i="2"/>
  <c r="K15" i="2"/>
  <c r="K11" i="2"/>
  <c r="K13" i="2"/>
  <c r="K16" i="2"/>
  <c r="R16" i="2"/>
  <c r="O18" i="2"/>
  <c r="O19" i="2"/>
  <c r="M20" i="2"/>
  <c r="O20" i="2"/>
  <c r="E21" i="2"/>
  <c r="G21" i="2"/>
  <c r="O21" i="2"/>
  <c r="O22" i="2"/>
  <c r="P24" i="2"/>
  <c r="U24" i="2"/>
  <c r="P25" i="2"/>
  <c r="P26" i="2"/>
  <c r="W26" i="2"/>
  <c r="W27" i="2"/>
  <c r="M27" i="2"/>
  <c r="U20" i="2"/>
  <c r="U21" i="2"/>
  <c r="U22" i="2"/>
  <c r="E26" i="2"/>
  <c r="G26" i="2"/>
  <c r="O26" i="2"/>
  <c r="U26" i="2"/>
  <c r="U27" i="2"/>
  <c r="O27" i="2"/>
  <c r="P27" i="2"/>
  <c r="P28" i="2"/>
  <c r="P29" i="2"/>
  <c r="U29" i="2"/>
  <c r="P30" i="2"/>
  <c r="U30" i="2"/>
  <c r="P31" i="2"/>
  <c r="U31" i="2"/>
  <c r="P32" i="2"/>
  <c r="U32" i="2"/>
  <c r="G33" i="2"/>
  <c r="P33" i="2"/>
  <c r="U33" i="2"/>
  <c r="P34" i="2"/>
  <c r="U34" i="2"/>
  <c r="AC34" i="2"/>
  <c r="AK34" i="2"/>
  <c r="P35" i="2"/>
  <c r="U35" i="2"/>
  <c r="W35" i="2"/>
  <c r="AA35" i="2"/>
  <c r="M36" i="2"/>
  <c r="U36" i="2"/>
  <c r="O29" i="2"/>
  <c r="M30" i="2"/>
  <c r="I32" i="2"/>
  <c r="E34" i="2"/>
  <c r="AR13" i="2"/>
  <c r="S11" i="2"/>
  <c r="X11" i="2"/>
  <c r="AS11" i="2"/>
  <c r="X15" i="2"/>
  <c r="AS15" i="2"/>
  <c r="S13" i="2"/>
  <c r="S12" i="2"/>
  <c r="X17" i="2"/>
  <c r="AS17" i="2"/>
  <c r="S17" i="2"/>
  <c r="S15" i="2"/>
  <c r="AR12" i="2"/>
  <c r="X12" i="2"/>
  <c r="AS13" i="2"/>
  <c r="Y11" i="2"/>
  <c r="X16" i="2"/>
  <c r="S16" i="2"/>
  <c r="AR16" i="2"/>
  <c r="AR14" i="2"/>
  <c r="X14" i="2"/>
  <c r="S14" i="2"/>
  <c r="AS12" i="2"/>
  <c r="Y15" i="2"/>
  <c r="Y12" i="2"/>
  <c r="Y13" i="2"/>
  <c r="Y14" i="2"/>
  <c r="AS14" i="2"/>
  <c r="AS16" i="2"/>
  <c r="Y16" i="2"/>
  <c r="Y17" i="2"/>
  <c r="J10" i="1"/>
  <c r="P10" i="1"/>
  <c r="J11" i="1"/>
  <c r="P11" i="1"/>
  <c r="J12" i="1"/>
  <c r="P12" i="1"/>
  <c r="J13" i="1"/>
  <c r="P13" i="1"/>
  <c r="J14" i="1"/>
  <c r="P14" i="1"/>
  <c r="J15" i="1"/>
  <c r="P15" i="1"/>
  <c r="J16" i="1"/>
  <c r="P16" i="1"/>
  <c r="J17" i="1"/>
  <c r="P17" i="1"/>
  <c r="J18" i="1"/>
  <c r="P18" i="1"/>
  <c r="J19" i="1"/>
  <c r="P19" i="1"/>
  <c r="J20" i="1"/>
  <c r="P20" i="1"/>
  <c r="J21" i="1"/>
  <c r="P21" i="1"/>
  <c r="E22" i="1"/>
  <c r="G22" i="1"/>
  <c r="J22" i="1"/>
  <c r="M22" i="1"/>
  <c r="O22" i="1"/>
  <c r="P22" i="1"/>
  <c r="U22" i="1"/>
  <c r="AK22" i="1"/>
  <c r="E23" i="1"/>
  <c r="G23" i="1"/>
  <c r="J23" i="1"/>
  <c r="M23" i="1"/>
  <c r="O23" i="1"/>
  <c r="P23" i="1"/>
  <c r="U23" i="1"/>
  <c r="AK23" i="1"/>
  <c r="E24" i="1"/>
  <c r="G24" i="1"/>
  <c r="J24" i="1"/>
  <c r="M24" i="1"/>
  <c r="O24" i="1"/>
  <c r="P24" i="1"/>
  <c r="U24" i="1"/>
  <c r="AK24" i="1"/>
  <c r="E25" i="1"/>
  <c r="G25" i="1"/>
  <c r="J25" i="1"/>
  <c r="M25" i="1"/>
  <c r="O25" i="1"/>
  <c r="P25" i="1"/>
  <c r="U25" i="1"/>
  <c r="AK25" i="1"/>
  <c r="E26" i="1"/>
  <c r="G26" i="1"/>
  <c r="J26" i="1"/>
  <c r="M26" i="1"/>
  <c r="O26" i="1"/>
  <c r="P26" i="1"/>
  <c r="U26" i="1"/>
  <c r="AK26" i="1"/>
  <c r="E27" i="1"/>
  <c r="G27" i="1"/>
  <c r="J27" i="1"/>
  <c r="K27" i="1"/>
  <c r="M27" i="1"/>
  <c r="O27" i="1"/>
  <c r="P27" i="1"/>
  <c r="U27" i="1"/>
  <c r="AK27" i="1"/>
  <c r="E28" i="1"/>
  <c r="G28" i="1"/>
  <c r="J28" i="1"/>
  <c r="M28" i="1"/>
  <c r="O28" i="1"/>
  <c r="P28" i="1"/>
  <c r="U28" i="1"/>
  <c r="AK28" i="1"/>
  <c r="E29" i="1"/>
  <c r="G29" i="1"/>
  <c r="J29" i="1"/>
  <c r="K29" i="1"/>
  <c r="M29" i="1"/>
  <c r="O29" i="1"/>
  <c r="P29" i="1"/>
  <c r="U29" i="1"/>
  <c r="AK29" i="1"/>
  <c r="E30" i="1"/>
  <c r="G30" i="1"/>
  <c r="J30" i="1"/>
  <c r="M30" i="1"/>
  <c r="O30" i="1"/>
  <c r="P30" i="1"/>
  <c r="U30" i="1"/>
  <c r="AK30" i="1"/>
  <c r="E31" i="1"/>
  <c r="G31" i="1"/>
  <c r="J31" i="1"/>
  <c r="K31" i="1"/>
  <c r="M31" i="1"/>
  <c r="O31" i="1"/>
  <c r="P31" i="1"/>
  <c r="U31" i="1"/>
  <c r="AK31" i="1"/>
  <c r="E32" i="1"/>
  <c r="G32" i="1"/>
  <c r="J32" i="1"/>
  <c r="M32" i="1"/>
  <c r="O32" i="1"/>
  <c r="P32" i="1"/>
  <c r="U32" i="1"/>
  <c r="AK32" i="1"/>
  <c r="E33" i="1"/>
  <c r="G33" i="1"/>
  <c r="J33" i="1"/>
  <c r="K33" i="1"/>
  <c r="M33" i="1"/>
  <c r="O33" i="1"/>
  <c r="P33" i="1"/>
  <c r="U33" i="1"/>
  <c r="AK33" i="1"/>
  <c r="E34" i="1"/>
  <c r="G34" i="1"/>
  <c r="J34" i="1"/>
  <c r="M34" i="1"/>
  <c r="O34" i="1"/>
  <c r="P34" i="1"/>
  <c r="U34" i="1"/>
  <c r="AK34" i="1"/>
  <c r="E35" i="1"/>
  <c r="G35" i="1"/>
  <c r="J35" i="1"/>
  <c r="K35" i="1"/>
  <c r="M35" i="1"/>
  <c r="O35" i="1"/>
  <c r="P35" i="1"/>
  <c r="U35" i="1"/>
  <c r="AK35" i="1"/>
  <c r="E36" i="1"/>
  <c r="G36" i="1"/>
  <c r="J36" i="1"/>
  <c r="K36" i="1"/>
  <c r="M36" i="1"/>
  <c r="O36" i="1"/>
  <c r="P36" i="1"/>
  <c r="U36" i="1"/>
  <c r="AK36" i="1"/>
  <c r="E37" i="1"/>
  <c r="G37" i="1"/>
  <c r="J37" i="1"/>
  <c r="K37" i="1"/>
  <c r="M37" i="1"/>
  <c r="O37" i="1"/>
  <c r="P37" i="1"/>
  <c r="U37" i="1"/>
  <c r="AK37" i="1"/>
  <c r="E38" i="1"/>
  <c r="G38" i="1"/>
  <c r="J38" i="1"/>
  <c r="K38" i="1"/>
  <c r="M38" i="1"/>
  <c r="O38" i="1"/>
  <c r="P38" i="1"/>
  <c r="U38" i="1"/>
  <c r="AK38" i="1"/>
  <c r="E39" i="1"/>
  <c r="G39" i="1"/>
  <c r="J39" i="1"/>
  <c r="K39" i="1"/>
  <c r="M39" i="1"/>
  <c r="O39" i="1"/>
  <c r="P39" i="1"/>
  <c r="U39" i="1"/>
  <c r="AK39" i="1"/>
  <c r="E40" i="1"/>
  <c r="G40" i="1"/>
  <c r="J40" i="1"/>
  <c r="K40" i="1"/>
  <c r="M40" i="1"/>
  <c r="O40" i="1"/>
  <c r="P40" i="1"/>
  <c r="U40" i="1"/>
  <c r="AK40" i="1"/>
  <c r="E41" i="1"/>
  <c r="G41" i="1"/>
  <c r="J41" i="1"/>
  <c r="K41" i="1"/>
  <c r="M41" i="1"/>
  <c r="O41" i="1"/>
  <c r="P41" i="1"/>
  <c r="U41" i="1"/>
  <c r="AK41" i="1"/>
  <c r="E42" i="1"/>
  <c r="G42" i="1"/>
  <c r="J42" i="1"/>
  <c r="K42" i="1"/>
  <c r="M42" i="1"/>
  <c r="O42" i="1"/>
  <c r="P42" i="1"/>
  <c r="U42" i="1"/>
  <c r="AK42" i="1"/>
  <c r="E43" i="1"/>
  <c r="G43" i="1"/>
  <c r="J43" i="1"/>
  <c r="K43" i="1"/>
  <c r="M43" i="1"/>
  <c r="O43" i="1"/>
  <c r="P43" i="1"/>
  <c r="U43" i="1"/>
  <c r="AK43" i="1"/>
  <c r="E44" i="1"/>
  <c r="G44" i="1"/>
  <c r="J44" i="1"/>
  <c r="K44" i="1"/>
  <c r="M44" i="1"/>
  <c r="O44" i="1"/>
  <c r="P44" i="1"/>
  <c r="U44" i="1"/>
  <c r="AK44" i="1"/>
  <c r="E45" i="1"/>
  <c r="G45" i="1"/>
  <c r="J45" i="1"/>
  <c r="K45" i="1"/>
  <c r="M45" i="1"/>
  <c r="O45" i="1"/>
  <c r="P45" i="1"/>
  <c r="U45" i="1"/>
  <c r="AK45" i="1"/>
  <c r="E46" i="1"/>
  <c r="G46" i="1"/>
  <c r="J46" i="1"/>
  <c r="M46" i="1"/>
  <c r="O46" i="1"/>
  <c r="P46" i="1"/>
  <c r="U46" i="1"/>
  <c r="AK46" i="1"/>
  <c r="E47" i="1"/>
  <c r="G47" i="1"/>
  <c r="J47" i="1"/>
  <c r="K47" i="1"/>
  <c r="M47" i="1"/>
  <c r="O47" i="1"/>
  <c r="P47" i="1"/>
  <c r="U47" i="1"/>
  <c r="AK47" i="1"/>
  <c r="E48" i="1"/>
  <c r="G48" i="1"/>
  <c r="J48" i="1"/>
  <c r="K48" i="1"/>
  <c r="M48" i="1"/>
  <c r="O48" i="1"/>
  <c r="P48" i="1"/>
  <c r="U48" i="1"/>
  <c r="AK48" i="1"/>
  <c r="E49" i="1"/>
  <c r="G49" i="1"/>
  <c r="J49" i="1"/>
  <c r="K49" i="1"/>
  <c r="M49" i="1"/>
  <c r="O49" i="1"/>
  <c r="P49" i="1"/>
  <c r="U49" i="1"/>
  <c r="AK49" i="1"/>
  <c r="E50" i="1"/>
  <c r="G50" i="1"/>
  <c r="J50" i="1"/>
  <c r="K50" i="1"/>
  <c r="M50" i="1"/>
  <c r="O50" i="1"/>
  <c r="P50" i="1"/>
  <c r="U50" i="1"/>
  <c r="AK50" i="1"/>
  <c r="E51" i="1"/>
  <c r="G51" i="1"/>
  <c r="J51" i="1"/>
  <c r="K51" i="1"/>
  <c r="M51" i="1"/>
  <c r="O51" i="1"/>
  <c r="P51" i="1"/>
  <c r="U51" i="1"/>
  <c r="AK51" i="1"/>
  <c r="E52" i="1"/>
  <c r="G52" i="1"/>
  <c r="J52" i="1"/>
  <c r="K52" i="1"/>
  <c r="M52" i="1"/>
  <c r="O52" i="1"/>
  <c r="P52" i="1"/>
  <c r="U52" i="1"/>
  <c r="AK52" i="1"/>
  <c r="E53" i="1"/>
  <c r="G53" i="1"/>
  <c r="J53" i="1"/>
  <c r="K53" i="1"/>
  <c r="M53" i="1"/>
  <c r="O53" i="1"/>
  <c r="P53" i="1"/>
  <c r="U53" i="1"/>
  <c r="AK53" i="1"/>
  <c r="E54" i="1"/>
  <c r="G54" i="1"/>
  <c r="J54" i="1"/>
  <c r="K54" i="1"/>
  <c r="M54" i="1"/>
  <c r="O54" i="1"/>
  <c r="P54" i="1"/>
  <c r="U54" i="1"/>
  <c r="AK54" i="1"/>
  <c r="E55" i="1"/>
  <c r="G55" i="1"/>
  <c r="J55" i="1"/>
  <c r="K55" i="1"/>
  <c r="M55" i="1"/>
  <c r="O55" i="1"/>
  <c r="P55" i="1"/>
  <c r="U55" i="1"/>
  <c r="AK55" i="1"/>
  <c r="E56" i="1"/>
  <c r="G56" i="1"/>
  <c r="J56" i="1"/>
  <c r="K56" i="1"/>
  <c r="M56" i="1"/>
  <c r="O56" i="1"/>
  <c r="P56" i="1"/>
  <c r="U56" i="1"/>
  <c r="AK56" i="1"/>
  <c r="E57" i="1"/>
  <c r="G57" i="1"/>
  <c r="J57" i="1"/>
  <c r="K57" i="1"/>
  <c r="M57" i="1"/>
  <c r="O57" i="1"/>
  <c r="P57" i="1"/>
  <c r="U57" i="1"/>
  <c r="AK57" i="1"/>
  <c r="E58" i="1"/>
  <c r="G58" i="1"/>
  <c r="J58" i="1"/>
  <c r="M58" i="1"/>
  <c r="O58" i="1"/>
  <c r="P58" i="1"/>
  <c r="U58" i="1"/>
  <c r="AK58" i="1"/>
  <c r="E59" i="1"/>
  <c r="G59" i="1"/>
  <c r="J59" i="1"/>
  <c r="K59" i="1"/>
  <c r="M59" i="1"/>
  <c r="O59" i="1"/>
  <c r="P59" i="1"/>
  <c r="U59" i="1"/>
  <c r="AK59" i="1"/>
  <c r="E60" i="1"/>
  <c r="G60" i="1"/>
  <c r="J60" i="1"/>
  <c r="K60" i="1"/>
  <c r="M60" i="1"/>
  <c r="O60" i="1"/>
  <c r="P60" i="1"/>
  <c r="U60" i="1"/>
  <c r="AK60" i="1"/>
  <c r="E61" i="1"/>
  <c r="G61" i="1"/>
  <c r="J61" i="1"/>
  <c r="K61" i="1"/>
  <c r="M61" i="1"/>
  <c r="O61" i="1"/>
  <c r="P61" i="1"/>
  <c r="U61" i="1"/>
  <c r="AK61" i="1"/>
  <c r="E62" i="1"/>
  <c r="G62" i="1"/>
  <c r="J62" i="1"/>
  <c r="K62" i="1"/>
  <c r="M62" i="1"/>
  <c r="O62" i="1"/>
  <c r="P62" i="1"/>
  <c r="U62" i="1"/>
  <c r="AK62" i="1"/>
  <c r="E63" i="1"/>
  <c r="G63" i="1"/>
  <c r="J63" i="1"/>
  <c r="K63" i="1"/>
  <c r="M63" i="1"/>
  <c r="O63" i="1"/>
  <c r="P63" i="1"/>
  <c r="U63" i="1"/>
  <c r="AK63" i="1"/>
  <c r="E64" i="1"/>
  <c r="G64" i="1"/>
  <c r="J64" i="1"/>
  <c r="K64" i="1"/>
  <c r="M64" i="1"/>
  <c r="O64" i="1"/>
  <c r="P64" i="1"/>
  <c r="U64" i="1"/>
  <c r="AK64" i="1"/>
  <c r="E65" i="1"/>
  <c r="G65" i="1"/>
  <c r="J65" i="1"/>
  <c r="K65" i="1"/>
  <c r="M65" i="1"/>
  <c r="O65" i="1"/>
  <c r="P65" i="1"/>
  <c r="U65" i="1"/>
  <c r="AK65" i="1"/>
  <c r="E66" i="1"/>
  <c r="G66" i="1"/>
  <c r="J66" i="1"/>
  <c r="K66" i="1"/>
  <c r="M66" i="1"/>
  <c r="O66" i="1"/>
  <c r="P66" i="1"/>
  <c r="U66" i="1"/>
  <c r="AK66" i="1"/>
  <c r="E67" i="1"/>
  <c r="G67" i="1"/>
  <c r="J67" i="1"/>
  <c r="K67" i="1"/>
  <c r="M67" i="1"/>
  <c r="O67" i="1"/>
  <c r="P67" i="1"/>
  <c r="U67" i="1"/>
  <c r="AK67" i="1"/>
  <c r="E68" i="1"/>
  <c r="G68" i="1"/>
  <c r="J68" i="1"/>
  <c r="K68" i="1"/>
  <c r="M68" i="1"/>
  <c r="O68" i="1"/>
  <c r="P68" i="1"/>
  <c r="U68" i="1"/>
  <c r="AK68" i="1"/>
  <c r="E69" i="1"/>
  <c r="G69" i="1"/>
  <c r="J69" i="1"/>
  <c r="K69" i="1"/>
  <c r="M69" i="1"/>
  <c r="O69" i="1"/>
  <c r="P69" i="1"/>
  <c r="U69" i="1"/>
  <c r="AK69" i="1"/>
  <c r="E70" i="1"/>
  <c r="G70" i="1"/>
  <c r="J70" i="1"/>
  <c r="M70" i="1"/>
  <c r="O70" i="1"/>
  <c r="P70" i="1"/>
  <c r="U70" i="1"/>
  <c r="AK70" i="1"/>
  <c r="E71" i="1"/>
  <c r="G71" i="1"/>
  <c r="J71" i="1"/>
  <c r="K71" i="1"/>
  <c r="M71" i="1"/>
  <c r="O71" i="1"/>
  <c r="P71" i="1"/>
  <c r="U71" i="1"/>
  <c r="AK71" i="1"/>
  <c r="E72" i="1"/>
  <c r="G72" i="1"/>
  <c r="J72" i="1"/>
  <c r="K72" i="1"/>
  <c r="M72" i="1"/>
  <c r="O72" i="1"/>
  <c r="P72" i="1"/>
  <c r="U72" i="1"/>
  <c r="AK72" i="1"/>
  <c r="E73" i="1"/>
  <c r="G73" i="1"/>
  <c r="J73" i="1"/>
  <c r="K73" i="1"/>
  <c r="M73" i="1"/>
  <c r="O73" i="1"/>
  <c r="P73" i="1"/>
  <c r="U73" i="1"/>
  <c r="AK73" i="1"/>
  <c r="E74" i="1"/>
  <c r="G74" i="1"/>
  <c r="J74" i="1"/>
  <c r="K74" i="1"/>
  <c r="M74" i="1"/>
  <c r="O74" i="1"/>
  <c r="P74" i="1"/>
  <c r="U74" i="1"/>
  <c r="AK74" i="1"/>
  <c r="E75" i="1"/>
  <c r="G75" i="1"/>
  <c r="J75" i="1"/>
  <c r="K75" i="1"/>
  <c r="M75" i="1"/>
  <c r="O75" i="1"/>
  <c r="P75" i="1"/>
  <c r="U75" i="1"/>
  <c r="AK75" i="1"/>
  <c r="E76" i="1"/>
  <c r="G76" i="1"/>
  <c r="J76" i="1"/>
  <c r="K76" i="1"/>
  <c r="M76" i="1"/>
  <c r="O76" i="1"/>
  <c r="P76" i="1"/>
  <c r="U76" i="1"/>
  <c r="AK76" i="1"/>
  <c r="E77" i="1"/>
  <c r="G77" i="1"/>
  <c r="J77" i="1"/>
  <c r="K77" i="1"/>
  <c r="M77" i="1"/>
  <c r="O77" i="1"/>
  <c r="P77" i="1"/>
  <c r="U77" i="1"/>
  <c r="AK77" i="1"/>
  <c r="E78" i="1"/>
  <c r="G78" i="1"/>
  <c r="J78" i="1"/>
  <c r="K78" i="1"/>
  <c r="M78" i="1"/>
  <c r="O78" i="1"/>
  <c r="P78" i="1"/>
  <c r="U78" i="1"/>
  <c r="AK78" i="1"/>
  <c r="E79" i="1"/>
  <c r="G79" i="1"/>
  <c r="J79" i="1"/>
  <c r="K79" i="1"/>
  <c r="M79" i="1"/>
  <c r="O79" i="1"/>
  <c r="P79" i="1"/>
  <c r="U79" i="1"/>
  <c r="AK79" i="1"/>
  <c r="E80" i="1"/>
  <c r="G80" i="1"/>
  <c r="J80" i="1"/>
  <c r="K80" i="1"/>
  <c r="M80" i="1"/>
  <c r="O80" i="1"/>
  <c r="P80" i="1"/>
  <c r="U80" i="1"/>
  <c r="AK80" i="1"/>
  <c r="E81" i="1"/>
  <c r="G81" i="1"/>
  <c r="J81" i="1"/>
  <c r="K81" i="1"/>
  <c r="M81" i="1"/>
  <c r="O81" i="1"/>
  <c r="P81" i="1"/>
  <c r="U81" i="1"/>
  <c r="AK81" i="1"/>
  <c r="E82" i="1"/>
  <c r="G82" i="1"/>
  <c r="J82" i="1"/>
  <c r="M82" i="1"/>
  <c r="O82" i="1"/>
  <c r="P82" i="1"/>
  <c r="U82" i="1"/>
  <c r="W82" i="1"/>
  <c r="AK82" i="1"/>
  <c r="E83" i="1"/>
  <c r="G83" i="1"/>
  <c r="J83" i="1"/>
  <c r="M83" i="1"/>
  <c r="O83" i="1"/>
  <c r="P83" i="1"/>
  <c r="U83" i="1"/>
  <c r="W83" i="1"/>
  <c r="AK83" i="1"/>
  <c r="E84" i="1"/>
  <c r="G84" i="1"/>
  <c r="J84" i="1"/>
  <c r="M84" i="1"/>
  <c r="O84" i="1"/>
  <c r="P84" i="1"/>
  <c r="U84" i="1"/>
  <c r="W84" i="1"/>
  <c r="AK84" i="1"/>
  <c r="E85" i="1"/>
  <c r="G85" i="1"/>
  <c r="J85" i="1"/>
  <c r="M85" i="1"/>
  <c r="O85" i="1"/>
  <c r="P85" i="1"/>
  <c r="U85" i="1"/>
  <c r="W85" i="1"/>
  <c r="AK85" i="1"/>
  <c r="E86" i="1"/>
  <c r="G86" i="1"/>
  <c r="J86" i="1"/>
  <c r="K86" i="1"/>
  <c r="M86" i="1"/>
  <c r="O86" i="1"/>
  <c r="P86" i="1"/>
  <c r="U86" i="1"/>
  <c r="W86" i="1"/>
  <c r="AK86" i="1"/>
  <c r="E87" i="1"/>
  <c r="G87" i="1"/>
  <c r="J87" i="1"/>
  <c r="M87" i="1"/>
  <c r="O87" i="1"/>
  <c r="P87" i="1"/>
  <c r="U87" i="1"/>
  <c r="W87" i="1"/>
  <c r="AK87" i="1"/>
  <c r="E88" i="1"/>
  <c r="G88" i="1"/>
  <c r="J88" i="1"/>
  <c r="M88" i="1"/>
  <c r="O88" i="1"/>
  <c r="P88" i="1"/>
  <c r="U88" i="1"/>
  <c r="W88" i="1"/>
  <c r="AK88" i="1"/>
  <c r="E89" i="1"/>
  <c r="G89" i="1"/>
  <c r="J89" i="1"/>
  <c r="M89" i="1"/>
  <c r="O89" i="1"/>
  <c r="P89" i="1"/>
  <c r="U89" i="1"/>
  <c r="W89" i="1"/>
  <c r="AK89" i="1"/>
  <c r="E90" i="1"/>
  <c r="G90" i="1"/>
  <c r="J90" i="1"/>
  <c r="K90" i="1"/>
  <c r="M90" i="1"/>
  <c r="O90" i="1"/>
  <c r="P90" i="1"/>
  <c r="U90" i="1"/>
  <c r="W90" i="1"/>
  <c r="AK90" i="1"/>
  <c r="E91" i="1"/>
  <c r="G91" i="1"/>
  <c r="J91" i="1"/>
  <c r="M91" i="1"/>
  <c r="O91" i="1"/>
  <c r="P91" i="1"/>
  <c r="U91" i="1"/>
  <c r="W91" i="1"/>
  <c r="AK91" i="1"/>
  <c r="E92" i="1"/>
  <c r="G92" i="1"/>
  <c r="J92" i="1"/>
  <c r="M92" i="1"/>
  <c r="O92" i="1"/>
  <c r="P92" i="1"/>
  <c r="U92" i="1"/>
  <c r="W92" i="1"/>
  <c r="AK92" i="1"/>
  <c r="E93" i="1"/>
  <c r="G93" i="1"/>
  <c r="J93" i="1"/>
  <c r="M93" i="1"/>
  <c r="O93" i="1"/>
  <c r="P93" i="1"/>
  <c r="U93" i="1"/>
  <c r="W93" i="1"/>
  <c r="AK93" i="1"/>
  <c r="E94" i="1"/>
  <c r="G94" i="1"/>
  <c r="J94" i="1"/>
  <c r="M94" i="1"/>
  <c r="O94" i="1"/>
  <c r="P94" i="1"/>
  <c r="U94" i="1"/>
  <c r="W94" i="1"/>
  <c r="AK94" i="1"/>
  <c r="E95" i="1"/>
  <c r="G95" i="1"/>
  <c r="J95" i="1"/>
  <c r="K95" i="1"/>
  <c r="M95" i="1"/>
  <c r="O95" i="1"/>
  <c r="P95" i="1"/>
  <c r="U95" i="1"/>
  <c r="W95" i="1"/>
  <c r="AK95" i="1"/>
  <c r="E96" i="1"/>
  <c r="G96" i="1"/>
  <c r="J96" i="1"/>
  <c r="K96" i="1"/>
  <c r="M96" i="1"/>
  <c r="O96" i="1"/>
  <c r="P96" i="1"/>
  <c r="U96" i="1"/>
  <c r="W96" i="1"/>
  <c r="AK96" i="1"/>
  <c r="E97" i="1"/>
  <c r="G97" i="1"/>
  <c r="J97" i="1"/>
  <c r="K97" i="1"/>
  <c r="M97" i="1"/>
  <c r="O97" i="1"/>
  <c r="P97" i="1"/>
  <c r="U97" i="1"/>
  <c r="W97" i="1"/>
  <c r="AK97" i="1"/>
  <c r="E98" i="1"/>
  <c r="G98" i="1"/>
  <c r="J98" i="1"/>
  <c r="K98" i="1"/>
  <c r="M98" i="1"/>
  <c r="O98" i="1"/>
  <c r="P98" i="1"/>
  <c r="U98" i="1"/>
  <c r="W98" i="1"/>
  <c r="AK98" i="1"/>
  <c r="E99" i="1"/>
  <c r="G99" i="1"/>
  <c r="J99" i="1"/>
  <c r="M99" i="1"/>
  <c r="O99" i="1"/>
  <c r="P99" i="1"/>
  <c r="U99" i="1"/>
  <c r="W99" i="1"/>
  <c r="AK99" i="1"/>
  <c r="E100" i="1"/>
  <c r="G100" i="1"/>
  <c r="J100" i="1"/>
  <c r="M100" i="1"/>
  <c r="O100" i="1"/>
  <c r="P100" i="1"/>
  <c r="U100" i="1"/>
  <c r="W100" i="1"/>
  <c r="AK100" i="1"/>
  <c r="E101" i="1"/>
  <c r="G101" i="1"/>
  <c r="J101" i="1"/>
  <c r="M101" i="1"/>
  <c r="O101" i="1"/>
  <c r="P101" i="1"/>
  <c r="U101" i="1"/>
  <c r="W101" i="1"/>
  <c r="AK101" i="1"/>
  <c r="E102" i="1"/>
  <c r="G102" i="1"/>
  <c r="J102" i="1"/>
  <c r="K102" i="1"/>
  <c r="M102" i="1"/>
  <c r="O102" i="1"/>
  <c r="P102" i="1"/>
  <c r="U102" i="1"/>
  <c r="W102" i="1"/>
  <c r="AK102" i="1"/>
  <c r="E103" i="1"/>
  <c r="G103" i="1"/>
  <c r="J103" i="1"/>
  <c r="K103" i="1"/>
  <c r="M103" i="1"/>
  <c r="O103" i="1"/>
  <c r="P103" i="1"/>
  <c r="U103" i="1"/>
  <c r="W103" i="1"/>
  <c r="AK103" i="1"/>
  <c r="E104" i="1"/>
  <c r="G104" i="1"/>
  <c r="J104" i="1"/>
  <c r="K104" i="1"/>
  <c r="M104" i="1"/>
  <c r="O104" i="1"/>
  <c r="P104" i="1"/>
  <c r="U104" i="1"/>
  <c r="W104" i="1"/>
  <c r="AK104" i="1"/>
  <c r="E105" i="1"/>
  <c r="G105" i="1"/>
  <c r="J105" i="1"/>
  <c r="K105" i="1"/>
  <c r="M105" i="1"/>
  <c r="O105" i="1"/>
  <c r="P105" i="1"/>
  <c r="U105" i="1"/>
  <c r="W105" i="1"/>
  <c r="AK105" i="1"/>
  <c r="E106" i="1"/>
  <c r="G106" i="1"/>
  <c r="J106" i="1"/>
  <c r="M106" i="1"/>
  <c r="O106" i="1"/>
  <c r="P106" i="1"/>
  <c r="U106" i="1"/>
  <c r="W106" i="1"/>
  <c r="AK106" i="1"/>
  <c r="E107" i="1"/>
  <c r="G107" i="1"/>
  <c r="J107" i="1"/>
  <c r="K107" i="1"/>
  <c r="M107" i="1"/>
  <c r="O107" i="1"/>
  <c r="P107" i="1"/>
  <c r="U107" i="1"/>
  <c r="W107" i="1"/>
  <c r="AK107" i="1"/>
  <c r="E108" i="1"/>
  <c r="G108" i="1"/>
  <c r="J108" i="1"/>
  <c r="K108" i="1"/>
  <c r="M108" i="1"/>
  <c r="O108" i="1"/>
  <c r="P108" i="1"/>
  <c r="U108" i="1"/>
  <c r="W108" i="1"/>
  <c r="AK108" i="1"/>
  <c r="E109" i="1"/>
  <c r="G109" i="1"/>
  <c r="J109" i="1"/>
  <c r="K109" i="1"/>
  <c r="M109" i="1"/>
  <c r="O109" i="1"/>
  <c r="P109" i="1"/>
  <c r="U109" i="1"/>
  <c r="W109" i="1"/>
  <c r="AK109" i="1"/>
  <c r="E110" i="1"/>
  <c r="G110" i="1"/>
  <c r="J110" i="1"/>
  <c r="K110" i="1"/>
  <c r="M110" i="1"/>
  <c r="O110" i="1"/>
  <c r="P110" i="1"/>
  <c r="U110" i="1"/>
  <c r="W110" i="1"/>
  <c r="AK110" i="1"/>
  <c r="E111" i="1"/>
  <c r="G111" i="1"/>
  <c r="J111" i="1"/>
  <c r="K111" i="1"/>
  <c r="M111" i="1"/>
  <c r="O111" i="1"/>
  <c r="P111" i="1"/>
  <c r="U111" i="1"/>
  <c r="W111" i="1"/>
  <c r="AK111" i="1"/>
  <c r="E112" i="1"/>
  <c r="G112" i="1"/>
  <c r="J112" i="1"/>
  <c r="K112" i="1"/>
  <c r="M112" i="1"/>
  <c r="O112" i="1"/>
  <c r="P112" i="1"/>
  <c r="U112" i="1"/>
  <c r="W112" i="1"/>
  <c r="AK112" i="1"/>
  <c r="E113" i="1"/>
  <c r="G113" i="1"/>
  <c r="J113" i="1"/>
  <c r="K113" i="1"/>
  <c r="M113" i="1"/>
  <c r="O113" i="1"/>
  <c r="P113" i="1"/>
  <c r="U113" i="1"/>
  <c r="W113" i="1"/>
  <c r="AK113" i="1"/>
  <c r="E114" i="1"/>
  <c r="G114" i="1"/>
  <c r="J114" i="1"/>
  <c r="K114" i="1"/>
  <c r="M114" i="1"/>
  <c r="O114" i="1"/>
  <c r="P114" i="1"/>
  <c r="U114" i="1"/>
  <c r="W114" i="1"/>
  <c r="AK114" i="1"/>
  <c r="E115" i="1"/>
  <c r="G115" i="1"/>
  <c r="J115" i="1"/>
  <c r="M115" i="1"/>
  <c r="O115" i="1"/>
  <c r="P115" i="1"/>
  <c r="U115" i="1"/>
  <c r="W115" i="1"/>
  <c r="AK115" i="1"/>
  <c r="E116" i="1"/>
  <c r="G116" i="1"/>
  <c r="J116" i="1"/>
  <c r="K116" i="1"/>
  <c r="M116" i="1"/>
  <c r="O116" i="1"/>
  <c r="P116" i="1"/>
  <c r="U116" i="1"/>
  <c r="W116" i="1"/>
  <c r="AK116" i="1"/>
  <c r="E117" i="1"/>
  <c r="G117" i="1"/>
  <c r="J117" i="1"/>
  <c r="K117" i="1"/>
  <c r="M117" i="1"/>
  <c r="O117" i="1"/>
  <c r="P117" i="1"/>
  <c r="U117" i="1"/>
  <c r="W117" i="1"/>
  <c r="AK117" i="1"/>
  <c r="E118" i="1"/>
  <c r="G118" i="1"/>
  <c r="J118" i="1"/>
  <c r="M118" i="1"/>
  <c r="O118" i="1"/>
  <c r="P118" i="1"/>
  <c r="U118" i="1"/>
  <c r="W118" i="1"/>
  <c r="AK118" i="1"/>
  <c r="E119" i="1"/>
  <c r="G119" i="1"/>
  <c r="J119" i="1"/>
  <c r="K119" i="1"/>
  <c r="M119" i="1"/>
  <c r="O119" i="1"/>
  <c r="P119" i="1"/>
  <c r="U119" i="1"/>
  <c r="W119" i="1"/>
  <c r="AK119" i="1"/>
  <c r="E120" i="1"/>
  <c r="G120" i="1"/>
  <c r="J120" i="1"/>
  <c r="K120" i="1"/>
  <c r="M120" i="1"/>
  <c r="O120" i="1"/>
  <c r="P120" i="1"/>
  <c r="U120" i="1"/>
  <c r="W120" i="1"/>
  <c r="AK120" i="1"/>
  <c r="E121" i="1"/>
  <c r="G121" i="1"/>
  <c r="J121" i="1"/>
  <c r="K121" i="1"/>
  <c r="M121" i="1"/>
  <c r="O121" i="1"/>
  <c r="P121" i="1"/>
  <c r="U121" i="1"/>
  <c r="W121" i="1"/>
  <c r="AK121" i="1"/>
  <c r="E122" i="1"/>
  <c r="G122" i="1"/>
  <c r="J122" i="1"/>
  <c r="K122" i="1"/>
  <c r="M122" i="1"/>
  <c r="O122" i="1"/>
  <c r="P122" i="1"/>
  <c r="U122" i="1"/>
  <c r="W122" i="1"/>
  <c r="AK122" i="1"/>
  <c r="E123" i="1"/>
  <c r="G123" i="1"/>
  <c r="J123" i="1"/>
  <c r="K123" i="1"/>
  <c r="M123" i="1"/>
  <c r="O123" i="1"/>
  <c r="P123" i="1"/>
  <c r="U123" i="1"/>
  <c r="W123" i="1"/>
  <c r="AK123" i="1"/>
  <c r="E124" i="1"/>
  <c r="G124" i="1"/>
  <c r="J124" i="1"/>
  <c r="K124" i="1"/>
  <c r="M124" i="1"/>
  <c r="O124" i="1"/>
  <c r="P124" i="1"/>
  <c r="U124" i="1"/>
  <c r="W124" i="1"/>
  <c r="AK124" i="1"/>
  <c r="E125" i="1"/>
  <c r="G125" i="1"/>
  <c r="J125" i="1"/>
  <c r="K125" i="1"/>
  <c r="M125" i="1"/>
  <c r="O125" i="1"/>
  <c r="P125" i="1"/>
  <c r="U125" i="1"/>
  <c r="W125" i="1"/>
  <c r="AK125" i="1"/>
  <c r="E126" i="1"/>
  <c r="G126" i="1"/>
  <c r="J126" i="1"/>
  <c r="K126" i="1"/>
  <c r="M126" i="1"/>
  <c r="O126" i="1"/>
  <c r="P126" i="1"/>
  <c r="U126" i="1"/>
  <c r="W126" i="1"/>
  <c r="AK126" i="1"/>
  <c r="E127" i="1"/>
  <c r="G127" i="1"/>
  <c r="I127" i="1"/>
  <c r="J127" i="1"/>
  <c r="M127" i="1"/>
  <c r="O127" i="1"/>
  <c r="P127" i="1"/>
  <c r="U127" i="1"/>
  <c r="W127" i="1"/>
  <c r="AA127" i="1"/>
  <c r="AC127" i="1"/>
  <c r="AK127" i="1"/>
  <c r="E128" i="1"/>
  <c r="G128" i="1"/>
  <c r="I128" i="1"/>
  <c r="J128" i="1"/>
  <c r="M128" i="1"/>
  <c r="O128" i="1"/>
  <c r="P128" i="1"/>
  <c r="U128" i="1"/>
  <c r="W128" i="1"/>
  <c r="AA128" i="1"/>
  <c r="AC128" i="1"/>
  <c r="AK128" i="1"/>
  <c r="E129" i="1"/>
  <c r="G129" i="1"/>
  <c r="I129" i="1"/>
  <c r="J129" i="1"/>
  <c r="M129" i="1"/>
  <c r="O129" i="1"/>
  <c r="P129" i="1"/>
  <c r="U129" i="1"/>
  <c r="W129" i="1"/>
  <c r="AA129" i="1"/>
  <c r="AC129" i="1"/>
  <c r="AK129" i="1"/>
  <c r="E130" i="1"/>
  <c r="G130" i="1"/>
  <c r="I130" i="1"/>
  <c r="J130" i="1"/>
  <c r="M130" i="1"/>
  <c r="O130" i="1"/>
  <c r="P130" i="1"/>
  <c r="U130" i="1"/>
  <c r="W130" i="1"/>
  <c r="AA130" i="1"/>
  <c r="AC130" i="1"/>
  <c r="AK130" i="1"/>
  <c r="E131" i="1"/>
  <c r="G131" i="1"/>
  <c r="I131" i="1"/>
  <c r="J131" i="1"/>
  <c r="M131" i="1"/>
  <c r="O131" i="1"/>
  <c r="P131" i="1"/>
  <c r="U131" i="1"/>
  <c r="W131" i="1"/>
  <c r="AA131" i="1"/>
  <c r="AC131" i="1"/>
  <c r="AK131" i="1"/>
  <c r="E132" i="1"/>
  <c r="G132" i="1"/>
  <c r="I132" i="1"/>
  <c r="J132" i="1"/>
  <c r="K132" i="1"/>
  <c r="M132" i="1"/>
  <c r="O132" i="1"/>
  <c r="P132" i="1"/>
  <c r="U132" i="1"/>
  <c r="W132" i="1"/>
  <c r="AA132" i="1"/>
  <c r="AC132" i="1"/>
  <c r="AK132" i="1"/>
  <c r="E133" i="1"/>
  <c r="G133" i="1"/>
  <c r="I133" i="1"/>
  <c r="J133" i="1"/>
  <c r="M133" i="1"/>
  <c r="O133" i="1"/>
  <c r="P133" i="1"/>
  <c r="U133" i="1"/>
  <c r="W133" i="1"/>
  <c r="AA133" i="1"/>
  <c r="AC133" i="1"/>
  <c r="AK133" i="1"/>
  <c r="E134" i="1"/>
  <c r="G134" i="1"/>
  <c r="I134" i="1"/>
  <c r="J134" i="1"/>
  <c r="M134" i="1"/>
  <c r="O134" i="1"/>
  <c r="P134" i="1"/>
  <c r="U134" i="1"/>
  <c r="W134" i="1"/>
  <c r="AA134" i="1"/>
  <c r="AC134" i="1"/>
  <c r="AK134" i="1"/>
  <c r="E135" i="1"/>
  <c r="G135" i="1"/>
  <c r="I135" i="1"/>
  <c r="J135" i="1"/>
  <c r="M135" i="1"/>
  <c r="O135" i="1"/>
  <c r="P135" i="1"/>
  <c r="U135" i="1"/>
  <c r="W135" i="1"/>
  <c r="AA135" i="1"/>
  <c r="AC135" i="1"/>
  <c r="AK135" i="1"/>
  <c r="E136" i="1"/>
  <c r="G136" i="1"/>
  <c r="I136" i="1"/>
  <c r="J136" i="1"/>
  <c r="M136" i="1"/>
  <c r="O136" i="1"/>
  <c r="P136" i="1"/>
  <c r="U136" i="1"/>
  <c r="W136" i="1"/>
  <c r="AA136" i="1"/>
  <c r="AC136" i="1"/>
  <c r="AK136" i="1"/>
  <c r="E137" i="1"/>
  <c r="G137" i="1"/>
  <c r="I137" i="1"/>
  <c r="J137" i="1"/>
  <c r="M137" i="1"/>
  <c r="O137" i="1"/>
  <c r="P137" i="1"/>
  <c r="U137" i="1"/>
  <c r="W137" i="1"/>
  <c r="AA137" i="1"/>
  <c r="AC137" i="1"/>
  <c r="AK137" i="1"/>
  <c r="E138" i="1"/>
  <c r="G138" i="1"/>
  <c r="I138" i="1"/>
  <c r="J138" i="1"/>
  <c r="M138" i="1"/>
  <c r="O138" i="1"/>
  <c r="P138" i="1"/>
  <c r="U138" i="1"/>
  <c r="W138" i="1"/>
  <c r="AA138" i="1"/>
  <c r="AC138" i="1"/>
  <c r="AK138" i="1"/>
  <c r="E139" i="1"/>
  <c r="G139" i="1"/>
  <c r="I139" i="1"/>
  <c r="J139" i="1"/>
  <c r="K139" i="1"/>
  <c r="M139" i="1"/>
  <c r="O139" i="1"/>
  <c r="P139" i="1"/>
  <c r="U139" i="1"/>
  <c r="W139" i="1"/>
  <c r="AA139" i="1"/>
  <c r="AC139" i="1"/>
  <c r="AK139" i="1"/>
  <c r="E140" i="1"/>
  <c r="G140" i="1"/>
  <c r="I140" i="1"/>
  <c r="J140" i="1"/>
  <c r="K140" i="1"/>
  <c r="M140" i="1"/>
  <c r="O140" i="1"/>
  <c r="P140" i="1"/>
  <c r="U140" i="1"/>
  <c r="W140" i="1"/>
  <c r="AA140" i="1"/>
  <c r="AC140" i="1"/>
  <c r="AK140" i="1"/>
  <c r="E141" i="1"/>
  <c r="G141" i="1"/>
  <c r="I141" i="1"/>
  <c r="J141" i="1"/>
  <c r="K141" i="1"/>
  <c r="M141" i="1"/>
  <c r="O141" i="1"/>
  <c r="P141" i="1"/>
  <c r="U141" i="1"/>
  <c r="W141" i="1"/>
  <c r="AA141" i="1"/>
  <c r="AC141" i="1"/>
  <c r="AK141" i="1"/>
  <c r="E142" i="1"/>
  <c r="G142" i="1"/>
  <c r="I142" i="1"/>
  <c r="J142" i="1"/>
  <c r="M142" i="1"/>
  <c r="O142" i="1"/>
  <c r="P142" i="1"/>
  <c r="U142" i="1"/>
  <c r="W142" i="1"/>
  <c r="AA142" i="1"/>
  <c r="AC142" i="1"/>
  <c r="AK142" i="1"/>
  <c r="E143" i="1"/>
  <c r="G143" i="1"/>
  <c r="I143" i="1"/>
  <c r="J143" i="1"/>
  <c r="K143" i="1"/>
  <c r="M143" i="1"/>
  <c r="O143" i="1"/>
  <c r="P143" i="1"/>
  <c r="U143" i="1"/>
  <c r="W143" i="1"/>
  <c r="AA143" i="1"/>
  <c r="AC143" i="1"/>
  <c r="AK143" i="1"/>
  <c r="E144" i="1"/>
  <c r="G144" i="1"/>
  <c r="I144" i="1"/>
  <c r="J144" i="1"/>
  <c r="M144" i="1"/>
  <c r="O144" i="1"/>
  <c r="P144" i="1"/>
  <c r="U144" i="1"/>
  <c r="W144" i="1"/>
  <c r="AA144" i="1"/>
  <c r="AC144" i="1"/>
  <c r="AK144" i="1"/>
  <c r="E145" i="1"/>
  <c r="G145" i="1"/>
  <c r="I145" i="1"/>
  <c r="J145" i="1"/>
  <c r="M145" i="1"/>
  <c r="O145" i="1"/>
  <c r="P145" i="1"/>
  <c r="U145" i="1"/>
  <c r="W145" i="1"/>
  <c r="AA145" i="1"/>
  <c r="AC145" i="1"/>
  <c r="AK145" i="1"/>
  <c r="E146" i="1"/>
  <c r="G146" i="1"/>
  <c r="I146" i="1"/>
  <c r="J146" i="1"/>
  <c r="M146" i="1"/>
  <c r="O146" i="1"/>
  <c r="P146" i="1"/>
  <c r="U146" i="1"/>
  <c r="W146" i="1"/>
  <c r="AA146" i="1"/>
  <c r="AC146" i="1"/>
  <c r="AK146" i="1"/>
  <c r="E147" i="1"/>
  <c r="G147" i="1"/>
  <c r="I147" i="1"/>
  <c r="J147" i="1"/>
  <c r="K147" i="1"/>
  <c r="M147" i="1"/>
  <c r="O147" i="1"/>
  <c r="P147" i="1"/>
  <c r="U147" i="1"/>
  <c r="W147" i="1"/>
  <c r="AA147" i="1"/>
  <c r="AC147" i="1"/>
  <c r="AK147" i="1"/>
  <c r="E148" i="1"/>
  <c r="G148" i="1"/>
  <c r="I148" i="1"/>
  <c r="J148" i="1"/>
  <c r="M148" i="1"/>
  <c r="O148" i="1"/>
  <c r="P148" i="1"/>
  <c r="U148" i="1"/>
  <c r="W148" i="1"/>
  <c r="AA148" i="1"/>
  <c r="AC148" i="1"/>
  <c r="AK148" i="1"/>
  <c r="E149" i="1"/>
  <c r="G149" i="1"/>
  <c r="I149" i="1"/>
  <c r="J149" i="1"/>
  <c r="K149" i="1"/>
  <c r="M149" i="1"/>
  <c r="O149" i="1"/>
  <c r="P149" i="1"/>
  <c r="U149" i="1"/>
  <c r="W149" i="1"/>
  <c r="AA149" i="1"/>
  <c r="AC149" i="1"/>
  <c r="AK149" i="1"/>
  <c r="E150" i="1"/>
  <c r="G150" i="1"/>
  <c r="I150" i="1"/>
  <c r="J150" i="1"/>
  <c r="M150" i="1"/>
  <c r="O150" i="1"/>
  <c r="P150" i="1"/>
  <c r="U150" i="1"/>
  <c r="W150" i="1"/>
  <c r="AA150" i="1"/>
  <c r="AC150" i="1"/>
  <c r="AK150" i="1"/>
  <c r="E151" i="1"/>
  <c r="G151" i="1"/>
  <c r="I151" i="1"/>
  <c r="J151" i="1"/>
  <c r="K151" i="1"/>
  <c r="M151" i="1"/>
  <c r="O151" i="1"/>
  <c r="P151" i="1"/>
  <c r="U151" i="1"/>
  <c r="W151" i="1"/>
  <c r="AA151" i="1"/>
  <c r="AC151" i="1"/>
  <c r="AK151" i="1"/>
  <c r="E152" i="1"/>
  <c r="G152" i="1"/>
  <c r="I152" i="1"/>
  <c r="J152" i="1"/>
  <c r="M152" i="1"/>
  <c r="O152" i="1"/>
  <c r="P152" i="1"/>
  <c r="U152" i="1"/>
  <c r="W152" i="1"/>
  <c r="AA152" i="1"/>
  <c r="AC152" i="1"/>
  <c r="AK152" i="1"/>
  <c r="E153" i="1"/>
  <c r="G153" i="1"/>
  <c r="I153" i="1"/>
  <c r="J153" i="1"/>
  <c r="M153" i="1"/>
  <c r="O153" i="1"/>
  <c r="P153" i="1"/>
  <c r="U153" i="1"/>
  <c r="W153" i="1"/>
  <c r="AA153" i="1"/>
  <c r="AC153" i="1"/>
  <c r="AK153" i="1"/>
  <c r="E154" i="1"/>
  <c r="G154" i="1"/>
  <c r="I154" i="1"/>
  <c r="J154" i="1"/>
  <c r="M154" i="1"/>
  <c r="O154" i="1"/>
  <c r="P154" i="1"/>
  <c r="U154" i="1"/>
  <c r="W154" i="1"/>
  <c r="AA154" i="1"/>
  <c r="AC154" i="1"/>
  <c r="AK154" i="1"/>
  <c r="E155" i="1"/>
  <c r="G155" i="1"/>
  <c r="I155" i="1"/>
  <c r="J155" i="1"/>
  <c r="K155" i="1"/>
  <c r="M155" i="1"/>
  <c r="O155" i="1"/>
  <c r="P155" i="1"/>
  <c r="U155" i="1"/>
  <c r="W155" i="1"/>
  <c r="AA155" i="1"/>
  <c r="AC155" i="1"/>
  <c r="AK155" i="1"/>
  <c r="E156" i="1"/>
  <c r="G156" i="1"/>
  <c r="I156" i="1"/>
  <c r="J156" i="1"/>
  <c r="M156" i="1"/>
  <c r="O156" i="1"/>
  <c r="P156" i="1"/>
  <c r="U156" i="1"/>
  <c r="W156" i="1"/>
  <c r="AA156" i="1"/>
  <c r="AC156" i="1"/>
  <c r="AK156" i="1"/>
  <c r="E157" i="1"/>
  <c r="G157" i="1"/>
  <c r="I157" i="1"/>
  <c r="J157" i="1"/>
  <c r="K157" i="1"/>
  <c r="M157" i="1"/>
  <c r="O157" i="1"/>
  <c r="P157" i="1"/>
  <c r="U157" i="1"/>
  <c r="W157" i="1"/>
  <c r="AA157" i="1"/>
  <c r="AC157" i="1"/>
  <c r="AK157" i="1"/>
  <c r="E158" i="1"/>
  <c r="G158" i="1"/>
  <c r="I158" i="1"/>
  <c r="J158" i="1"/>
  <c r="M158" i="1"/>
  <c r="O158" i="1"/>
  <c r="P158" i="1"/>
  <c r="U158" i="1"/>
  <c r="W158" i="1"/>
  <c r="AA158" i="1"/>
  <c r="AC158" i="1"/>
  <c r="AK158" i="1"/>
  <c r="E159" i="1"/>
  <c r="G159" i="1"/>
  <c r="I159" i="1"/>
  <c r="J159" i="1"/>
  <c r="K159" i="1"/>
  <c r="M159" i="1"/>
  <c r="O159" i="1"/>
  <c r="P159" i="1"/>
  <c r="U159" i="1"/>
  <c r="W159" i="1"/>
  <c r="AA159" i="1"/>
  <c r="AC159" i="1"/>
  <c r="AK159" i="1"/>
  <c r="E160" i="1"/>
  <c r="G160" i="1"/>
  <c r="I160" i="1"/>
  <c r="J160" i="1"/>
  <c r="M160" i="1"/>
  <c r="O160" i="1"/>
  <c r="P160" i="1"/>
  <c r="U160" i="1"/>
  <c r="W160" i="1"/>
  <c r="AA160" i="1"/>
  <c r="AC160" i="1"/>
  <c r="AK160" i="1"/>
  <c r="E161" i="1"/>
  <c r="G161" i="1"/>
  <c r="I161" i="1"/>
  <c r="J161" i="1"/>
  <c r="M161" i="1"/>
  <c r="O161" i="1"/>
  <c r="P161" i="1"/>
  <c r="U161" i="1"/>
  <c r="W161" i="1"/>
  <c r="AA161" i="1"/>
  <c r="AC161" i="1"/>
  <c r="AK161" i="1"/>
  <c r="E162" i="1"/>
  <c r="G162" i="1"/>
  <c r="I162" i="1"/>
  <c r="J162" i="1"/>
  <c r="M162" i="1"/>
  <c r="O162" i="1"/>
  <c r="P162" i="1"/>
  <c r="U162" i="1"/>
  <c r="W162" i="1"/>
  <c r="AA162" i="1"/>
  <c r="AC162" i="1"/>
  <c r="AK162" i="1"/>
  <c r="E163" i="1"/>
  <c r="G163" i="1"/>
  <c r="I163" i="1"/>
  <c r="J163" i="1"/>
  <c r="M163" i="1"/>
  <c r="O163" i="1"/>
  <c r="P163" i="1"/>
  <c r="U163" i="1"/>
  <c r="W163" i="1"/>
  <c r="AA163" i="1"/>
  <c r="AC163" i="1"/>
  <c r="AK163" i="1"/>
  <c r="E164" i="1"/>
  <c r="G164" i="1"/>
  <c r="I164" i="1"/>
  <c r="J164" i="1"/>
  <c r="M164" i="1"/>
  <c r="O164" i="1"/>
  <c r="P164" i="1"/>
  <c r="U164" i="1"/>
  <c r="W164" i="1"/>
  <c r="AA164" i="1"/>
  <c r="AC164" i="1"/>
  <c r="AK164" i="1"/>
  <c r="E165" i="1"/>
  <c r="G165" i="1"/>
  <c r="I165" i="1"/>
  <c r="J165" i="1"/>
  <c r="K165" i="1"/>
  <c r="M165" i="1"/>
  <c r="O165" i="1"/>
  <c r="P165" i="1"/>
  <c r="U165" i="1"/>
  <c r="W165" i="1"/>
  <c r="AA165" i="1"/>
  <c r="AC165" i="1"/>
  <c r="AK165" i="1"/>
  <c r="E166" i="1"/>
  <c r="G166" i="1"/>
  <c r="I166" i="1"/>
  <c r="J166" i="1"/>
  <c r="M166" i="1"/>
  <c r="O166" i="1"/>
  <c r="P166" i="1"/>
  <c r="U166" i="1"/>
  <c r="W166" i="1"/>
  <c r="AA166" i="1"/>
  <c r="AC166" i="1"/>
  <c r="AK166" i="1"/>
  <c r="E167" i="1"/>
  <c r="G167" i="1"/>
  <c r="I167" i="1"/>
  <c r="J167" i="1"/>
  <c r="K167" i="1"/>
  <c r="M167" i="1"/>
  <c r="O167" i="1"/>
  <c r="P167" i="1"/>
  <c r="U167" i="1"/>
  <c r="W167" i="1"/>
  <c r="AA167" i="1"/>
  <c r="AC167" i="1"/>
  <c r="AK167" i="1"/>
  <c r="E168" i="1"/>
  <c r="G168" i="1"/>
  <c r="I168" i="1"/>
  <c r="J168" i="1"/>
  <c r="K168" i="1"/>
  <c r="M168" i="1"/>
  <c r="O168" i="1"/>
  <c r="P168" i="1"/>
  <c r="U168" i="1"/>
  <c r="W168" i="1"/>
  <c r="AA168" i="1"/>
  <c r="AC168" i="1"/>
  <c r="AK168" i="1"/>
  <c r="E169" i="1"/>
  <c r="G169" i="1"/>
  <c r="I169" i="1"/>
  <c r="J169" i="1"/>
  <c r="K169" i="1"/>
  <c r="M169" i="1"/>
  <c r="O169" i="1"/>
  <c r="P169" i="1"/>
  <c r="U169" i="1"/>
  <c r="W169" i="1"/>
  <c r="AA169" i="1"/>
  <c r="AC169" i="1"/>
  <c r="AK169" i="1"/>
  <c r="E170" i="1"/>
  <c r="G170" i="1"/>
  <c r="I170" i="1"/>
  <c r="J170" i="1"/>
  <c r="K170" i="1"/>
  <c r="M170" i="1"/>
  <c r="O170" i="1"/>
  <c r="P170" i="1"/>
  <c r="U170" i="1"/>
  <c r="W170" i="1"/>
  <c r="AA170" i="1"/>
  <c r="AC170" i="1"/>
  <c r="AK170" i="1"/>
  <c r="E171" i="1"/>
  <c r="G171" i="1"/>
  <c r="I171" i="1"/>
  <c r="J171" i="1"/>
  <c r="K171" i="1"/>
  <c r="M171" i="1"/>
  <c r="O171" i="1"/>
  <c r="P171" i="1"/>
  <c r="U171" i="1"/>
  <c r="W171" i="1"/>
  <c r="AA171" i="1"/>
  <c r="AC171" i="1"/>
  <c r="AK171" i="1"/>
  <c r="E172" i="1"/>
  <c r="G172" i="1"/>
  <c r="I172" i="1"/>
  <c r="J172" i="1"/>
  <c r="K172" i="1"/>
  <c r="M172" i="1"/>
  <c r="O172" i="1"/>
  <c r="P172" i="1"/>
  <c r="U172" i="1"/>
  <c r="W172" i="1"/>
  <c r="AA172" i="1"/>
  <c r="AC172" i="1"/>
  <c r="AK172" i="1"/>
  <c r="E173" i="1"/>
  <c r="G173" i="1"/>
  <c r="I173" i="1"/>
  <c r="J173" i="1"/>
  <c r="K173" i="1"/>
  <c r="M173" i="1"/>
  <c r="O173" i="1"/>
  <c r="P173" i="1"/>
  <c r="U173" i="1"/>
  <c r="W173" i="1"/>
  <c r="AA173" i="1"/>
  <c r="AC173" i="1"/>
  <c r="AK173" i="1"/>
  <c r="E174" i="1"/>
  <c r="G174" i="1"/>
  <c r="I174" i="1"/>
  <c r="J174" i="1"/>
  <c r="M174" i="1"/>
  <c r="O174" i="1"/>
  <c r="P174" i="1"/>
  <c r="U174" i="1"/>
  <c r="W174" i="1"/>
  <c r="AA174" i="1"/>
  <c r="AC174" i="1"/>
  <c r="AK174" i="1"/>
  <c r="E175" i="1"/>
  <c r="G175" i="1"/>
  <c r="I175" i="1"/>
  <c r="J175" i="1"/>
  <c r="K175" i="1"/>
  <c r="M175" i="1"/>
  <c r="O175" i="1"/>
  <c r="P175" i="1"/>
  <c r="U175" i="1"/>
  <c r="W175" i="1"/>
  <c r="AA175" i="1"/>
  <c r="AC175" i="1"/>
  <c r="AK175" i="1"/>
  <c r="E176" i="1"/>
  <c r="G176" i="1"/>
  <c r="I176" i="1"/>
  <c r="J176" i="1"/>
  <c r="M176" i="1"/>
  <c r="O176" i="1"/>
  <c r="P176" i="1"/>
  <c r="U176" i="1"/>
  <c r="W176" i="1"/>
  <c r="AA176" i="1"/>
  <c r="AC176" i="1"/>
  <c r="AK176" i="1"/>
  <c r="E177" i="1"/>
  <c r="G177" i="1"/>
  <c r="I177" i="1"/>
  <c r="J177" i="1"/>
  <c r="K177" i="1"/>
  <c r="M177" i="1"/>
  <c r="O177" i="1"/>
  <c r="P177" i="1"/>
  <c r="U177" i="1"/>
  <c r="W177" i="1"/>
  <c r="AA177" i="1"/>
  <c r="AC177" i="1"/>
  <c r="AK177" i="1"/>
  <c r="E178" i="1"/>
  <c r="G178" i="1"/>
  <c r="I178" i="1"/>
  <c r="J178" i="1"/>
  <c r="M178" i="1"/>
  <c r="O178" i="1"/>
  <c r="P178" i="1"/>
  <c r="U178" i="1"/>
  <c r="W178" i="1"/>
  <c r="AA178" i="1"/>
  <c r="AC178" i="1"/>
  <c r="AK178" i="1"/>
  <c r="E179" i="1"/>
  <c r="G179" i="1"/>
  <c r="I179" i="1"/>
  <c r="J179" i="1"/>
  <c r="K179" i="1"/>
  <c r="M179" i="1"/>
  <c r="O179" i="1"/>
  <c r="P179" i="1"/>
  <c r="U179" i="1"/>
  <c r="W179" i="1"/>
  <c r="AA179" i="1"/>
  <c r="AC179" i="1"/>
  <c r="AK179" i="1"/>
  <c r="E180" i="1"/>
  <c r="G180" i="1"/>
  <c r="I180" i="1"/>
  <c r="J180" i="1"/>
  <c r="M180" i="1"/>
  <c r="O180" i="1"/>
  <c r="P180" i="1"/>
  <c r="U180" i="1"/>
  <c r="W180" i="1"/>
  <c r="AA180" i="1"/>
  <c r="AC180" i="1"/>
  <c r="AK180" i="1"/>
  <c r="E181" i="1"/>
  <c r="G181" i="1"/>
  <c r="I181" i="1"/>
  <c r="J181" i="1"/>
  <c r="K181" i="1"/>
  <c r="M181" i="1"/>
  <c r="O181" i="1"/>
  <c r="P181" i="1"/>
  <c r="U181" i="1"/>
  <c r="W181" i="1"/>
  <c r="AA181" i="1"/>
  <c r="AC181" i="1"/>
  <c r="AK181" i="1"/>
  <c r="E182" i="1"/>
  <c r="G182" i="1"/>
  <c r="I182" i="1"/>
  <c r="J182" i="1"/>
  <c r="M182" i="1"/>
  <c r="O182" i="1"/>
  <c r="P182" i="1"/>
  <c r="U182" i="1"/>
  <c r="W182" i="1"/>
  <c r="AA182" i="1"/>
  <c r="AC182" i="1"/>
  <c r="AK182" i="1"/>
  <c r="E183" i="1"/>
  <c r="G183" i="1"/>
  <c r="I183" i="1"/>
  <c r="J183" i="1"/>
  <c r="K183" i="1"/>
  <c r="M183" i="1"/>
  <c r="O183" i="1"/>
  <c r="P183" i="1"/>
  <c r="U183" i="1"/>
  <c r="W183" i="1"/>
  <c r="AA183" i="1"/>
  <c r="AC183" i="1"/>
  <c r="AK183" i="1"/>
  <c r="E184" i="1"/>
  <c r="G184" i="1"/>
  <c r="I184" i="1"/>
  <c r="J184" i="1"/>
  <c r="M184" i="1"/>
  <c r="O184" i="1"/>
  <c r="P184" i="1"/>
  <c r="U184" i="1"/>
  <c r="W184" i="1"/>
  <c r="AA184" i="1"/>
  <c r="AC184" i="1"/>
  <c r="AK184" i="1"/>
  <c r="E185" i="1"/>
  <c r="G185" i="1"/>
  <c r="I185" i="1"/>
  <c r="J185" i="1"/>
  <c r="K185" i="1"/>
  <c r="M185" i="1"/>
  <c r="O185" i="1"/>
  <c r="P185" i="1"/>
  <c r="U185" i="1"/>
  <c r="W185" i="1"/>
  <c r="AA185" i="1"/>
  <c r="AC185" i="1"/>
  <c r="AK185" i="1"/>
  <c r="E186" i="1"/>
  <c r="G186" i="1"/>
  <c r="I186" i="1"/>
  <c r="J186" i="1"/>
  <c r="M186" i="1"/>
  <c r="O186" i="1"/>
  <c r="P186" i="1"/>
  <c r="U186" i="1"/>
  <c r="W186" i="1"/>
  <c r="AA186" i="1"/>
  <c r="AC186" i="1"/>
  <c r="AK186" i="1"/>
  <c r="E187" i="1"/>
  <c r="G187" i="1"/>
  <c r="I187" i="1"/>
  <c r="J187" i="1"/>
  <c r="K187" i="1"/>
  <c r="M187" i="1"/>
  <c r="O187" i="1"/>
  <c r="P187" i="1"/>
  <c r="U187" i="1"/>
  <c r="W187" i="1"/>
  <c r="AA187" i="1"/>
  <c r="AC187" i="1"/>
  <c r="AK187" i="1"/>
  <c r="E188" i="1"/>
  <c r="G188" i="1"/>
  <c r="I188" i="1"/>
  <c r="J188" i="1"/>
  <c r="M188" i="1"/>
  <c r="O188" i="1"/>
  <c r="P188" i="1"/>
  <c r="U188" i="1"/>
  <c r="W188" i="1"/>
  <c r="AA188" i="1"/>
  <c r="AC188" i="1"/>
  <c r="AK188" i="1"/>
  <c r="E189" i="1"/>
  <c r="G189" i="1"/>
  <c r="I189" i="1"/>
  <c r="J189" i="1"/>
  <c r="K189" i="1"/>
  <c r="M189" i="1"/>
  <c r="O189" i="1"/>
  <c r="P189" i="1"/>
  <c r="U189" i="1"/>
  <c r="W189" i="1"/>
  <c r="AA189" i="1"/>
  <c r="AC189" i="1"/>
  <c r="AK189" i="1"/>
  <c r="E190" i="1"/>
  <c r="G190" i="1"/>
  <c r="I190" i="1"/>
  <c r="J190" i="1"/>
  <c r="M190" i="1"/>
  <c r="O190" i="1"/>
  <c r="P190" i="1"/>
  <c r="U190" i="1"/>
  <c r="W190" i="1"/>
  <c r="AA190" i="1"/>
  <c r="AC190" i="1"/>
  <c r="AK190" i="1"/>
  <c r="E191" i="1"/>
  <c r="G191" i="1"/>
  <c r="I191" i="1"/>
  <c r="J191" i="1"/>
  <c r="M191" i="1"/>
  <c r="O191" i="1"/>
  <c r="P191" i="1"/>
  <c r="U191" i="1"/>
  <c r="W191" i="1"/>
  <c r="AA191" i="1"/>
  <c r="AC191" i="1"/>
  <c r="AK191" i="1"/>
  <c r="E192" i="1"/>
  <c r="G192" i="1"/>
  <c r="I192" i="1"/>
  <c r="J192" i="1"/>
  <c r="M192" i="1"/>
  <c r="O192" i="1"/>
  <c r="P192" i="1"/>
  <c r="U192" i="1"/>
  <c r="W192" i="1"/>
  <c r="AA192" i="1"/>
  <c r="AC192" i="1"/>
  <c r="AK192" i="1"/>
  <c r="E193" i="1"/>
  <c r="G193" i="1"/>
  <c r="I193" i="1"/>
  <c r="J193" i="1"/>
  <c r="M193" i="1"/>
  <c r="O193" i="1"/>
  <c r="P193" i="1"/>
  <c r="U193" i="1"/>
  <c r="W193" i="1"/>
  <c r="AA193" i="1"/>
  <c r="AC193" i="1"/>
  <c r="AK193" i="1"/>
  <c r="E194" i="1"/>
  <c r="G194" i="1"/>
  <c r="I194" i="1"/>
  <c r="J194" i="1"/>
  <c r="M194" i="1"/>
  <c r="O194" i="1"/>
  <c r="P194" i="1"/>
  <c r="U194" i="1"/>
  <c r="W194" i="1"/>
  <c r="AA194" i="1"/>
  <c r="AC194" i="1"/>
  <c r="AK194" i="1"/>
  <c r="E195" i="1"/>
  <c r="G195" i="1"/>
  <c r="I195" i="1"/>
  <c r="J195" i="1"/>
  <c r="K195" i="1"/>
  <c r="M195" i="1"/>
  <c r="O195" i="1"/>
  <c r="P195" i="1"/>
  <c r="U195" i="1"/>
  <c r="W195" i="1"/>
  <c r="AA195" i="1"/>
  <c r="AC195" i="1"/>
  <c r="AK195" i="1"/>
  <c r="E196" i="1"/>
  <c r="G196" i="1"/>
  <c r="I196" i="1"/>
  <c r="J196" i="1"/>
  <c r="M196" i="1"/>
  <c r="O196" i="1"/>
  <c r="P196" i="1"/>
  <c r="U196" i="1"/>
  <c r="W196" i="1"/>
  <c r="AA196" i="1"/>
  <c r="AC196" i="1"/>
  <c r="AK196" i="1"/>
  <c r="E197" i="1"/>
  <c r="G197" i="1"/>
  <c r="I197" i="1"/>
  <c r="J197" i="1"/>
  <c r="K197" i="1"/>
  <c r="M197" i="1"/>
  <c r="O197" i="1"/>
  <c r="P197" i="1"/>
  <c r="U197" i="1"/>
  <c r="W197" i="1"/>
  <c r="AA197" i="1"/>
  <c r="AC197" i="1"/>
  <c r="AK197" i="1"/>
  <c r="E198" i="1"/>
  <c r="G198" i="1"/>
  <c r="I198" i="1"/>
  <c r="J198" i="1"/>
  <c r="M198" i="1"/>
  <c r="O198" i="1"/>
  <c r="P198" i="1"/>
  <c r="U198" i="1"/>
  <c r="W198" i="1"/>
  <c r="AA198" i="1"/>
  <c r="AC198" i="1"/>
  <c r="AK198" i="1"/>
  <c r="E199" i="1"/>
  <c r="G199" i="1"/>
  <c r="I199" i="1"/>
  <c r="J199" i="1"/>
  <c r="K199" i="1"/>
  <c r="M199" i="1"/>
  <c r="O199" i="1"/>
  <c r="P199" i="1"/>
  <c r="U199" i="1"/>
  <c r="W199" i="1"/>
  <c r="AA199" i="1"/>
  <c r="AC199" i="1"/>
  <c r="AK199" i="1"/>
  <c r="E200" i="1"/>
  <c r="G200" i="1"/>
  <c r="I200" i="1"/>
  <c r="J200" i="1"/>
  <c r="M200" i="1"/>
  <c r="O200" i="1"/>
  <c r="P200" i="1"/>
  <c r="U200" i="1"/>
  <c r="W200" i="1"/>
  <c r="AA200" i="1"/>
  <c r="AC200" i="1"/>
  <c r="AK200" i="1"/>
  <c r="E201" i="1"/>
  <c r="G201" i="1"/>
  <c r="I201" i="1"/>
  <c r="J201" i="1"/>
  <c r="K201" i="1"/>
  <c r="M201" i="1"/>
  <c r="O201" i="1"/>
  <c r="P201" i="1"/>
  <c r="U201" i="1"/>
  <c r="W201" i="1"/>
  <c r="AA201" i="1"/>
  <c r="AC201" i="1"/>
  <c r="AK201" i="1"/>
  <c r="E202" i="1"/>
  <c r="G202" i="1"/>
  <c r="I202" i="1"/>
  <c r="J202" i="1"/>
  <c r="M202" i="1"/>
  <c r="O202" i="1"/>
  <c r="P202" i="1"/>
  <c r="U202" i="1"/>
  <c r="W202" i="1"/>
  <c r="AA202" i="1"/>
  <c r="AC202" i="1"/>
  <c r="AK202" i="1"/>
  <c r="E203" i="1"/>
  <c r="G203" i="1"/>
  <c r="I203" i="1"/>
  <c r="J203" i="1"/>
  <c r="K203" i="1"/>
  <c r="M203" i="1"/>
  <c r="O203" i="1"/>
  <c r="P203" i="1"/>
  <c r="U203" i="1"/>
  <c r="W203" i="1"/>
  <c r="AA203" i="1"/>
  <c r="AC203" i="1"/>
  <c r="AK203" i="1"/>
  <c r="E204" i="1"/>
  <c r="G204" i="1"/>
  <c r="I204" i="1"/>
  <c r="J204" i="1"/>
  <c r="M204" i="1"/>
  <c r="O204" i="1"/>
  <c r="P204" i="1"/>
  <c r="U204" i="1"/>
  <c r="W204" i="1"/>
  <c r="AA204" i="1"/>
  <c r="AC204" i="1"/>
  <c r="AK204" i="1"/>
  <c r="E205" i="1"/>
  <c r="G205" i="1"/>
  <c r="I205" i="1"/>
  <c r="J205" i="1"/>
  <c r="K205" i="1"/>
  <c r="M205" i="1"/>
  <c r="O205" i="1"/>
  <c r="P205" i="1"/>
  <c r="U205" i="1"/>
  <c r="W205" i="1"/>
  <c r="AA205" i="1"/>
  <c r="AC205" i="1"/>
  <c r="AK205" i="1"/>
  <c r="E206" i="1"/>
  <c r="G206" i="1"/>
  <c r="I206" i="1"/>
  <c r="J206" i="1"/>
  <c r="M206" i="1"/>
  <c r="O206" i="1"/>
  <c r="P206" i="1"/>
  <c r="U206" i="1"/>
  <c r="W206" i="1"/>
  <c r="AA206" i="1"/>
  <c r="AC206" i="1"/>
  <c r="AK206" i="1"/>
  <c r="E207" i="1"/>
  <c r="G207" i="1"/>
  <c r="I207" i="1"/>
  <c r="J207" i="1"/>
  <c r="K207" i="1"/>
  <c r="M207" i="1"/>
  <c r="O207" i="1"/>
  <c r="P207" i="1"/>
  <c r="U207" i="1"/>
  <c r="W207" i="1"/>
  <c r="AA207" i="1"/>
  <c r="AC207" i="1"/>
  <c r="AK207" i="1"/>
  <c r="E208" i="1"/>
  <c r="G208" i="1"/>
  <c r="I208" i="1"/>
  <c r="J208" i="1"/>
  <c r="M208" i="1"/>
  <c r="O208" i="1"/>
  <c r="P208" i="1"/>
  <c r="U208" i="1"/>
  <c r="W208" i="1"/>
  <c r="AA208" i="1"/>
  <c r="AC208" i="1"/>
  <c r="AK208" i="1"/>
  <c r="E209" i="1"/>
  <c r="G209" i="1"/>
  <c r="I209" i="1"/>
  <c r="J209" i="1"/>
  <c r="K209" i="1"/>
  <c r="M209" i="1"/>
  <c r="O209" i="1"/>
  <c r="P209" i="1"/>
  <c r="U209" i="1"/>
  <c r="W209" i="1"/>
  <c r="AA209" i="1"/>
  <c r="AC209" i="1"/>
  <c r="AK209" i="1"/>
  <c r="E210" i="1"/>
  <c r="G210" i="1"/>
  <c r="I210" i="1"/>
  <c r="J210" i="1"/>
  <c r="M210" i="1"/>
  <c r="O210" i="1"/>
  <c r="P210" i="1"/>
  <c r="U210" i="1"/>
  <c r="W210" i="1"/>
  <c r="AA210" i="1"/>
  <c r="AC210" i="1"/>
  <c r="AK210" i="1"/>
  <c r="E211" i="1"/>
  <c r="G211" i="1"/>
  <c r="I211" i="1"/>
  <c r="J211" i="1"/>
  <c r="K211" i="1"/>
  <c r="M211" i="1"/>
  <c r="O211" i="1"/>
  <c r="P211" i="1"/>
  <c r="U211" i="1"/>
  <c r="W211" i="1"/>
  <c r="AA211" i="1"/>
  <c r="AC211" i="1"/>
  <c r="AK211" i="1"/>
  <c r="E212" i="1"/>
  <c r="G212" i="1"/>
  <c r="I212" i="1"/>
  <c r="J212" i="1"/>
  <c r="M212" i="1"/>
  <c r="O212" i="1"/>
  <c r="P212" i="1"/>
  <c r="U212" i="1"/>
  <c r="W212" i="1"/>
  <c r="AA212" i="1"/>
  <c r="AC212" i="1"/>
  <c r="AK212" i="1"/>
  <c r="E213" i="1"/>
  <c r="G213" i="1"/>
  <c r="I213" i="1"/>
  <c r="J213" i="1"/>
  <c r="K213" i="1"/>
  <c r="M213" i="1"/>
  <c r="O213" i="1"/>
  <c r="P213" i="1"/>
  <c r="U213" i="1"/>
  <c r="W213" i="1"/>
  <c r="AA213" i="1"/>
  <c r="AC213" i="1"/>
  <c r="AK213" i="1"/>
  <c r="E214" i="1"/>
  <c r="G214" i="1"/>
  <c r="I214" i="1"/>
  <c r="J214" i="1"/>
  <c r="M214" i="1"/>
  <c r="O214" i="1"/>
  <c r="P214" i="1"/>
  <c r="U214" i="1"/>
  <c r="W214" i="1"/>
  <c r="AA214" i="1"/>
  <c r="AC214" i="1"/>
  <c r="AK214" i="1"/>
  <c r="AM214" i="1"/>
  <c r="E215" i="1"/>
  <c r="G215" i="1"/>
  <c r="I215" i="1"/>
  <c r="J215" i="1"/>
  <c r="M215" i="1"/>
  <c r="O215" i="1"/>
  <c r="P215" i="1"/>
  <c r="U215" i="1"/>
  <c r="W215" i="1"/>
  <c r="AA215" i="1"/>
  <c r="AC215" i="1"/>
  <c r="AK215" i="1"/>
  <c r="AM215" i="1"/>
  <c r="E216" i="1"/>
  <c r="G216" i="1"/>
  <c r="I216" i="1"/>
  <c r="J216" i="1"/>
  <c r="M216" i="1"/>
  <c r="O216" i="1"/>
  <c r="P216" i="1"/>
  <c r="U216" i="1"/>
  <c r="W216" i="1"/>
  <c r="AA216" i="1"/>
  <c r="AC216" i="1"/>
  <c r="AK216" i="1"/>
  <c r="AM216" i="1"/>
  <c r="E217" i="1"/>
  <c r="G217" i="1"/>
  <c r="I217" i="1"/>
  <c r="J217" i="1"/>
  <c r="M217" i="1"/>
  <c r="O217" i="1"/>
  <c r="P217" i="1"/>
  <c r="U217" i="1"/>
  <c r="W217" i="1"/>
  <c r="AA217" i="1"/>
  <c r="AC217" i="1"/>
  <c r="AK217" i="1"/>
  <c r="AM217" i="1"/>
  <c r="E218" i="1"/>
  <c r="G218" i="1"/>
  <c r="I218" i="1"/>
  <c r="J218" i="1"/>
  <c r="M218" i="1"/>
  <c r="O218" i="1"/>
  <c r="P218" i="1"/>
  <c r="U218" i="1"/>
  <c r="W218" i="1"/>
  <c r="AA218" i="1"/>
  <c r="AC218" i="1"/>
  <c r="AK218" i="1"/>
  <c r="AM218" i="1"/>
  <c r="E219" i="1"/>
  <c r="G219" i="1"/>
  <c r="I219" i="1"/>
  <c r="J219" i="1"/>
  <c r="M219" i="1"/>
  <c r="O219" i="1"/>
  <c r="P219" i="1"/>
  <c r="U219" i="1"/>
  <c r="W219" i="1"/>
  <c r="AA219" i="1"/>
  <c r="AC219" i="1"/>
  <c r="AK219" i="1"/>
  <c r="AM219" i="1"/>
  <c r="E220" i="1"/>
  <c r="G220" i="1"/>
  <c r="I220" i="1"/>
  <c r="J220" i="1"/>
  <c r="M220" i="1"/>
  <c r="O220" i="1"/>
  <c r="P220" i="1"/>
  <c r="U220" i="1"/>
  <c r="W220" i="1"/>
  <c r="AA220" i="1"/>
  <c r="AC220" i="1"/>
  <c r="AK220" i="1"/>
  <c r="AM220" i="1"/>
  <c r="E221" i="1"/>
  <c r="G221" i="1"/>
  <c r="I221" i="1"/>
  <c r="J221" i="1"/>
  <c r="M221" i="1"/>
  <c r="O221" i="1"/>
  <c r="P221" i="1"/>
  <c r="U221" i="1"/>
  <c r="W221" i="1"/>
  <c r="AA221" i="1"/>
  <c r="AC221" i="1"/>
  <c r="AK221" i="1"/>
  <c r="AM221" i="1"/>
  <c r="E222" i="1"/>
  <c r="G222" i="1"/>
  <c r="I222" i="1"/>
  <c r="J222" i="1"/>
  <c r="M222" i="1"/>
  <c r="O222" i="1"/>
  <c r="P222" i="1"/>
  <c r="U222" i="1"/>
  <c r="W222" i="1"/>
  <c r="AA222" i="1"/>
  <c r="AC222" i="1"/>
  <c r="AK222" i="1"/>
  <c r="AM222" i="1"/>
  <c r="E223" i="1"/>
  <c r="G223" i="1"/>
  <c r="I223" i="1"/>
  <c r="J223" i="1"/>
  <c r="M223" i="1"/>
  <c r="O223" i="1"/>
  <c r="P223" i="1"/>
  <c r="U223" i="1"/>
  <c r="W223" i="1"/>
  <c r="AA223" i="1"/>
  <c r="AC223" i="1"/>
  <c r="AK223" i="1"/>
  <c r="AM223" i="1"/>
  <c r="E224" i="1"/>
  <c r="G224" i="1"/>
  <c r="I224" i="1"/>
  <c r="J224" i="1"/>
  <c r="M224" i="1"/>
  <c r="O224" i="1"/>
  <c r="P224" i="1"/>
  <c r="U224" i="1"/>
  <c r="W224" i="1"/>
  <c r="AA224" i="1"/>
  <c r="AC224" i="1"/>
  <c r="AK224" i="1"/>
  <c r="AM224" i="1"/>
  <c r="E225" i="1"/>
  <c r="G225" i="1"/>
  <c r="I225" i="1"/>
  <c r="J225" i="1"/>
  <c r="M225" i="1"/>
  <c r="O225" i="1"/>
  <c r="P225" i="1"/>
  <c r="U225" i="1"/>
  <c r="W225" i="1"/>
  <c r="AA225" i="1"/>
  <c r="AC225" i="1"/>
  <c r="AK225" i="1"/>
  <c r="AM225" i="1"/>
  <c r="E226" i="1"/>
  <c r="G226" i="1"/>
  <c r="I226" i="1"/>
  <c r="J226" i="1"/>
  <c r="M226" i="1"/>
  <c r="O226" i="1"/>
  <c r="P226" i="1"/>
  <c r="U226" i="1"/>
  <c r="W226" i="1"/>
  <c r="AA226" i="1"/>
  <c r="AC226" i="1"/>
  <c r="AK226" i="1"/>
  <c r="AM226" i="1"/>
  <c r="E227" i="1"/>
  <c r="G227" i="1"/>
  <c r="I227" i="1"/>
  <c r="J227" i="1"/>
  <c r="M227" i="1"/>
  <c r="O227" i="1"/>
  <c r="P227" i="1"/>
  <c r="U227" i="1"/>
  <c r="W227" i="1"/>
  <c r="AA227" i="1"/>
  <c r="AC227" i="1"/>
  <c r="AK227" i="1"/>
  <c r="AM227" i="1"/>
  <c r="E228" i="1"/>
  <c r="G228" i="1"/>
  <c r="I228" i="1"/>
  <c r="J228" i="1"/>
  <c r="M228" i="1"/>
  <c r="O228" i="1"/>
  <c r="P228" i="1"/>
  <c r="U228" i="1"/>
  <c r="W228" i="1"/>
  <c r="AA228" i="1"/>
  <c r="AC228" i="1"/>
  <c r="AK228" i="1"/>
  <c r="AM228" i="1"/>
  <c r="E229" i="1"/>
  <c r="G229" i="1"/>
  <c r="I229" i="1"/>
  <c r="J229" i="1"/>
  <c r="M229" i="1"/>
  <c r="O229" i="1"/>
  <c r="P229" i="1"/>
  <c r="U229" i="1"/>
  <c r="W229" i="1"/>
  <c r="AA229" i="1"/>
  <c r="AC229" i="1"/>
  <c r="AK229" i="1"/>
  <c r="AM229" i="1"/>
  <c r="E230" i="1"/>
  <c r="G230" i="1"/>
  <c r="I230" i="1"/>
  <c r="J230" i="1"/>
  <c r="M230" i="1"/>
  <c r="O230" i="1"/>
  <c r="P230" i="1"/>
  <c r="U230" i="1"/>
  <c r="W230" i="1"/>
  <c r="AA230" i="1"/>
  <c r="AC230" i="1"/>
  <c r="AK230" i="1"/>
  <c r="AM230" i="1"/>
  <c r="E231" i="1"/>
  <c r="G231" i="1"/>
  <c r="I231" i="1"/>
  <c r="J231" i="1"/>
  <c r="M231" i="1"/>
  <c r="O231" i="1"/>
  <c r="P231" i="1"/>
  <c r="U231" i="1"/>
  <c r="W231" i="1"/>
  <c r="AA231" i="1"/>
  <c r="AC231" i="1"/>
  <c r="AK231" i="1"/>
  <c r="AM231" i="1"/>
  <c r="E232" i="1"/>
  <c r="G232" i="1"/>
  <c r="I232" i="1"/>
  <c r="J232" i="1"/>
  <c r="M232" i="1"/>
  <c r="O232" i="1"/>
  <c r="P232" i="1"/>
  <c r="U232" i="1"/>
  <c r="W232" i="1"/>
  <c r="AA232" i="1"/>
  <c r="AC232" i="1"/>
  <c r="AK232" i="1"/>
  <c r="AM232" i="1"/>
  <c r="E233" i="1"/>
  <c r="G233" i="1"/>
  <c r="I233" i="1"/>
  <c r="J233" i="1"/>
  <c r="M233" i="1"/>
  <c r="O233" i="1"/>
  <c r="P233" i="1"/>
  <c r="U233" i="1"/>
  <c r="W233" i="1"/>
  <c r="AA233" i="1"/>
  <c r="AC233" i="1"/>
  <c r="AK233" i="1"/>
  <c r="AM233" i="1"/>
  <c r="E234" i="1"/>
  <c r="G234" i="1"/>
  <c r="I234" i="1"/>
  <c r="J234" i="1"/>
  <c r="M234" i="1"/>
  <c r="O234" i="1"/>
  <c r="P234" i="1"/>
  <c r="U234" i="1"/>
  <c r="W234" i="1"/>
  <c r="AA234" i="1"/>
  <c r="AC234" i="1"/>
  <c r="AK234" i="1"/>
  <c r="AM234" i="1"/>
  <c r="E235" i="1"/>
  <c r="G235" i="1"/>
  <c r="I235" i="1"/>
  <c r="M235" i="1"/>
  <c r="AK235" i="1"/>
  <c r="AM235" i="1"/>
  <c r="E236" i="1"/>
  <c r="G236" i="1"/>
  <c r="I236" i="1"/>
  <c r="J236" i="1"/>
  <c r="M236" i="1"/>
  <c r="O236" i="1"/>
  <c r="P236" i="1"/>
  <c r="U236" i="1"/>
  <c r="W236" i="1"/>
  <c r="AK236" i="1"/>
  <c r="AM236" i="1"/>
  <c r="E237" i="1"/>
  <c r="G237" i="1"/>
  <c r="I237" i="1"/>
  <c r="J237" i="1"/>
  <c r="M237" i="1"/>
  <c r="O237" i="1"/>
  <c r="P237" i="1"/>
  <c r="U237" i="1"/>
  <c r="W237" i="1"/>
  <c r="AK237" i="1"/>
  <c r="AM237" i="1"/>
  <c r="E238" i="1"/>
  <c r="G238" i="1"/>
  <c r="I238" i="1"/>
  <c r="J238" i="1"/>
  <c r="K250" i="1"/>
  <c r="M238" i="1"/>
  <c r="O238" i="1"/>
  <c r="P238" i="1"/>
  <c r="U238" i="1"/>
  <c r="W238" i="1"/>
  <c r="E239" i="1"/>
  <c r="G239" i="1"/>
  <c r="I239" i="1"/>
  <c r="J239" i="1"/>
  <c r="K251" i="1"/>
  <c r="M239" i="1"/>
  <c r="O239" i="1"/>
  <c r="P239" i="1"/>
  <c r="U239" i="1"/>
  <c r="W239" i="1"/>
  <c r="E240" i="1"/>
  <c r="G240" i="1"/>
  <c r="I240" i="1"/>
  <c r="J240" i="1"/>
  <c r="K252" i="1"/>
  <c r="M240" i="1"/>
  <c r="O240" i="1"/>
  <c r="P240" i="1"/>
  <c r="U240" i="1"/>
  <c r="W240" i="1"/>
  <c r="E241" i="1"/>
  <c r="G241" i="1"/>
  <c r="I241" i="1"/>
  <c r="J241" i="1"/>
  <c r="K253" i="1"/>
  <c r="M241" i="1"/>
  <c r="O241" i="1"/>
  <c r="P241" i="1"/>
  <c r="U241" i="1"/>
  <c r="W241" i="1"/>
  <c r="E242" i="1"/>
  <c r="G242" i="1"/>
  <c r="I242" i="1"/>
  <c r="J242" i="1"/>
  <c r="K254" i="1"/>
  <c r="M242" i="1"/>
  <c r="O242" i="1"/>
  <c r="P242" i="1"/>
  <c r="U242" i="1"/>
  <c r="W242" i="1"/>
  <c r="E243" i="1"/>
  <c r="G243" i="1"/>
  <c r="I243" i="1"/>
  <c r="J243" i="1"/>
  <c r="K255" i="1"/>
  <c r="M243" i="1"/>
  <c r="O243" i="1"/>
  <c r="P243" i="1"/>
  <c r="U243" i="1"/>
  <c r="W243" i="1"/>
  <c r="E244" i="1"/>
  <c r="G244" i="1"/>
  <c r="I244" i="1"/>
  <c r="J244" i="1"/>
  <c r="K256" i="1"/>
  <c r="M244" i="1"/>
  <c r="O244" i="1"/>
  <c r="P244" i="1"/>
  <c r="U244" i="1"/>
  <c r="W244" i="1"/>
  <c r="E245" i="1"/>
  <c r="G245" i="1"/>
  <c r="I245" i="1"/>
  <c r="J245" i="1"/>
  <c r="K257" i="1"/>
  <c r="M245" i="1"/>
  <c r="O245" i="1"/>
  <c r="P245" i="1"/>
  <c r="U245" i="1"/>
  <c r="W245" i="1"/>
  <c r="G246" i="1"/>
  <c r="I246" i="1"/>
  <c r="J246" i="1"/>
  <c r="K258" i="1"/>
  <c r="M246" i="1"/>
  <c r="O246" i="1"/>
  <c r="P246" i="1"/>
  <c r="U246" i="1"/>
  <c r="W246" i="1"/>
  <c r="E247" i="1"/>
  <c r="G247" i="1"/>
  <c r="I247" i="1"/>
  <c r="J247" i="1"/>
  <c r="K259" i="1"/>
  <c r="M247" i="1"/>
  <c r="O247" i="1"/>
  <c r="P247" i="1"/>
  <c r="U247" i="1"/>
  <c r="W247" i="1"/>
  <c r="E248" i="1"/>
  <c r="G248" i="1"/>
  <c r="I248" i="1"/>
  <c r="J248" i="1"/>
  <c r="M248" i="1"/>
  <c r="O248" i="1"/>
  <c r="P248" i="1"/>
  <c r="U248" i="1"/>
  <c r="W248" i="1"/>
  <c r="E249" i="1"/>
  <c r="G249" i="1"/>
  <c r="I249" i="1"/>
  <c r="J249" i="1"/>
  <c r="K261" i="1"/>
  <c r="M249" i="1"/>
  <c r="O249" i="1"/>
  <c r="P249" i="1"/>
  <c r="U249" i="1"/>
  <c r="W249" i="1"/>
  <c r="R233" i="1"/>
  <c r="X233" i="1"/>
  <c r="R230" i="1"/>
  <c r="X230" i="1"/>
  <c r="R229" i="1"/>
  <c r="X229" i="1"/>
  <c r="K115" i="1"/>
  <c r="R236" i="1"/>
  <c r="X236" i="1"/>
  <c r="K246" i="1"/>
  <c r="K248" i="1"/>
  <c r="K260" i="1"/>
  <c r="J346" i="1"/>
  <c r="P345" i="1"/>
  <c r="R238" i="1"/>
  <c r="S250" i="1"/>
  <c r="P346" i="1"/>
  <c r="R249" i="1"/>
  <c r="S261" i="1"/>
  <c r="K240" i="1"/>
  <c r="K239" i="1"/>
  <c r="J345" i="1"/>
  <c r="K229" i="1"/>
  <c r="K228" i="1"/>
  <c r="R226" i="1"/>
  <c r="K233" i="1"/>
  <c r="K245" i="1"/>
  <c r="R234" i="1"/>
  <c r="X234" i="1"/>
  <c r="R228" i="1"/>
  <c r="X228" i="1"/>
  <c r="R245" i="1"/>
  <c r="K249" i="1"/>
  <c r="R246" i="1"/>
  <c r="S258" i="1"/>
  <c r="K238" i="1"/>
  <c r="K236" i="1"/>
  <c r="R248" i="1"/>
  <c r="R224" i="1"/>
  <c r="X224" i="1"/>
  <c r="K235" i="1"/>
  <c r="R13" i="1"/>
  <c r="X13" i="1"/>
  <c r="K25" i="1"/>
  <c r="K232" i="1"/>
  <c r="K137" i="1"/>
  <c r="K133" i="1"/>
  <c r="K32" i="1"/>
  <c r="K30" i="1"/>
  <c r="K28" i="1"/>
  <c r="K26" i="1"/>
  <c r="K24" i="1"/>
  <c r="S246" i="1"/>
  <c r="K244" i="1"/>
  <c r="R237" i="1"/>
  <c r="K247" i="1"/>
  <c r="R232" i="1"/>
  <c r="X232" i="1"/>
  <c r="K234" i="1"/>
  <c r="K230" i="1"/>
  <c r="K226" i="1"/>
  <c r="K224" i="1"/>
  <c r="R222" i="1"/>
  <c r="X222" i="1"/>
  <c r="K222" i="1"/>
  <c r="K23" i="1"/>
  <c r="R19" i="1"/>
  <c r="X19" i="1"/>
  <c r="R15" i="1"/>
  <c r="X15" i="1"/>
  <c r="R207" i="1"/>
  <c r="X207" i="1"/>
  <c r="R10" i="1"/>
  <c r="X10" i="1"/>
  <c r="K138" i="1"/>
  <c r="K135" i="1"/>
  <c r="K131" i="1"/>
  <c r="K127" i="1"/>
  <c r="R197" i="1"/>
  <c r="X197" i="1"/>
  <c r="R183" i="1"/>
  <c r="X183" i="1"/>
  <c r="R175" i="1"/>
  <c r="X175" i="1"/>
  <c r="R169" i="1"/>
  <c r="X169" i="1"/>
  <c r="R165" i="1"/>
  <c r="X165" i="1"/>
  <c r="R149" i="1"/>
  <c r="X149" i="1"/>
  <c r="R135" i="1"/>
  <c r="X135" i="1"/>
  <c r="K93" i="1"/>
  <c r="K89" i="1"/>
  <c r="K85" i="1"/>
  <c r="K231" i="1"/>
  <c r="K164" i="1"/>
  <c r="K163" i="1"/>
  <c r="K134" i="1"/>
  <c r="K92" i="1"/>
  <c r="K88" i="1"/>
  <c r="K84" i="1"/>
  <c r="K193" i="1"/>
  <c r="K191" i="1"/>
  <c r="K227" i="1"/>
  <c r="K225" i="1"/>
  <c r="K223" i="1"/>
  <c r="R213" i="1"/>
  <c r="X213" i="1"/>
  <c r="R205" i="1"/>
  <c r="X205" i="1"/>
  <c r="R189" i="1"/>
  <c r="X189" i="1"/>
  <c r="R181" i="1"/>
  <c r="R173" i="1"/>
  <c r="R163" i="1"/>
  <c r="X163" i="1"/>
  <c r="R157" i="1"/>
  <c r="X157" i="1"/>
  <c r="R143" i="1"/>
  <c r="X143" i="1"/>
  <c r="K91" i="1"/>
  <c r="K87" i="1"/>
  <c r="K83" i="1"/>
  <c r="R17" i="1"/>
  <c r="X17" i="1"/>
  <c r="R127" i="1"/>
  <c r="X127" i="1"/>
  <c r="R20" i="1"/>
  <c r="X20" i="1"/>
  <c r="R11" i="1"/>
  <c r="X11" i="1"/>
  <c r="R240" i="1"/>
  <c r="S252" i="1"/>
  <c r="J34" i="2"/>
  <c r="J32" i="2"/>
  <c r="R32" i="2" s="1"/>
  <c r="K142" i="1"/>
  <c r="J29" i="2"/>
  <c r="R16" i="1"/>
  <c r="X16" i="1"/>
  <c r="R244" i="1"/>
  <c r="S256" i="1"/>
  <c r="R199" i="1"/>
  <c r="X199" i="1"/>
  <c r="R191" i="1"/>
  <c r="X191" i="1"/>
  <c r="R155" i="1"/>
  <c r="R147" i="1"/>
  <c r="X147" i="1"/>
  <c r="R139" i="1"/>
  <c r="R131" i="1"/>
  <c r="X131" i="1"/>
  <c r="R21" i="1"/>
  <c r="X21" i="1"/>
  <c r="R12" i="1"/>
  <c r="X12" i="1"/>
  <c r="K237" i="1"/>
  <c r="R247" i="1"/>
  <c r="R231" i="1"/>
  <c r="X231" i="1"/>
  <c r="R227" i="1"/>
  <c r="X227" i="1"/>
  <c r="J33" i="2"/>
  <c r="K166" i="1"/>
  <c r="J31" i="2"/>
  <c r="K161" i="1"/>
  <c r="J30" i="2"/>
  <c r="K153" i="1"/>
  <c r="K145" i="1"/>
  <c r="K144" i="1"/>
  <c r="K136" i="1"/>
  <c r="K130" i="1"/>
  <c r="J28" i="2"/>
  <c r="K128" i="1"/>
  <c r="K118" i="1"/>
  <c r="J27" i="2"/>
  <c r="K106" i="1"/>
  <c r="J26" i="2"/>
  <c r="K94" i="1"/>
  <c r="J25" i="2"/>
  <c r="K82" i="1"/>
  <c r="J24" i="2"/>
  <c r="K70" i="1"/>
  <c r="J23" i="2"/>
  <c r="R23" i="2" s="1"/>
  <c r="K58" i="1"/>
  <c r="J22" i="2"/>
  <c r="K46" i="1"/>
  <c r="J21" i="2"/>
  <c r="R21" i="2" s="1"/>
  <c r="K34" i="1"/>
  <c r="J20" i="2"/>
  <c r="K20" i="2" s="1"/>
  <c r="K22" i="1"/>
  <c r="J19" i="2"/>
  <c r="J18" i="2"/>
  <c r="R225" i="1"/>
  <c r="R223" i="1"/>
  <c r="K129" i="1"/>
  <c r="R81" i="1"/>
  <c r="X81" i="1"/>
  <c r="R79" i="1"/>
  <c r="X79" i="1"/>
  <c r="R77" i="1"/>
  <c r="X77" i="1"/>
  <c r="R75" i="1"/>
  <c r="X75" i="1"/>
  <c r="R73" i="1"/>
  <c r="X73" i="1"/>
  <c r="R71" i="1"/>
  <c r="X71" i="1"/>
  <c r="R69" i="1"/>
  <c r="X69" i="1"/>
  <c r="R67" i="1"/>
  <c r="X67" i="1"/>
  <c r="R65" i="1"/>
  <c r="X65" i="1"/>
  <c r="R63" i="1"/>
  <c r="X63" i="1"/>
  <c r="R61" i="1"/>
  <c r="X61" i="1"/>
  <c r="R59" i="1"/>
  <c r="X59" i="1"/>
  <c r="R57" i="1"/>
  <c r="X57" i="1"/>
  <c r="R55" i="1"/>
  <c r="X55" i="1"/>
  <c r="R53" i="1"/>
  <c r="X53" i="1"/>
  <c r="R51" i="1"/>
  <c r="X51" i="1"/>
  <c r="R50" i="1"/>
  <c r="X50" i="1"/>
  <c r="R49" i="1"/>
  <c r="X49" i="1"/>
  <c r="R48" i="1"/>
  <c r="X48" i="1"/>
  <c r="R47" i="1"/>
  <c r="X47" i="1"/>
  <c r="R46" i="1"/>
  <c r="R45" i="1"/>
  <c r="X45" i="1"/>
  <c r="R44" i="1"/>
  <c r="R43" i="1"/>
  <c r="X43" i="1"/>
  <c r="R42" i="1"/>
  <c r="X42" i="1"/>
  <c r="R41" i="1"/>
  <c r="X41" i="1"/>
  <c r="R40" i="1"/>
  <c r="R39" i="1"/>
  <c r="X39" i="1"/>
  <c r="R38" i="1"/>
  <c r="R37" i="1"/>
  <c r="X37" i="1"/>
  <c r="R36" i="1"/>
  <c r="X36" i="1"/>
  <c r="R35" i="1"/>
  <c r="X35" i="1"/>
  <c r="R34" i="1"/>
  <c r="X34" i="1"/>
  <c r="R33" i="1"/>
  <c r="X33" i="1"/>
  <c r="R32" i="1"/>
  <c r="S32" i="1"/>
  <c r="R31" i="1"/>
  <c r="X31" i="1"/>
  <c r="R30" i="1"/>
  <c r="X30" i="1"/>
  <c r="R29" i="1"/>
  <c r="R28" i="1"/>
  <c r="X28" i="1"/>
  <c r="R27" i="1"/>
  <c r="R26" i="1"/>
  <c r="X26" i="1"/>
  <c r="R25" i="1"/>
  <c r="R24" i="1"/>
  <c r="X24" i="1"/>
  <c r="R23" i="1"/>
  <c r="R22" i="1"/>
  <c r="R18" i="1"/>
  <c r="X18" i="1"/>
  <c r="R14" i="1"/>
  <c r="X14" i="1"/>
  <c r="K243" i="1"/>
  <c r="R243" i="1"/>
  <c r="S255" i="1"/>
  <c r="K242" i="1"/>
  <c r="R242" i="1"/>
  <c r="S254" i="1"/>
  <c r="K241" i="1"/>
  <c r="R241" i="1"/>
  <c r="S253" i="1"/>
  <c r="R211" i="1"/>
  <c r="R209" i="1"/>
  <c r="R203" i="1"/>
  <c r="R201" i="1"/>
  <c r="X201" i="1"/>
  <c r="R195" i="1"/>
  <c r="R193" i="1"/>
  <c r="R187" i="1"/>
  <c r="R185" i="1"/>
  <c r="X185" i="1"/>
  <c r="R179" i="1"/>
  <c r="R177" i="1"/>
  <c r="R171" i="1"/>
  <c r="R167" i="1"/>
  <c r="R161" i="1"/>
  <c r="R159" i="1"/>
  <c r="X159" i="1"/>
  <c r="R153" i="1"/>
  <c r="R151" i="1"/>
  <c r="R145" i="1"/>
  <c r="R141" i="1"/>
  <c r="R137" i="1"/>
  <c r="X137" i="1"/>
  <c r="R133" i="1"/>
  <c r="X133" i="1"/>
  <c r="R129" i="1"/>
  <c r="X129" i="1"/>
  <c r="R239" i="1"/>
  <c r="K220" i="1"/>
  <c r="R220" i="1"/>
  <c r="K218" i="1"/>
  <c r="R218" i="1"/>
  <c r="K216" i="1"/>
  <c r="R216" i="1"/>
  <c r="K214" i="1"/>
  <c r="R214" i="1"/>
  <c r="K210" i="1"/>
  <c r="R210" i="1"/>
  <c r="K206" i="1"/>
  <c r="R206" i="1"/>
  <c r="K202" i="1"/>
  <c r="R202" i="1"/>
  <c r="K198" i="1"/>
  <c r="R198" i="1"/>
  <c r="K194" i="1"/>
  <c r="R194" i="1"/>
  <c r="K190" i="1"/>
  <c r="R190" i="1"/>
  <c r="K186" i="1"/>
  <c r="R186" i="1"/>
  <c r="K182" i="1"/>
  <c r="R182" i="1"/>
  <c r="K178" i="1"/>
  <c r="R178" i="1"/>
  <c r="K174" i="1"/>
  <c r="R174" i="1"/>
  <c r="K221" i="1"/>
  <c r="R221" i="1"/>
  <c r="K219" i="1"/>
  <c r="R219" i="1"/>
  <c r="K217" i="1"/>
  <c r="R217" i="1"/>
  <c r="K215" i="1"/>
  <c r="R215" i="1"/>
  <c r="K212" i="1"/>
  <c r="R212" i="1"/>
  <c r="K208" i="1"/>
  <c r="R208" i="1"/>
  <c r="K204" i="1"/>
  <c r="R204" i="1"/>
  <c r="K200" i="1"/>
  <c r="R200" i="1"/>
  <c r="K196" i="1"/>
  <c r="R196" i="1"/>
  <c r="K192" i="1"/>
  <c r="R192" i="1"/>
  <c r="K188" i="1"/>
  <c r="R188" i="1"/>
  <c r="K184" i="1"/>
  <c r="R184" i="1"/>
  <c r="K180" i="1"/>
  <c r="R180" i="1"/>
  <c r="K176" i="1"/>
  <c r="R176" i="1"/>
  <c r="R172" i="1"/>
  <c r="R170" i="1"/>
  <c r="R168" i="1"/>
  <c r="R166" i="1"/>
  <c r="R164" i="1"/>
  <c r="K162" i="1"/>
  <c r="R162" i="1"/>
  <c r="K158" i="1"/>
  <c r="R158" i="1"/>
  <c r="K154" i="1"/>
  <c r="R154" i="1"/>
  <c r="K150" i="1"/>
  <c r="R150" i="1"/>
  <c r="K146" i="1"/>
  <c r="R146" i="1"/>
  <c r="K160" i="1"/>
  <c r="R160" i="1"/>
  <c r="K156" i="1"/>
  <c r="R156" i="1"/>
  <c r="K152" i="1"/>
  <c r="R152" i="1"/>
  <c r="K148" i="1"/>
  <c r="R148" i="1"/>
  <c r="K100" i="1"/>
  <c r="R100" i="1"/>
  <c r="R144" i="1"/>
  <c r="R142" i="1"/>
  <c r="R140" i="1"/>
  <c r="R138" i="1"/>
  <c r="R136" i="1"/>
  <c r="R134" i="1"/>
  <c r="R132" i="1"/>
  <c r="R130" i="1"/>
  <c r="R128"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K101" i="1"/>
  <c r="R101" i="1"/>
  <c r="K99" i="1"/>
  <c r="R99" i="1"/>
  <c r="R98" i="1"/>
  <c r="R97" i="1"/>
  <c r="R96" i="1"/>
  <c r="R95" i="1"/>
  <c r="R94" i="1"/>
  <c r="R93" i="1"/>
  <c r="R92" i="1"/>
  <c r="R91" i="1"/>
  <c r="R90" i="1"/>
  <c r="R89" i="1"/>
  <c r="R88" i="1"/>
  <c r="R87" i="1"/>
  <c r="R86" i="1"/>
  <c r="R85" i="1"/>
  <c r="R84" i="1"/>
  <c r="R83" i="1"/>
  <c r="R82" i="1"/>
  <c r="R80" i="1"/>
  <c r="R78" i="1"/>
  <c r="R76" i="1"/>
  <c r="R74" i="1"/>
  <c r="R72" i="1"/>
  <c r="R70" i="1"/>
  <c r="R68" i="1"/>
  <c r="R66" i="1"/>
  <c r="R64" i="1"/>
  <c r="R62" i="1"/>
  <c r="R60" i="1"/>
  <c r="R58" i="1"/>
  <c r="R56" i="1"/>
  <c r="R54" i="1"/>
  <c r="R52" i="1"/>
  <c r="X249" i="1"/>
  <c r="Y261" i="1"/>
  <c r="X238" i="1"/>
  <c r="Y250" i="1"/>
  <c r="X223" i="1"/>
  <c r="Y235" i="1"/>
  <c r="S235" i="1"/>
  <c r="S249" i="1"/>
  <c r="X239" i="1"/>
  <c r="Y251" i="1"/>
  <c r="S251" i="1"/>
  <c r="S245" i="1"/>
  <c r="S257" i="1"/>
  <c r="X246" i="1"/>
  <c r="Y258" i="1"/>
  <c r="X247" i="1"/>
  <c r="Y259" i="1"/>
  <c r="S259" i="1"/>
  <c r="X248" i="1"/>
  <c r="Y260" i="1"/>
  <c r="S260" i="1"/>
  <c r="X226" i="1"/>
  <c r="R345" i="1"/>
  <c r="S244" i="1"/>
  <c r="S240" i="1"/>
  <c r="S238" i="1"/>
  <c r="R346" i="1"/>
  <c r="X245" i="1"/>
  <c r="S36" i="1"/>
  <c r="Y236" i="1"/>
  <c r="S44" i="1"/>
  <c r="X44" i="1"/>
  <c r="S236" i="1"/>
  <c r="Y147" i="1"/>
  <c r="S193" i="1"/>
  <c r="X237" i="1"/>
  <c r="Y249" i="1"/>
  <c r="S248" i="1"/>
  <c r="S40" i="1"/>
  <c r="X40" i="1"/>
  <c r="Y40" i="1"/>
  <c r="S48" i="1"/>
  <c r="X32" i="1"/>
  <c r="Y32" i="1"/>
  <c r="S224" i="1"/>
  <c r="S22" i="1"/>
  <c r="Y26" i="1"/>
  <c r="S147" i="1"/>
  <c r="S223" i="1"/>
  <c r="X22" i="1"/>
  <c r="Y22" i="1"/>
  <c r="Y31" i="1"/>
  <c r="S177" i="1"/>
  <c r="S209" i="1"/>
  <c r="S31" i="1"/>
  <c r="S181" i="1"/>
  <c r="S26" i="1"/>
  <c r="X181" i="1"/>
  <c r="Y181" i="1"/>
  <c r="X244" i="1"/>
  <c r="S25" i="1"/>
  <c r="S29" i="1"/>
  <c r="S225" i="1"/>
  <c r="S139" i="1"/>
  <c r="S183" i="1"/>
  <c r="Y30" i="1"/>
  <c r="S189" i="1"/>
  <c r="Y149" i="1"/>
  <c r="S151" i="1"/>
  <c r="S27" i="1"/>
  <c r="X29" i="1"/>
  <c r="Y29" i="1"/>
  <c r="X139" i="1"/>
  <c r="Y139" i="1"/>
  <c r="Y234" i="1"/>
  <c r="Y143" i="1"/>
  <c r="S234" i="1"/>
  <c r="Y169" i="1"/>
  <c r="S207" i="1"/>
  <c r="S23" i="1"/>
  <c r="S149" i="1"/>
  <c r="S201" i="1"/>
  <c r="S175" i="1"/>
  <c r="S173" i="1"/>
  <c r="S213" i="1"/>
  <c r="S197" i="1"/>
  <c r="S34" i="1"/>
  <c r="S38" i="1"/>
  <c r="S42" i="1"/>
  <c r="S46" i="1"/>
  <c r="S50" i="1"/>
  <c r="X38" i="1"/>
  <c r="Y38" i="1"/>
  <c r="X46" i="1"/>
  <c r="Y46" i="1"/>
  <c r="X151" i="1"/>
  <c r="Y151" i="1"/>
  <c r="Y175" i="1"/>
  <c r="S157" i="1"/>
  <c r="S169" i="1"/>
  <c r="X177" i="1"/>
  <c r="Y177" i="1"/>
  <c r="X209" i="1"/>
  <c r="Y209" i="1"/>
  <c r="S163" i="1"/>
  <c r="Y24" i="1"/>
  <c r="Y28" i="1"/>
  <c r="X173" i="1"/>
  <c r="Y185" i="1"/>
  <c r="X240" i="1"/>
  <c r="S205" i="1"/>
  <c r="S159" i="1"/>
  <c r="S185" i="1"/>
  <c r="X225" i="1"/>
  <c r="Y43" i="1"/>
  <c r="S155" i="1"/>
  <c r="S30" i="1"/>
  <c r="X193" i="1"/>
  <c r="Y205" i="1"/>
  <c r="S165" i="1"/>
  <c r="S191" i="1"/>
  <c r="X25" i="1"/>
  <c r="Y25" i="1"/>
  <c r="S24" i="1"/>
  <c r="S28" i="1"/>
  <c r="S239" i="1"/>
  <c r="S199" i="1"/>
  <c r="R25" i="2"/>
  <c r="X23" i="1"/>
  <c r="Y23" i="1"/>
  <c r="Y33" i="1"/>
  <c r="S53" i="1"/>
  <c r="S61" i="1"/>
  <c r="K30" i="2"/>
  <c r="R30" i="2"/>
  <c r="K34" i="2"/>
  <c r="R33" i="2"/>
  <c r="K33" i="2"/>
  <c r="S247" i="1"/>
  <c r="K27" i="2"/>
  <c r="R27" i="2"/>
  <c r="X155" i="1"/>
  <c r="Y155" i="1"/>
  <c r="S33" i="1"/>
  <c r="R20" i="2"/>
  <c r="K23" i="2"/>
  <c r="K22" i="2"/>
  <c r="R22" i="2"/>
  <c r="K24" i="2"/>
  <c r="R24" i="2"/>
  <c r="K26" i="2"/>
  <c r="R26" i="2"/>
  <c r="R34" i="2"/>
  <c r="K19" i="2"/>
  <c r="X27" i="1"/>
  <c r="Y27" i="1"/>
  <c r="S57" i="1"/>
  <c r="K18" i="2"/>
  <c r="R18" i="2"/>
  <c r="K28" i="2"/>
  <c r="R28" i="2"/>
  <c r="K32" i="2"/>
  <c r="R31" i="2"/>
  <c r="K31" i="2"/>
  <c r="K29" i="2"/>
  <c r="R29" i="2"/>
  <c r="S143" i="1"/>
  <c r="S65" i="1"/>
  <c r="S69" i="1"/>
  <c r="S73" i="1"/>
  <c r="S77" i="1"/>
  <c r="S81" i="1"/>
  <c r="S35" i="1"/>
  <c r="S37" i="1"/>
  <c r="S39" i="1"/>
  <c r="S41" i="1"/>
  <c r="S43" i="1"/>
  <c r="S45" i="1"/>
  <c r="S47" i="1"/>
  <c r="S49" i="1"/>
  <c r="S51" i="1"/>
  <c r="S55" i="1"/>
  <c r="S59" i="1"/>
  <c r="S63" i="1"/>
  <c r="S67" i="1"/>
  <c r="S71" i="1"/>
  <c r="S75" i="1"/>
  <c r="S79" i="1"/>
  <c r="S237" i="1"/>
  <c r="S167" i="1"/>
  <c r="X167" i="1"/>
  <c r="S171" i="1"/>
  <c r="X171" i="1"/>
  <c r="Y183" i="1"/>
  <c r="S241" i="1"/>
  <c r="X241" i="1"/>
  <c r="S242" i="1"/>
  <c r="X242" i="1"/>
  <c r="S243" i="1"/>
  <c r="X243" i="1"/>
  <c r="S141" i="1"/>
  <c r="X141" i="1"/>
  <c r="Y141" i="1"/>
  <c r="S145" i="1"/>
  <c r="X145" i="1"/>
  <c r="S153" i="1"/>
  <c r="X153" i="1"/>
  <c r="S161" i="1"/>
  <c r="X161" i="1"/>
  <c r="Y161" i="1"/>
  <c r="S179" i="1"/>
  <c r="X179" i="1"/>
  <c r="S187" i="1"/>
  <c r="X187" i="1"/>
  <c r="S195" i="1"/>
  <c r="X195" i="1"/>
  <c r="S203" i="1"/>
  <c r="X203" i="1"/>
  <c r="Y203" i="1"/>
  <c r="S211" i="1"/>
  <c r="X211" i="1"/>
  <c r="Y45" i="1"/>
  <c r="Y49" i="1"/>
  <c r="S52" i="1"/>
  <c r="X52" i="1"/>
  <c r="S54" i="1"/>
  <c r="X54" i="1"/>
  <c r="Y54" i="1"/>
  <c r="S56" i="1"/>
  <c r="X56" i="1"/>
  <c r="S58" i="1"/>
  <c r="X58" i="1"/>
  <c r="S60" i="1"/>
  <c r="X60" i="1"/>
  <c r="Y60" i="1"/>
  <c r="S62" i="1"/>
  <c r="X62" i="1"/>
  <c r="Y62" i="1"/>
  <c r="S64" i="1"/>
  <c r="X64" i="1"/>
  <c r="Y64" i="1"/>
  <c r="S66" i="1"/>
  <c r="X66" i="1"/>
  <c r="Y66" i="1"/>
  <c r="S68" i="1"/>
  <c r="X68" i="1"/>
  <c r="Y68" i="1"/>
  <c r="S70" i="1"/>
  <c r="X70" i="1"/>
  <c r="Y70" i="1"/>
  <c r="S72" i="1"/>
  <c r="X72" i="1"/>
  <c r="Y72" i="1"/>
  <c r="S74" i="1"/>
  <c r="X74" i="1"/>
  <c r="Y74" i="1"/>
  <c r="S76" i="1"/>
  <c r="X76" i="1"/>
  <c r="Y76" i="1"/>
  <c r="S78" i="1"/>
  <c r="X78" i="1"/>
  <c r="Y78" i="1"/>
  <c r="S80" i="1"/>
  <c r="X80" i="1"/>
  <c r="Y80" i="1"/>
  <c r="S82" i="1"/>
  <c r="X82" i="1"/>
  <c r="Y82" i="1"/>
  <c r="S84" i="1"/>
  <c r="X84" i="1"/>
  <c r="Y84" i="1"/>
  <c r="S86" i="1"/>
  <c r="X86" i="1"/>
  <c r="Y86" i="1"/>
  <c r="S88" i="1"/>
  <c r="X88" i="1"/>
  <c r="Y88" i="1"/>
  <c r="S90" i="1"/>
  <c r="X90" i="1"/>
  <c r="Y90" i="1"/>
  <c r="S92" i="1"/>
  <c r="X92" i="1"/>
  <c r="Y92" i="1"/>
  <c r="S94" i="1"/>
  <c r="X94" i="1"/>
  <c r="Y94" i="1"/>
  <c r="S96" i="1"/>
  <c r="X96" i="1"/>
  <c r="Y96" i="1"/>
  <c r="S98" i="1"/>
  <c r="X98" i="1"/>
  <c r="Y98" i="1"/>
  <c r="X103" i="1"/>
  <c r="S103" i="1"/>
  <c r="X105" i="1"/>
  <c r="S105" i="1"/>
  <c r="X107" i="1"/>
  <c r="S107" i="1"/>
  <c r="X109" i="1"/>
  <c r="S109" i="1"/>
  <c r="X111" i="1"/>
  <c r="S111" i="1"/>
  <c r="X113" i="1"/>
  <c r="S113" i="1"/>
  <c r="X115" i="1"/>
  <c r="S115" i="1"/>
  <c r="X117" i="1"/>
  <c r="S117" i="1"/>
  <c r="X119" i="1"/>
  <c r="S119" i="1"/>
  <c r="X121" i="1"/>
  <c r="S121" i="1"/>
  <c r="X123" i="1"/>
  <c r="S123" i="1"/>
  <c r="X125" i="1"/>
  <c r="S125" i="1"/>
  <c r="X128" i="1"/>
  <c r="S128" i="1"/>
  <c r="X132" i="1"/>
  <c r="S132" i="1"/>
  <c r="X136" i="1"/>
  <c r="S136" i="1"/>
  <c r="X140" i="1"/>
  <c r="S140" i="1"/>
  <c r="X144" i="1"/>
  <c r="S144" i="1"/>
  <c r="S129" i="1"/>
  <c r="S133" i="1"/>
  <c r="S137" i="1"/>
  <c r="X150" i="1"/>
  <c r="S150" i="1"/>
  <c r="X158" i="1"/>
  <c r="S158" i="1"/>
  <c r="Y159" i="1"/>
  <c r="S164" i="1"/>
  <c r="X164" i="1"/>
  <c r="S168" i="1"/>
  <c r="X168" i="1"/>
  <c r="S172" i="1"/>
  <c r="X172" i="1"/>
  <c r="X176" i="1"/>
  <c r="S176" i="1"/>
  <c r="X184" i="1"/>
  <c r="S184" i="1"/>
  <c r="X192" i="1"/>
  <c r="S192" i="1"/>
  <c r="X200" i="1"/>
  <c r="S200" i="1"/>
  <c r="Y201" i="1"/>
  <c r="X208" i="1"/>
  <c r="S208" i="1"/>
  <c r="X215" i="1"/>
  <c r="S215" i="1"/>
  <c r="X217" i="1"/>
  <c r="S217" i="1"/>
  <c r="X219" i="1"/>
  <c r="S219" i="1"/>
  <c r="S221" i="1"/>
  <c r="X221" i="1"/>
  <c r="X174" i="1"/>
  <c r="S174" i="1"/>
  <c r="S227" i="1"/>
  <c r="S229" i="1"/>
  <c r="S231" i="1"/>
  <c r="S233" i="1"/>
  <c r="Y47" i="1"/>
  <c r="Y36" i="1"/>
  <c r="Y42" i="1"/>
  <c r="Y48" i="1"/>
  <c r="Y51" i="1"/>
  <c r="Y53" i="1"/>
  <c r="Y55" i="1"/>
  <c r="Y57" i="1"/>
  <c r="Y59" i="1"/>
  <c r="Y61" i="1"/>
  <c r="Y63" i="1"/>
  <c r="Y65" i="1"/>
  <c r="Y67" i="1"/>
  <c r="Y69" i="1"/>
  <c r="Y71" i="1"/>
  <c r="Y73" i="1"/>
  <c r="Y75" i="1"/>
  <c r="Y77" i="1"/>
  <c r="Y79" i="1"/>
  <c r="Y81" i="1"/>
  <c r="S83" i="1"/>
  <c r="X83" i="1"/>
  <c r="Y83" i="1"/>
  <c r="S85" i="1"/>
  <c r="X85" i="1"/>
  <c r="Y85" i="1"/>
  <c r="S87" i="1"/>
  <c r="X87" i="1"/>
  <c r="Y87" i="1"/>
  <c r="S89" i="1"/>
  <c r="X89" i="1"/>
  <c r="Y89" i="1"/>
  <c r="S91" i="1"/>
  <c r="X91" i="1"/>
  <c r="Y91" i="1"/>
  <c r="S93" i="1"/>
  <c r="X93" i="1"/>
  <c r="Y93" i="1"/>
  <c r="S95" i="1"/>
  <c r="X95" i="1"/>
  <c r="Y95" i="1"/>
  <c r="S97" i="1"/>
  <c r="X97" i="1"/>
  <c r="Y97" i="1"/>
  <c r="X99" i="1"/>
  <c r="S99" i="1"/>
  <c r="X101" i="1"/>
  <c r="S101" i="1"/>
  <c r="X102" i="1"/>
  <c r="S102" i="1"/>
  <c r="X104" i="1"/>
  <c r="S104" i="1"/>
  <c r="X106" i="1"/>
  <c r="S106" i="1"/>
  <c r="X108" i="1"/>
  <c r="S108" i="1"/>
  <c r="X110" i="1"/>
  <c r="S110" i="1"/>
  <c r="X112" i="1"/>
  <c r="S112" i="1"/>
  <c r="X114" i="1"/>
  <c r="Y114" i="1"/>
  <c r="S114" i="1"/>
  <c r="X116" i="1"/>
  <c r="Y116" i="1"/>
  <c r="S116" i="1"/>
  <c r="X118" i="1"/>
  <c r="Y118" i="1"/>
  <c r="S118" i="1"/>
  <c r="X120" i="1"/>
  <c r="Y120" i="1"/>
  <c r="S120" i="1"/>
  <c r="X122" i="1"/>
  <c r="Y122" i="1"/>
  <c r="S122" i="1"/>
  <c r="X124" i="1"/>
  <c r="Y124" i="1"/>
  <c r="S124" i="1"/>
  <c r="X126" i="1"/>
  <c r="Y126" i="1"/>
  <c r="S126" i="1"/>
  <c r="X130" i="1"/>
  <c r="S130" i="1"/>
  <c r="X134" i="1"/>
  <c r="Y134" i="1"/>
  <c r="S134" i="1"/>
  <c r="X138" i="1"/>
  <c r="S138" i="1"/>
  <c r="X142" i="1"/>
  <c r="S142" i="1"/>
  <c r="X100" i="1"/>
  <c r="S100" i="1"/>
  <c r="S127" i="1"/>
  <c r="S131" i="1"/>
  <c r="S135" i="1"/>
  <c r="X148" i="1"/>
  <c r="S148" i="1"/>
  <c r="X152" i="1"/>
  <c r="S152" i="1"/>
  <c r="X156" i="1"/>
  <c r="S156" i="1"/>
  <c r="X160" i="1"/>
  <c r="S160" i="1"/>
  <c r="X146" i="1"/>
  <c r="S146" i="1"/>
  <c r="X154" i="1"/>
  <c r="S154" i="1"/>
  <c r="X162" i="1"/>
  <c r="S162" i="1"/>
  <c r="Y163" i="1"/>
  <c r="S166" i="1"/>
  <c r="X166" i="1"/>
  <c r="S170" i="1"/>
  <c r="X170" i="1"/>
  <c r="X180" i="1"/>
  <c r="S180" i="1"/>
  <c r="X188" i="1"/>
  <c r="S188" i="1"/>
  <c r="X196" i="1"/>
  <c r="S196" i="1"/>
  <c r="Y197" i="1"/>
  <c r="X204" i="1"/>
  <c r="S204" i="1"/>
  <c r="X212" i="1"/>
  <c r="S212" i="1"/>
  <c r="Y213" i="1"/>
  <c r="X178" i="1"/>
  <c r="S178" i="1"/>
  <c r="X182" i="1"/>
  <c r="S182" i="1"/>
  <c r="X186" i="1"/>
  <c r="S186" i="1"/>
  <c r="X190" i="1"/>
  <c r="S190" i="1"/>
  <c r="X194" i="1"/>
  <c r="S194" i="1"/>
  <c r="X198" i="1"/>
  <c r="S198" i="1"/>
  <c r="X202" i="1"/>
  <c r="S202" i="1"/>
  <c r="X206" i="1"/>
  <c r="S206" i="1"/>
  <c r="X210" i="1"/>
  <c r="S210" i="1"/>
  <c r="X214" i="1"/>
  <c r="S214" i="1"/>
  <c r="X216" i="1"/>
  <c r="S216" i="1"/>
  <c r="X218" i="1"/>
  <c r="S218" i="1"/>
  <c r="X220" i="1"/>
  <c r="S220" i="1"/>
  <c r="S222" i="1"/>
  <c r="S226" i="1"/>
  <c r="S228" i="1"/>
  <c r="S230" i="1"/>
  <c r="S232" i="1"/>
  <c r="Y247" i="1"/>
  <c r="Y246" i="1"/>
  <c r="Y248" i="1"/>
  <c r="Y239" i="1"/>
  <c r="Y243" i="1"/>
  <c r="Y255" i="1"/>
  <c r="Y241" i="1"/>
  <c r="Y253" i="1"/>
  <c r="Y245" i="1"/>
  <c r="Y257" i="1"/>
  <c r="Y244" i="1"/>
  <c r="Y256" i="1"/>
  <c r="Y242" i="1"/>
  <c r="Y254" i="1"/>
  <c r="Y240" i="1"/>
  <c r="Y252" i="1"/>
  <c r="Y50" i="1"/>
  <c r="X346" i="1"/>
  <c r="X345" i="1"/>
  <c r="Y238" i="1"/>
  <c r="Y44" i="1"/>
  <c r="Y52" i="1"/>
  <c r="Y41" i="1"/>
  <c r="Y34" i="1"/>
  <c r="Y56" i="1"/>
  <c r="Y237" i="1"/>
  <c r="Y196" i="1"/>
  <c r="Y225" i="1"/>
  <c r="Y170" i="1"/>
  <c r="Y167" i="1"/>
  <c r="Y186" i="1"/>
  <c r="Y180" i="1"/>
  <c r="Y162" i="1"/>
  <c r="Y204" i="1"/>
  <c r="Y100" i="1"/>
  <c r="Y108" i="1"/>
  <c r="Y104" i="1"/>
  <c r="Y193" i="1"/>
  <c r="Y58" i="1"/>
  <c r="Y140" i="1"/>
  <c r="Y188" i="1"/>
  <c r="Y156" i="1"/>
  <c r="Y148" i="1"/>
  <c r="Y106" i="1"/>
  <c r="Y99" i="1"/>
  <c r="Y184" i="1"/>
  <c r="Y206" i="1"/>
  <c r="Y190" i="1"/>
  <c r="Y189" i="1"/>
  <c r="Y35" i="1"/>
  <c r="Y110" i="1"/>
  <c r="Y102" i="1"/>
  <c r="Y198" i="1"/>
  <c r="Y182" i="1"/>
  <c r="Y166" i="1"/>
  <c r="Y138" i="1"/>
  <c r="Y130" i="1"/>
  <c r="Y176" i="1"/>
  <c r="Y37" i="1"/>
  <c r="X26" i="2"/>
  <c r="AR26" i="2"/>
  <c r="S26" i="2"/>
  <c r="AR20" i="2"/>
  <c r="X20" i="2"/>
  <c r="Y39" i="1"/>
  <c r="AR31" i="2"/>
  <c r="X31" i="2"/>
  <c r="S31" i="2"/>
  <c r="AR18" i="2"/>
  <c r="X18" i="2"/>
  <c r="S18" i="2"/>
  <c r="X30" i="2"/>
  <c r="AR30" i="2"/>
  <c r="S30" i="2"/>
  <c r="Y202" i="1"/>
  <c r="Y194" i="1"/>
  <c r="Y178" i="1"/>
  <c r="Y160" i="1"/>
  <c r="Y152" i="1"/>
  <c r="Y171" i="1"/>
  <c r="Y144" i="1"/>
  <c r="S29" i="2"/>
  <c r="AR29" i="2"/>
  <c r="X29" i="2"/>
  <c r="S34" i="2"/>
  <c r="AR34" i="2"/>
  <c r="X34" i="2"/>
  <c r="X24" i="2"/>
  <c r="AR24" i="2"/>
  <c r="AR22" i="2"/>
  <c r="X22" i="2"/>
  <c r="AS22" i="2" s="1"/>
  <c r="S27" i="2"/>
  <c r="AR27" i="2"/>
  <c r="X27" i="2"/>
  <c r="Y101" i="1"/>
  <c r="Y142" i="1"/>
  <c r="AR28" i="2"/>
  <c r="X28" i="2"/>
  <c r="S28" i="2"/>
  <c r="AR33" i="2"/>
  <c r="X33" i="2"/>
  <c r="AR25" i="2"/>
  <c r="X25" i="2"/>
  <c r="AS25" i="2" s="1"/>
  <c r="S25" i="2"/>
  <c r="Y211" i="1"/>
  <c r="Y223" i="1"/>
  <c r="Y195" i="1"/>
  <c r="Y207" i="1"/>
  <c r="Y187" i="1"/>
  <c r="Y199" i="1"/>
  <c r="Y179" i="1"/>
  <c r="Y191" i="1"/>
  <c r="Y153" i="1"/>
  <c r="Y165" i="1"/>
  <c r="Y145" i="1"/>
  <c r="Y157" i="1"/>
  <c r="Y173" i="1"/>
  <c r="Y212" i="1"/>
  <c r="Y224" i="1"/>
  <c r="Y112" i="1"/>
  <c r="Y174" i="1"/>
  <c r="Y219" i="1"/>
  <c r="Y231" i="1"/>
  <c r="Y217" i="1"/>
  <c r="Y229" i="1"/>
  <c r="Y215" i="1"/>
  <c r="Y227" i="1"/>
  <c r="Y200" i="1"/>
  <c r="Y172" i="1"/>
  <c r="Y168" i="1"/>
  <c r="Y164" i="1"/>
  <c r="Y158" i="1"/>
  <c r="Y150" i="1"/>
  <c r="Y220" i="1"/>
  <c r="Y232" i="1"/>
  <c r="Y218" i="1"/>
  <c r="Y230" i="1"/>
  <c r="Y216" i="1"/>
  <c r="Y228" i="1"/>
  <c r="Y214" i="1"/>
  <c r="Y226" i="1"/>
  <c r="Y210" i="1"/>
  <c r="Y222" i="1"/>
  <c r="Y154" i="1"/>
  <c r="Y146" i="1"/>
  <c r="Y221" i="1"/>
  <c r="Y233" i="1"/>
  <c r="Y208" i="1"/>
  <c r="Y192" i="1"/>
  <c r="Y136" i="1"/>
  <c r="Y132" i="1"/>
  <c r="Y128" i="1"/>
  <c r="Y125" i="1"/>
  <c r="Y137" i="1"/>
  <c r="Y123" i="1"/>
  <c r="Y135" i="1"/>
  <c r="Y121" i="1"/>
  <c r="Y133" i="1"/>
  <c r="Y119" i="1"/>
  <c r="Y131" i="1"/>
  <c r="Y117" i="1"/>
  <c r="Y129" i="1"/>
  <c r="Y115" i="1"/>
  <c r="Y127" i="1"/>
  <c r="Y113" i="1"/>
  <c r="Y111" i="1"/>
  <c r="Y109" i="1"/>
  <c r="Y107" i="1"/>
  <c r="Y105" i="1"/>
  <c r="Y103" i="1"/>
  <c r="Y25" i="2"/>
  <c r="AS29" i="2"/>
  <c r="Y29" i="2"/>
  <c r="AS31" i="2"/>
  <c r="Y30" i="2"/>
  <c r="AS30" i="2"/>
  <c r="AS28" i="2"/>
  <c r="Y28" i="2"/>
  <c r="Y27" i="2"/>
  <c r="AS27" i="2"/>
  <c r="Y18" i="2"/>
  <c r="AS18" i="2"/>
  <c r="AS20" i="2"/>
  <c r="AS33" i="2"/>
  <c r="AS34" i="2"/>
  <c r="Y34" i="2"/>
  <c r="AS26" i="2"/>
  <c r="Y26" i="2"/>
  <c r="R302" i="1"/>
  <c r="X302" i="1" s="1"/>
  <c r="R306" i="1"/>
  <c r="X306" i="1" s="1"/>
  <c r="R320" i="1" l="1"/>
  <c r="S332" i="1" s="1"/>
  <c r="K332" i="1"/>
  <c r="K308" i="1"/>
  <c r="K317" i="1"/>
  <c r="K329" i="1"/>
  <c r="R310" i="1"/>
  <c r="K322" i="1"/>
  <c r="R311" i="1"/>
  <c r="K323" i="1"/>
  <c r="K333" i="1"/>
  <c r="J43" i="2"/>
  <c r="R43" i="2" s="1"/>
  <c r="R321" i="1"/>
  <c r="S321" i="1" s="1"/>
  <c r="S20" i="2"/>
  <c r="S19" i="2"/>
  <c r="X19" i="2"/>
  <c r="AR19" i="2"/>
  <c r="X21" i="2"/>
  <c r="S21" i="2"/>
  <c r="S22" i="2"/>
  <c r="AR21" i="2"/>
  <c r="S32" i="2"/>
  <c r="X32" i="2"/>
  <c r="S33" i="2"/>
  <c r="AR32" i="2"/>
  <c r="Y21" i="2"/>
  <c r="M19" i="2"/>
  <c r="AA36" i="2"/>
  <c r="I34" i="2"/>
  <c r="J36" i="2"/>
  <c r="R36" i="2" s="1"/>
  <c r="AA37" i="2"/>
  <c r="G39" i="2"/>
  <c r="O39" i="2"/>
  <c r="I41" i="2"/>
  <c r="E42" i="2"/>
  <c r="O42" i="2"/>
  <c r="AI41" i="2"/>
  <c r="P40" i="2"/>
  <c r="R40" i="2" s="1"/>
  <c r="X40" i="2" s="1"/>
  <c r="Y31" i="2"/>
  <c r="K25" i="2"/>
  <c r="U37" i="2"/>
  <c r="M37" i="2"/>
  <c r="Y33" i="2"/>
  <c r="G34" i="2"/>
  <c r="G37" i="2"/>
  <c r="O38" i="2"/>
  <c r="M39" i="2"/>
  <c r="P39" i="2"/>
  <c r="R39" i="2" s="1"/>
  <c r="AA41" i="2"/>
  <c r="Y24" i="2"/>
  <c r="S23" i="2"/>
  <c r="AR23" i="2"/>
  <c r="X23" i="2"/>
  <c r="S24" i="2"/>
  <c r="K37" i="2"/>
  <c r="R35" i="2"/>
  <c r="K35" i="2"/>
  <c r="K39" i="2"/>
  <c r="R38" i="2"/>
  <c r="K38" i="2"/>
  <c r="X39" i="2"/>
  <c r="AR39" i="2"/>
  <c r="S39" i="2"/>
  <c r="K36" i="2"/>
  <c r="S40" i="2"/>
  <c r="AS24" i="2"/>
  <c r="AS19" i="2"/>
  <c r="U19" i="2"/>
  <c r="E36" i="2"/>
  <c r="P37" i="2"/>
  <c r="R37" i="2" s="1"/>
  <c r="AR37" i="2" s="1"/>
  <c r="AR40" i="2"/>
  <c r="O41" i="2"/>
  <c r="G42" i="2"/>
  <c r="G43" i="2"/>
  <c r="AE42" i="2"/>
  <c r="AE43" i="2"/>
  <c r="P42" i="2"/>
  <c r="M43" i="2"/>
  <c r="K21" i="2"/>
  <c r="G36" i="2"/>
  <c r="E37" i="2"/>
  <c r="G38" i="2"/>
  <c r="M38" i="2"/>
  <c r="AA38" i="2"/>
  <c r="U41" i="2"/>
  <c r="I42" i="2"/>
  <c r="I43" i="2"/>
  <c r="AG42" i="2"/>
  <c r="AG43" i="2"/>
  <c r="W42" i="2"/>
  <c r="W43" i="2"/>
  <c r="AI42" i="2"/>
  <c r="AI43" i="2"/>
  <c r="R307" i="1"/>
  <c r="X307" i="1" s="1"/>
  <c r="R312" i="1"/>
  <c r="R313" i="1"/>
  <c r="R314" i="1"/>
  <c r="R316" i="1"/>
  <c r="R318" i="1"/>
  <c r="K312" i="1"/>
  <c r="K311" i="1"/>
  <c r="K313" i="1"/>
  <c r="J42" i="2"/>
  <c r="K42" i="2" s="1"/>
  <c r="K321" i="1"/>
  <c r="S308" i="1"/>
  <c r="K319" i="1"/>
  <c r="K320" i="1"/>
  <c r="R319" i="1"/>
  <c r="K318" i="1"/>
  <c r="R317" i="1"/>
  <c r="P41" i="2"/>
  <c r="S306" i="1"/>
  <c r="R304" i="1"/>
  <c r="S316" i="1" s="1"/>
  <c r="S311" i="1"/>
  <c r="X299" i="1"/>
  <c r="S299" i="1"/>
  <c r="R303" i="1"/>
  <c r="S303" i="1" s="1"/>
  <c r="M41" i="2"/>
  <c r="X296" i="1"/>
  <c r="Y308" i="1" s="1"/>
  <c r="M42" i="2"/>
  <c r="S305" i="1"/>
  <c r="R297" i="1"/>
  <c r="S309" i="1" s="1"/>
  <c r="Y305" i="1"/>
  <c r="Y302" i="1"/>
  <c r="X304" i="1"/>
  <c r="Y304" i="1" s="1"/>
  <c r="S304" i="1"/>
  <c r="R41" i="2"/>
  <c r="K41" i="2"/>
  <c r="S297" i="1"/>
  <c r="Y306" i="1"/>
  <c r="Y298" i="1"/>
  <c r="Y300" i="1"/>
  <c r="X303" i="1"/>
  <c r="Y303" i="1" s="1"/>
  <c r="S296" i="1"/>
  <c r="R295" i="1"/>
  <c r="K298" i="1"/>
  <c r="K306" i="1"/>
  <c r="R301" i="1"/>
  <c r="K310" i="1"/>
  <c r="S318" i="1"/>
  <c r="S302" i="1"/>
  <c r="S300" i="1"/>
  <c r="S298" i="1"/>
  <c r="K304" i="1"/>
  <c r="S312" i="1"/>
  <c r="K302" i="1"/>
  <c r="S310" i="1"/>
  <c r="K315" i="1"/>
  <c r="K316" i="1"/>
  <c r="R315" i="1"/>
  <c r="S327" i="1" s="1"/>
  <c r="S320" i="1" l="1"/>
  <c r="X319" i="1"/>
  <c r="Y331" i="1" s="1"/>
  <c r="S331" i="1"/>
  <c r="X320" i="1"/>
  <c r="X317" i="1"/>
  <c r="S329" i="1"/>
  <c r="X318" i="1"/>
  <c r="S330" i="1"/>
  <c r="X312" i="1"/>
  <c r="S324" i="1"/>
  <c r="X310" i="1"/>
  <c r="S322" i="1"/>
  <c r="X313" i="1"/>
  <c r="Y325" i="1" s="1"/>
  <c r="S325" i="1"/>
  <c r="X316" i="1"/>
  <c r="Y328" i="1" s="1"/>
  <c r="S328" i="1"/>
  <c r="X314" i="1"/>
  <c r="S326" i="1"/>
  <c r="X311" i="1"/>
  <c r="Y323" i="1" s="1"/>
  <c r="S323" i="1"/>
  <c r="X321" i="1"/>
  <c r="S333" i="1"/>
  <c r="AR43" i="2"/>
  <c r="X43" i="2"/>
  <c r="AS43" i="2" s="1"/>
  <c r="Y20" i="2"/>
  <c r="Y19" i="2"/>
  <c r="AS32" i="2"/>
  <c r="Y32" i="2"/>
  <c r="AS21" i="2"/>
  <c r="Y22" i="2"/>
  <c r="AS40" i="2"/>
  <c r="Y40" i="2"/>
  <c r="AR38" i="2"/>
  <c r="S38" i="2"/>
  <c r="X38" i="2"/>
  <c r="X37" i="2"/>
  <c r="S37" i="2"/>
  <c r="R42" i="2"/>
  <c r="S43" i="2" s="1"/>
  <c r="K43" i="2"/>
  <c r="AS39" i="2"/>
  <c r="Y39" i="2"/>
  <c r="S36" i="2"/>
  <c r="X36" i="2"/>
  <c r="AR36" i="2"/>
  <c r="X35" i="2"/>
  <c r="AR35" i="2"/>
  <c r="S35" i="2"/>
  <c r="AS23" i="2"/>
  <c r="Y23" i="2"/>
  <c r="S314" i="1"/>
  <c r="S317" i="1"/>
  <c r="S319" i="1"/>
  <c r="X297" i="1"/>
  <c r="Y316" i="1"/>
  <c r="Y299" i="1"/>
  <c r="Y296" i="1"/>
  <c r="X295" i="1"/>
  <c r="S295" i="1"/>
  <c r="S307" i="1"/>
  <c r="Y309" i="1"/>
  <c r="Y297" i="1"/>
  <c r="S41" i="2"/>
  <c r="X41" i="2"/>
  <c r="AR41" i="2"/>
  <c r="S301" i="1"/>
  <c r="X301" i="1"/>
  <c r="S313" i="1"/>
  <c r="AR42" i="2"/>
  <c r="X315" i="1"/>
  <c r="S315" i="1"/>
  <c r="Y319" i="1" l="1"/>
  <c r="Y320" i="1"/>
  <c r="Y332" i="1"/>
  <c r="Y314" i="1"/>
  <c r="Y326" i="1"/>
  <c r="Y324" i="1"/>
  <c r="Y312" i="1"/>
  <c r="Y317" i="1"/>
  <c r="Y329" i="1"/>
  <c r="Y311" i="1"/>
  <c r="Y315" i="1"/>
  <c r="Y327" i="1"/>
  <c r="Y322" i="1"/>
  <c r="Y310" i="1"/>
  <c r="Y330" i="1"/>
  <c r="Y318" i="1"/>
  <c r="X42" i="2"/>
  <c r="Y43" i="2" s="1"/>
  <c r="S42" i="2"/>
  <c r="Y333" i="1"/>
  <c r="Y321" i="1"/>
  <c r="Y35" i="2"/>
  <c r="AS35" i="2"/>
  <c r="AS37" i="2"/>
  <c r="Y37" i="2"/>
  <c r="AS36" i="2"/>
  <c r="Y36" i="2"/>
  <c r="AS38" i="2"/>
  <c r="Y38" i="2"/>
  <c r="Y42" i="2"/>
  <c r="Y313" i="1"/>
  <c r="Y301" i="1"/>
  <c r="Y307" i="1"/>
  <c r="Y295" i="1"/>
  <c r="Y41" i="2"/>
  <c r="AS41" i="2"/>
  <c r="AS42" i="2" l="1"/>
</calcChain>
</file>

<file path=xl/sharedStrings.xml><?xml version="1.0" encoding="utf-8"?>
<sst xmlns="http://schemas.openxmlformats.org/spreadsheetml/2006/main" count="3107" uniqueCount="272">
  <si>
    <t>　　　　 製菓、製パン、飲料等の原料や家庭用として販売するものを含めて、クリームとして調査しているため、28年12月以前と29年1月以降とでは数値の連続性なし。</t>
    <rPh sb="5" eb="7">
      <t>セイカ</t>
    </rPh>
    <rPh sb="8" eb="9">
      <t>セイ</t>
    </rPh>
    <rPh sb="12" eb="14">
      <t>インリョウ</t>
    </rPh>
    <rPh sb="14" eb="15">
      <t>ナド</t>
    </rPh>
    <rPh sb="16" eb="18">
      <t>ゲンリョウ</t>
    </rPh>
    <rPh sb="19" eb="22">
      <t>カテイヨウ</t>
    </rPh>
    <rPh sb="25" eb="27">
      <t>ハンバイ</t>
    </rPh>
    <rPh sb="32" eb="33">
      <t>フク</t>
    </rPh>
    <rPh sb="43" eb="45">
      <t>チョウサ</t>
    </rPh>
    <rPh sb="54" eb="55">
      <t>ネン</t>
    </rPh>
    <rPh sb="57" eb="58">
      <t>ガツ</t>
    </rPh>
    <rPh sb="58" eb="60">
      <t>イゼン</t>
    </rPh>
    <rPh sb="63" eb="64">
      <t>ネン</t>
    </rPh>
    <rPh sb="65" eb="66">
      <t>ガツ</t>
    </rPh>
    <rPh sb="66" eb="68">
      <t>イコウ</t>
    </rPh>
    <rPh sb="71" eb="73">
      <t>スウチ</t>
    </rPh>
    <rPh sb="74" eb="77">
      <t>レンゾクセイ</t>
    </rPh>
    <phoneticPr fontId="3"/>
  </si>
  <si>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3"/>
  </si>
  <si>
    <t>－</t>
    <phoneticPr fontId="3"/>
  </si>
  <si>
    <t>3</t>
    <phoneticPr fontId="12"/>
  </si>
  <si>
    <t>3</t>
    <phoneticPr fontId="8"/>
  </si>
  <si>
    <t>2</t>
    <phoneticPr fontId="12"/>
  </si>
  <si>
    <t>2</t>
    <phoneticPr fontId="8"/>
  </si>
  <si>
    <t>－</t>
    <phoneticPr fontId="3"/>
  </si>
  <si>
    <t>30/1</t>
    <phoneticPr fontId="12"/>
  </si>
  <si>
    <t>2018/1</t>
    <phoneticPr fontId="8"/>
  </si>
  <si>
    <t>12</t>
  </si>
  <si>
    <t>12</t>
    <phoneticPr fontId="8"/>
  </si>
  <si>
    <t>11</t>
  </si>
  <si>
    <t>11</t>
    <phoneticPr fontId="8"/>
  </si>
  <si>
    <t>10</t>
  </si>
  <si>
    <t>10</t>
    <phoneticPr fontId="8"/>
  </si>
  <si>
    <t>9</t>
  </si>
  <si>
    <t>9</t>
    <phoneticPr fontId="8"/>
  </si>
  <si>
    <t>8</t>
    <phoneticPr fontId="12"/>
  </si>
  <si>
    <t>8</t>
    <phoneticPr fontId="8"/>
  </si>
  <si>
    <t>7</t>
    <phoneticPr fontId="12"/>
  </si>
  <si>
    <t>7</t>
    <phoneticPr fontId="8"/>
  </si>
  <si>
    <t>6</t>
  </si>
  <si>
    <t>6</t>
    <phoneticPr fontId="8"/>
  </si>
  <si>
    <t>5</t>
  </si>
  <si>
    <t>5</t>
    <phoneticPr fontId="8"/>
  </si>
  <si>
    <t>-</t>
    <phoneticPr fontId="3"/>
  </si>
  <si>
    <t>29/4</t>
    <phoneticPr fontId="12"/>
  </si>
  <si>
    <t>2017/4</t>
    <phoneticPr fontId="8"/>
  </si>
  <si>
    <t>3</t>
    <phoneticPr fontId="12"/>
  </si>
  <si>
    <t>3</t>
    <phoneticPr fontId="8"/>
  </si>
  <si>
    <t>－</t>
  </si>
  <si>
    <t>2</t>
    <phoneticPr fontId="12"/>
  </si>
  <si>
    <t>2</t>
    <phoneticPr fontId="8"/>
  </si>
  <si>
    <t>29/1</t>
    <phoneticPr fontId="12"/>
  </si>
  <si>
    <t>2017/1</t>
    <phoneticPr fontId="8"/>
  </si>
  <si>
    <t>12</t>
    <phoneticPr fontId="8"/>
  </si>
  <si>
    <t>28/4</t>
    <phoneticPr fontId="12"/>
  </si>
  <si>
    <t>2016/4</t>
    <phoneticPr fontId="8"/>
  </si>
  <si>
    <t>28/1</t>
    <phoneticPr fontId="12"/>
  </si>
  <si>
    <t>2016/1</t>
    <phoneticPr fontId="8"/>
  </si>
  <si>
    <t>－</t>
    <phoneticPr fontId="3"/>
  </si>
  <si>
    <t>12</t>
    <phoneticPr fontId="8"/>
  </si>
  <si>
    <t>11</t>
    <phoneticPr fontId="8"/>
  </si>
  <si>
    <t>10</t>
    <phoneticPr fontId="8"/>
  </si>
  <si>
    <t>9</t>
    <phoneticPr fontId="8"/>
  </si>
  <si>
    <t>8</t>
    <phoneticPr fontId="12"/>
  </si>
  <si>
    <t>8</t>
    <phoneticPr fontId="8"/>
  </si>
  <si>
    <t>7</t>
    <phoneticPr fontId="12"/>
  </si>
  <si>
    <t>7</t>
    <phoneticPr fontId="8"/>
  </si>
  <si>
    <t>6</t>
    <phoneticPr fontId="8"/>
  </si>
  <si>
    <t>5</t>
    <phoneticPr fontId="8"/>
  </si>
  <si>
    <t>27/4</t>
    <phoneticPr fontId="12"/>
  </si>
  <si>
    <t>2015/4</t>
    <phoneticPr fontId="8"/>
  </si>
  <si>
    <t>27/1</t>
    <phoneticPr fontId="12"/>
  </si>
  <si>
    <t>2015/1</t>
    <phoneticPr fontId="8"/>
  </si>
  <si>
    <t>26/4</t>
    <phoneticPr fontId="12"/>
  </si>
  <si>
    <t>2014/4</t>
    <phoneticPr fontId="8"/>
  </si>
  <si>
    <t>26/1</t>
    <phoneticPr fontId="12"/>
  </si>
  <si>
    <t>2014/1</t>
    <phoneticPr fontId="8"/>
  </si>
  <si>
    <t>25/4</t>
    <phoneticPr fontId="12"/>
  </si>
  <si>
    <t>2013/4</t>
    <phoneticPr fontId="8"/>
  </si>
  <si>
    <t>3</t>
  </si>
  <si>
    <t>25/1</t>
    <phoneticPr fontId="12"/>
  </si>
  <si>
    <t>2013/1</t>
    <phoneticPr fontId="8"/>
  </si>
  <si>
    <t>24/4</t>
    <phoneticPr fontId="12"/>
  </si>
  <si>
    <t>2012/4</t>
    <phoneticPr fontId="8"/>
  </si>
  <si>
    <t>24/1</t>
    <phoneticPr fontId="12"/>
  </si>
  <si>
    <t>2012/1</t>
    <phoneticPr fontId="8"/>
  </si>
  <si>
    <t>23/4</t>
    <phoneticPr fontId="12"/>
  </si>
  <si>
    <t>2011/4</t>
    <phoneticPr fontId="8"/>
  </si>
  <si>
    <t>23/1</t>
    <phoneticPr fontId="12"/>
  </si>
  <si>
    <t>2011/1</t>
    <phoneticPr fontId="8"/>
  </si>
  <si>
    <t>22/4</t>
    <phoneticPr fontId="12"/>
  </si>
  <si>
    <t>2010/4</t>
    <phoneticPr fontId="8"/>
  </si>
  <si>
    <t>22/1</t>
    <phoneticPr fontId="12"/>
  </si>
  <si>
    <t>2010/1</t>
    <phoneticPr fontId="8"/>
  </si>
  <si>
    <t>21/4</t>
    <phoneticPr fontId="12"/>
  </si>
  <si>
    <t>2009/4</t>
    <phoneticPr fontId="8"/>
  </si>
  <si>
    <t>21/1</t>
    <phoneticPr fontId="12"/>
  </si>
  <si>
    <t>2009/1</t>
    <phoneticPr fontId="8"/>
  </si>
  <si>
    <t>20/4</t>
    <phoneticPr fontId="12"/>
  </si>
  <si>
    <t>2008/4</t>
    <phoneticPr fontId="8"/>
  </si>
  <si>
    <t>20/1</t>
    <phoneticPr fontId="12"/>
  </si>
  <si>
    <t>2008/1</t>
    <phoneticPr fontId="8"/>
  </si>
  <si>
    <t>19/4</t>
    <phoneticPr fontId="12"/>
  </si>
  <si>
    <t>2007/4</t>
    <phoneticPr fontId="8"/>
  </si>
  <si>
    <t>19/1</t>
    <phoneticPr fontId="12"/>
  </si>
  <si>
    <t>2007/1</t>
    <phoneticPr fontId="8"/>
  </si>
  <si>
    <t>18/4</t>
    <phoneticPr fontId="12"/>
  </si>
  <si>
    <t>2006/4</t>
    <phoneticPr fontId="8"/>
  </si>
  <si>
    <t>18/1</t>
    <phoneticPr fontId="12"/>
  </si>
  <si>
    <t>2006/1</t>
    <phoneticPr fontId="8"/>
  </si>
  <si>
    <t>8</t>
  </si>
  <si>
    <t>7</t>
  </si>
  <si>
    <t>17/4</t>
    <phoneticPr fontId="12"/>
  </si>
  <si>
    <t>2005/4</t>
    <phoneticPr fontId="8"/>
  </si>
  <si>
    <t>2</t>
  </si>
  <si>
    <t>17/1</t>
    <phoneticPr fontId="12"/>
  </si>
  <si>
    <t>2005/1</t>
    <phoneticPr fontId="8"/>
  </si>
  <si>
    <t>16/4</t>
    <phoneticPr fontId="12"/>
  </si>
  <si>
    <t>2004/4</t>
    <phoneticPr fontId="8"/>
  </si>
  <si>
    <t>16/1</t>
    <phoneticPr fontId="12"/>
  </si>
  <si>
    <t>2004/1</t>
    <phoneticPr fontId="8"/>
  </si>
  <si>
    <t>12</t>
    <phoneticPr fontId="12"/>
  </si>
  <si>
    <t>11</t>
    <phoneticPr fontId="12"/>
  </si>
  <si>
    <t>10</t>
    <phoneticPr fontId="12"/>
  </si>
  <si>
    <t>9</t>
    <phoneticPr fontId="12"/>
  </si>
  <si>
    <t>6</t>
    <phoneticPr fontId="12"/>
  </si>
  <si>
    <t>5</t>
    <phoneticPr fontId="12"/>
  </si>
  <si>
    <t>15/4</t>
    <phoneticPr fontId="12"/>
  </si>
  <si>
    <t>2003/4</t>
    <phoneticPr fontId="8"/>
  </si>
  <si>
    <t>15/1</t>
    <phoneticPr fontId="12"/>
  </si>
  <si>
    <t>2003/1</t>
    <phoneticPr fontId="8"/>
  </si>
  <si>
    <t>14/4</t>
    <phoneticPr fontId="12"/>
  </si>
  <si>
    <t>2002/4</t>
    <phoneticPr fontId="8"/>
  </si>
  <si>
    <t>14/1</t>
    <phoneticPr fontId="12"/>
  </si>
  <si>
    <t>2002/1</t>
    <phoneticPr fontId="8"/>
  </si>
  <si>
    <t>13/4</t>
    <phoneticPr fontId="12"/>
  </si>
  <si>
    <t>2001/4</t>
    <phoneticPr fontId="8"/>
  </si>
  <si>
    <t>13/1</t>
    <phoneticPr fontId="12"/>
  </si>
  <si>
    <t>2001/1</t>
    <phoneticPr fontId="8"/>
  </si>
  <si>
    <t>12/4</t>
    <phoneticPr fontId="12"/>
  </si>
  <si>
    <t>2000/4</t>
    <phoneticPr fontId="8"/>
  </si>
  <si>
    <t>12/1</t>
    <phoneticPr fontId="12"/>
  </si>
  <si>
    <t>2000/1</t>
    <phoneticPr fontId="8"/>
  </si>
  <si>
    <t>11/4</t>
    <phoneticPr fontId="12"/>
  </si>
  <si>
    <t>1999/4</t>
    <phoneticPr fontId="8"/>
  </si>
  <si>
    <t>11/1</t>
    <phoneticPr fontId="12"/>
  </si>
  <si>
    <t>1999/1</t>
    <phoneticPr fontId="8"/>
  </si>
  <si>
    <t>平成 10/4</t>
    <rPh sb="0" eb="2">
      <t>ヘイセイ</t>
    </rPh>
    <phoneticPr fontId="12"/>
  </si>
  <si>
    <t>1998/4</t>
    <phoneticPr fontId="8"/>
  </si>
  <si>
    <t>前年同月比</t>
    <phoneticPr fontId="3"/>
  </si>
  <si>
    <t>濃縮乳向け</t>
    <phoneticPr fontId="3"/>
  </si>
  <si>
    <t>脱脂濃縮乳向け</t>
    <phoneticPr fontId="3"/>
  </si>
  <si>
    <t>クリーム向け</t>
    <phoneticPr fontId="3"/>
  </si>
  <si>
    <t>加工原料乳合計</t>
    <rPh sb="0" eb="2">
      <t>カコウ</t>
    </rPh>
    <rPh sb="2" eb="4">
      <t>ゲンリョウ</t>
    </rPh>
    <rPh sb="4" eb="5">
      <t>ニュウ</t>
    </rPh>
    <rPh sb="5" eb="7">
      <t>ゴウケイ</t>
    </rPh>
    <phoneticPr fontId="3"/>
  </si>
  <si>
    <t>液状乳製品向け</t>
    <rPh sb="0" eb="2">
      <t>エキジョウ</t>
    </rPh>
    <rPh sb="2" eb="5">
      <t>ニュウセイヒン</t>
    </rPh>
    <rPh sb="5" eb="6">
      <t>ム</t>
    </rPh>
    <phoneticPr fontId="3"/>
  </si>
  <si>
    <t>チーズ向け</t>
    <rPh sb="3" eb="4">
      <t>ム</t>
    </rPh>
    <phoneticPr fontId="3"/>
  </si>
  <si>
    <t>脱脂粉乳・バター等向け</t>
    <rPh sb="0" eb="2">
      <t>ダッシ</t>
    </rPh>
    <rPh sb="2" eb="4">
      <t>フンニュウ</t>
    </rPh>
    <rPh sb="8" eb="9">
      <t>トウ</t>
    </rPh>
    <rPh sb="9" eb="10">
      <t>ム</t>
    </rPh>
    <phoneticPr fontId="3"/>
  </si>
  <si>
    <t>うちクリーム等向け</t>
    <rPh sb="6" eb="7">
      <t>トウ</t>
    </rPh>
    <rPh sb="7" eb="8">
      <t>ム</t>
    </rPh>
    <phoneticPr fontId="3"/>
  </si>
  <si>
    <t>うちチーズ向け</t>
    <rPh sb="5" eb="6">
      <t>ム</t>
    </rPh>
    <phoneticPr fontId="3"/>
  </si>
  <si>
    <t>うち業務用</t>
    <rPh sb="2" eb="4">
      <t>ギョウム</t>
    </rPh>
    <rPh sb="4" eb="5">
      <t>ヨウ</t>
    </rPh>
    <phoneticPr fontId="3"/>
  </si>
  <si>
    <t>うち欠減</t>
    <rPh sb="2" eb="3">
      <t>ケツ</t>
    </rPh>
    <rPh sb="3" eb="4">
      <t>ゲン</t>
    </rPh>
    <phoneticPr fontId="3"/>
  </si>
  <si>
    <t>乳製品向け処理量
⑨＝⑦－⑧</t>
    <phoneticPr fontId="3"/>
  </si>
  <si>
    <t>牛乳等向け
処理量⑧</t>
    <phoneticPr fontId="3"/>
  </si>
  <si>
    <t>生乳域内処理量
⑦＝③＋⑥</t>
    <phoneticPr fontId="3"/>
  </si>
  <si>
    <t>純移出入量
⑥＝⑤－④</t>
    <phoneticPr fontId="3"/>
  </si>
  <si>
    <t>生乳移入量
⑤</t>
    <phoneticPr fontId="3"/>
  </si>
  <si>
    <t>生乳移出量
④</t>
    <phoneticPr fontId="3"/>
  </si>
  <si>
    <t>域内産生乳販売量
③＝①－②</t>
    <phoneticPr fontId="3"/>
  </si>
  <si>
    <t>その他
②</t>
    <rPh sb="2" eb="3">
      <t>タ</t>
    </rPh>
    <phoneticPr fontId="3"/>
  </si>
  <si>
    <t>生乳生産量
①</t>
    <phoneticPr fontId="3"/>
  </si>
  <si>
    <t>年度</t>
    <rPh sb="0" eb="1">
      <t>ネン</t>
    </rPh>
    <rPh sb="1" eb="2">
      <t>ド</t>
    </rPh>
    <phoneticPr fontId="3"/>
  </si>
  <si>
    <t>（単位：トン、％）</t>
    <phoneticPr fontId="3"/>
  </si>
  <si>
    <t>生乳生産量及び用途別処理量(全国)</t>
    <rPh sb="2" eb="4">
      <t>セイサン</t>
    </rPh>
    <rPh sb="4" eb="5">
      <t>リョウ</t>
    </rPh>
    <rPh sb="5" eb="6">
      <t>オヨ</t>
    </rPh>
    <rPh sb="7" eb="9">
      <t>ヨウト</t>
    </rPh>
    <rPh sb="9" eb="10">
      <t>ベツ</t>
    </rPh>
    <rPh sb="10" eb="12">
      <t>ショリ</t>
    </rPh>
    <rPh sb="12" eb="13">
      <t>リョウ</t>
    </rPh>
    <rPh sb="14" eb="16">
      <t>ゼンコク</t>
    </rPh>
    <phoneticPr fontId="3"/>
  </si>
  <si>
    <t>注：1  「前年同月比」「域内産生乳販売量」「純移出入量」「生乳域内処理量」はJミルクによる算出。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46" eb="48">
      <t>サンシュツ</t>
    </rPh>
    <phoneticPr fontId="3"/>
  </si>
  <si>
    <t xml:space="preserve">      2  2004年4月の牛乳乳製品統計調査規則の改正に伴う用語の定義の変更及び調査項目の追加によりそれ以前の数値と連続性なし。</t>
    <phoneticPr fontId="3"/>
  </si>
  <si>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3"/>
  </si>
  <si>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9" eb="11">
      <t>ジョウジュツ</t>
    </rPh>
    <rPh sb="17" eb="19">
      <t>チョウサ</t>
    </rPh>
    <rPh sb="19" eb="21">
      <t>テイギ</t>
    </rPh>
    <rPh sb="22" eb="24">
      <t>ヘンコウ</t>
    </rPh>
    <rPh sb="28" eb="30">
      <t>ヘイセイ</t>
    </rPh>
    <rPh sb="32" eb="33">
      <t>ネン</t>
    </rPh>
    <rPh sb="34" eb="35">
      <t>ガツ</t>
    </rPh>
    <rPh sb="35" eb="37">
      <t>イコウ</t>
    </rPh>
    <rPh sb="39" eb="41">
      <t>セイニュウ</t>
    </rPh>
    <rPh sb="42" eb="44">
      <t>ヨウト</t>
    </rPh>
    <rPh sb="44" eb="45">
      <t>ベツ</t>
    </rPh>
    <rPh sb="45" eb="47">
      <t>ショリ</t>
    </rPh>
    <rPh sb="47" eb="48">
      <t>リョウ</t>
    </rPh>
    <rPh sb="53" eb="54">
      <t>ム</t>
    </rPh>
    <rPh sb="61" eb="63">
      <t>セイゾウ</t>
    </rPh>
    <rPh sb="65" eb="67">
      <t>カテイ</t>
    </rPh>
    <rPh sb="68" eb="70">
      <t>セイサン</t>
    </rPh>
    <rPh sb="78" eb="80">
      <t>シム</t>
    </rPh>
    <rPh sb="84" eb="86">
      <t>セイニュウ</t>
    </rPh>
    <rPh sb="87" eb="88">
      <t>フク</t>
    </rPh>
    <rPh sb="98" eb="99">
      <t>ネン</t>
    </rPh>
    <rPh sb="101" eb="102">
      <t>ガツ</t>
    </rPh>
    <rPh sb="102" eb="104">
      <t>イゼン</t>
    </rPh>
    <rPh sb="107" eb="108">
      <t>ネン</t>
    </rPh>
    <rPh sb="109" eb="110">
      <t>ガツ</t>
    </rPh>
    <rPh sb="113" eb="115">
      <t>スウチ</t>
    </rPh>
    <rPh sb="116" eb="119">
      <t>レンゾクセイ</t>
    </rPh>
    <phoneticPr fontId="8"/>
  </si>
  <si>
    <t>-</t>
  </si>
  <si>
    <t>飲用比率
⑧/⑦×100</t>
    <rPh sb="0" eb="2">
      <t>インヨウ</t>
    </rPh>
    <rPh sb="2" eb="4">
      <t>ヒリツ</t>
    </rPh>
    <phoneticPr fontId="3"/>
  </si>
  <si>
    <t>乳製品比率
⑨/⑦×100</t>
    <rPh sb="0" eb="3">
      <t>ニュウセイヒン</t>
    </rPh>
    <rPh sb="3" eb="5">
      <t>ヒリツ</t>
    </rPh>
    <phoneticPr fontId="3"/>
  </si>
  <si>
    <t>前年比</t>
    <rPh sb="0" eb="3">
      <t>ゼンネンヒ</t>
    </rPh>
    <phoneticPr fontId="3"/>
  </si>
  <si>
    <t>1990</t>
    <phoneticPr fontId="3"/>
  </si>
  <si>
    <t>平成 2</t>
    <rPh sb="0" eb="2">
      <t>ヘイセイ</t>
    </rPh>
    <phoneticPr fontId="1"/>
  </si>
  <si>
    <t>1991</t>
    <phoneticPr fontId="3"/>
  </si>
  <si>
    <t>3</t>
    <phoneticPr fontId="1"/>
  </si>
  <si>
    <t>1992</t>
    <phoneticPr fontId="3"/>
  </si>
  <si>
    <t>4</t>
  </si>
  <si>
    <t>1993</t>
    <phoneticPr fontId="3"/>
  </si>
  <si>
    <t>－</t>
    <phoneticPr fontId="3"/>
  </si>
  <si>
    <t>1994</t>
    <phoneticPr fontId="3"/>
  </si>
  <si>
    <t>1995</t>
    <phoneticPr fontId="3"/>
  </si>
  <si>
    <t>1996</t>
    <phoneticPr fontId="3"/>
  </si>
  <si>
    <t>1997</t>
    <phoneticPr fontId="3"/>
  </si>
  <si>
    <t>1998</t>
    <phoneticPr fontId="3"/>
  </si>
  <si>
    <t>1999</t>
    <phoneticPr fontId="3"/>
  </si>
  <si>
    <t>2000</t>
  </si>
  <si>
    <t>2001</t>
    <phoneticPr fontId="29"/>
  </si>
  <si>
    <t>13</t>
  </si>
  <si>
    <t>2002</t>
    <phoneticPr fontId="29"/>
  </si>
  <si>
    <t>14</t>
  </si>
  <si>
    <t>2003</t>
    <phoneticPr fontId="29"/>
  </si>
  <si>
    <t>15</t>
  </si>
  <si>
    <t>2004</t>
    <phoneticPr fontId="29"/>
  </si>
  <si>
    <t>16</t>
  </si>
  <si>
    <t>2005</t>
    <phoneticPr fontId="29"/>
  </si>
  <si>
    <t>17</t>
  </si>
  <si>
    <t>2006</t>
    <phoneticPr fontId="29"/>
  </si>
  <si>
    <t>18</t>
  </si>
  <si>
    <t>－</t>
    <phoneticPr fontId="3"/>
  </si>
  <si>
    <t>2007</t>
    <phoneticPr fontId="29"/>
  </si>
  <si>
    <t>19</t>
  </si>
  <si>
    <t>2008</t>
  </si>
  <si>
    <t>20</t>
  </si>
  <si>
    <t>2009</t>
  </si>
  <si>
    <t>21</t>
  </si>
  <si>
    <t>2010</t>
    <phoneticPr fontId="29"/>
  </si>
  <si>
    <t>22</t>
  </si>
  <si>
    <t>2011</t>
  </si>
  <si>
    <t>23</t>
  </si>
  <si>
    <t>2012</t>
    <phoneticPr fontId="29"/>
  </si>
  <si>
    <t>24</t>
  </si>
  <si>
    <t>2013</t>
    <phoneticPr fontId="29"/>
  </si>
  <si>
    <t>25</t>
    <phoneticPr fontId="3"/>
  </si>
  <si>
    <t>2014</t>
    <phoneticPr fontId="29"/>
  </si>
  <si>
    <t>26</t>
    <phoneticPr fontId="3"/>
  </si>
  <si>
    <t>2015</t>
    <phoneticPr fontId="29"/>
  </si>
  <si>
    <t>27</t>
    <phoneticPr fontId="3"/>
  </si>
  <si>
    <t>2016</t>
    <phoneticPr fontId="29"/>
  </si>
  <si>
    <t>28</t>
    <phoneticPr fontId="3"/>
  </si>
  <si>
    <t>-</t>
    <phoneticPr fontId="3"/>
  </si>
  <si>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3"/>
  </si>
  <si>
    <t xml:space="preserve">      2  2004年4月の牛乳乳製品統計調査規則の改正に伴う用語の定義の変更及び調査項目の追加によりそれ以前の数値と連続性なし。</t>
    <phoneticPr fontId="3"/>
  </si>
  <si>
    <t xml:space="preserve">      4  色付セルについては確定値。</t>
    <rPh sb="9" eb="10">
      <t>イロ</t>
    </rPh>
    <rPh sb="10" eb="11">
      <t>ツキ</t>
    </rPh>
    <rPh sb="18" eb="20">
      <t>カクテイ</t>
    </rPh>
    <rPh sb="20" eb="21">
      <t>アタイ</t>
    </rPh>
    <phoneticPr fontId="3"/>
  </si>
  <si>
    <t xml:space="preserve">      6  色付セルについては確定値。</t>
    <rPh sb="9" eb="10">
      <t>イロ</t>
    </rPh>
    <rPh sb="10" eb="11">
      <t>ツキ</t>
    </rPh>
    <rPh sb="18" eb="20">
      <t>カクテイ</t>
    </rPh>
    <rPh sb="20" eb="21">
      <t>アタイ</t>
    </rPh>
    <phoneticPr fontId="3"/>
  </si>
  <si>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3"/>
  </si>
  <si>
    <t>2017</t>
    <phoneticPr fontId="29"/>
  </si>
  <si>
    <t>29</t>
    <phoneticPr fontId="3"/>
  </si>
  <si>
    <t>29年度</t>
  </si>
  <si>
    <t>28年度</t>
  </si>
  <si>
    <t>加工原料乳生乳数量</t>
    <rPh sb="0" eb="2">
      <t>カコウ</t>
    </rPh>
    <rPh sb="2" eb="4">
      <t>ゲンリョウ</t>
    </rPh>
    <rPh sb="4" eb="5">
      <t>ニュウ</t>
    </rPh>
    <rPh sb="5" eb="7">
      <t>セイニュウ</t>
    </rPh>
    <rPh sb="7" eb="9">
      <t>スウリョウ</t>
    </rPh>
    <phoneticPr fontId="3"/>
  </si>
  <si>
    <t>脱脂粉乳・
バター等向け</t>
    <rPh sb="0" eb="2">
      <t>ダッシ</t>
    </rPh>
    <rPh sb="2" eb="4">
      <t>フンニュウ</t>
    </rPh>
    <rPh sb="9" eb="10">
      <t>トウ</t>
    </rPh>
    <rPh sb="10" eb="11">
      <t>ム</t>
    </rPh>
    <phoneticPr fontId="3"/>
  </si>
  <si>
    <t xml:space="preserve">      7  平成30年3月公表の牛乳乳製品統計において、29年1月～12月の全国の数値に変更があった。</t>
    <rPh sb="9" eb="11">
      <t>ヘイセイ</t>
    </rPh>
    <rPh sb="13" eb="14">
      <t>ネン</t>
    </rPh>
    <rPh sb="15" eb="16">
      <t>ガツ</t>
    </rPh>
    <rPh sb="16" eb="18">
      <t>コウヒョウ</t>
    </rPh>
    <rPh sb="19" eb="21">
      <t>ギュウニュウ</t>
    </rPh>
    <rPh sb="21" eb="24">
      <t>ニュウセイヒン</t>
    </rPh>
    <rPh sb="24" eb="26">
      <t>トウケイ</t>
    </rPh>
    <rPh sb="33" eb="34">
      <t>ネン</t>
    </rPh>
    <rPh sb="35" eb="36">
      <t>ガツ</t>
    </rPh>
    <rPh sb="39" eb="40">
      <t>ガツ</t>
    </rPh>
    <rPh sb="41" eb="43">
      <t>ゼンコク</t>
    </rPh>
    <rPh sb="44" eb="46">
      <t>スウチ</t>
    </rPh>
    <rPh sb="47" eb="49">
      <t>ヘンコウ</t>
    </rPh>
    <phoneticPr fontId="3"/>
  </si>
  <si>
    <t>2018/4</t>
    <phoneticPr fontId="8"/>
  </si>
  <si>
    <t>30/4</t>
    <phoneticPr fontId="12"/>
  </si>
  <si>
    <t>2019/1</t>
    <phoneticPr fontId="8"/>
  </si>
  <si>
    <t>31/1</t>
    <phoneticPr fontId="12"/>
  </si>
  <si>
    <t>加工原料乳生乳数量</t>
    <phoneticPr fontId="3"/>
  </si>
  <si>
    <t xml:space="preserve">      3 2017年の数値は、月次データの合計値。</t>
    <rPh sb="18" eb="20">
      <t>ゲツジ</t>
    </rPh>
    <rPh sb="24" eb="27">
      <t>ゴウケイチ</t>
    </rPh>
    <phoneticPr fontId="3"/>
  </si>
  <si>
    <t>-</t>
    <phoneticPr fontId="3"/>
  </si>
  <si>
    <t>2018</t>
    <phoneticPr fontId="29"/>
  </si>
  <si>
    <t>30</t>
    <phoneticPr fontId="3"/>
  </si>
  <si>
    <t>2019/4</t>
    <phoneticPr fontId="8"/>
  </si>
  <si>
    <t>31/4</t>
    <phoneticPr fontId="12"/>
  </si>
  <si>
    <t>令和元年/5</t>
    <rPh sb="0" eb="2">
      <t>レイワ</t>
    </rPh>
    <rPh sb="2" eb="4">
      <t>ガンネン</t>
    </rPh>
    <phoneticPr fontId="3"/>
  </si>
  <si>
    <t>2/1</t>
    <phoneticPr fontId="12"/>
  </si>
  <si>
    <t>2020/1</t>
    <phoneticPr fontId="8"/>
  </si>
  <si>
    <t>2019</t>
    <phoneticPr fontId="29"/>
  </si>
  <si>
    <t>31/令和元</t>
    <rPh sb="3" eb="5">
      <t>レイワ</t>
    </rPh>
    <rPh sb="5" eb="6">
      <t>ガン</t>
    </rPh>
    <phoneticPr fontId="3"/>
  </si>
  <si>
    <t>2020/4</t>
    <phoneticPr fontId="8"/>
  </si>
  <si>
    <t>2021/1</t>
    <phoneticPr fontId="8"/>
  </si>
  <si>
    <t>2/4</t>
    <phoneticPr fontId="12"/>
  </si>
  <si>
    <t>5</t>
    <phoneticPr fontId="3"/>
  </si>
  <si>
    <t>3/1</t>
    <phoneticPr fontId="12"/>
  </si>
  <si>
    <t>2020</t>
    <phoneticPr fontId="29"/>
  </si>
  <si>
    <t>2</t>
    <phoneticPr fontId="3"/>
  </si>
  <si>
    <t>2021/4</t>
    <phoneticPr fontId="8"/>
  </si>
  <si>
    <t>2022/1</t>
    <phoneticPr fontId="8"/>
  </si>
  <si>
    <t>4/1</t>
    <phoneticPr fontId="12"/>
  </si>
  <si>
    <t>3/4</t>
    <phoneticPr fontId="12"/>
  </si>
  <si>
    <t>2022/4</t>
    <phoneticPr fontId="8"/>
  </si>
  <si>
    <t>4/4</t>
    <phoneticPr fontId="12"/>
  </si>
  <si>
    <t>2023/1</t>
    <phoneticPr fontId="8"/>
  </si>
  <si>
    <t>5/1</t>
    <phoneticPr fontId="12"/>
  </si>
  <si>
    <t>2021</t>
    <phoneticPr fontId="29"/>
  </si>
  <si>
    <t>3</t>
    <phoneticPr fontId="3"/>
  </si>
  <si>
    <t>2022</t>
    <phoneticPr fontId="29"/>
  </si>
  <si>
    <t>4</t>
    <phoneticPr fontId="3"/>
  </si>
  <si>
    <t>2023/4</t>
    <phoneticPr fontId="8"/>
  </si>
  <si>
    <t>2024/1</t>
    <phoneticPr fontId="8"/>
  </si>
  <si>
    <t>5/4</t>
    <phoneticPr fontId="12"/>
  </si>
  <si>
    <t>6/1</t>
    <phoneticPr fontId="12"/>
  </si>
  <si>
    <t>2023</t>
    <phoneticPr fontId="29"/>
  </si>
  <si>
    <t>5</t>
    <phoneticPr fontId="3"/>
  </si>
  <si>
    <t>毎年1回更新、最終更新日2024/5/27</t>
    <phoneticPr fontId="3"/>
  </si>
  <si>
    <t>2024/4</t>
    <phoneticPr fontId="8"/>
  </si>
  <si>
    <t>6/4</t>
    <phoneticPr fontId="12"/>
  </si>
  <si>
    <t>2025/1</t>
    <phoneticPr fontId="8"/>
  </si>
  <si>
    <t>7/1</t>
    <phoneticPr fontId="12"/>
  </si>
  <si>
    <t>毎月1回更新、最終更新日2025/4/28</t>
    <rPh sb="1" eb="2">
      <t>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</si>
</sst>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_ * #,##0_ ;_ * \-#,##0_ ;_ * &quot;- &quot;_ ;_ @_ "/>
    <numFmt numFmtId="178" formatCode="#,##0_ ;[Red]\-#,##0\ "/>
    <numFmt numFmtId="179" formatCode="#,##0.0_ "/>
    <numFmt numFmtId="180" formatCode="#,##0_);[Red]\(#,##0\)"/>
    <numFmt numFmtId="181" formatCode="_ * ###,###,##0_ ;_ * \-###,###,##0_ ;_ * &quot;-&quot;_ ;_ @_ "/>
    <numFmt numFmtId="182" formatCode="#,##0;\-#,##0;&quot;-&quot;"/>
    <numFmt numFmtId="183" formatCode="0.0_ "/>
    <numFmt numFmtId="184" formatCode="yyyy/m"/>
    <numFmt numFmtId="185" formatCode="#,##0_);\(#,##0\)"/>
    <numFmt numFmtId="186" formatCode="#,##0.0_);[Red]\(#,##0.0\)"/>
    <numFmt numFmtId="187" formatCode="0.0;&quot;▲ &quot;0.0"/>
  </numFmts>
  <fonts count="38">
    <font>
      <sz val="11"/>
      <name val="ＭＳ Ｐゴシック"/>
      <family val="3"/>
      <charset val="128"/>
    </font>
    <font>
      <sz val="11"/>
      <name val="ＭＳ Ｐゴシック"/>
      <family val="3"/>
      <charset val="128"/>
    </font>
    <font>
      <sz val="8"/>
      <color indexed="8"/>
      <name val="ＭＳ 明朝"/>
      <family val="1"/>
      <charset val="128"/>
    </font>
    <font>
      <sz val="6"/>
      <name val="ＭＳ Ｐゴシック"/>
      <family val="3"/>
      <charset val="128"/>
    </font>
    <font>
      <sz val="10"/>
      <color indexed="8"/>
      <name val="ＭＳ 明朝"/>
      <family val="1"/>
      <charset val="128"/>
    </font>
    <font>
      <sz val="8"/>
      <color indexed="9"/>
      <name val="ＭＳ 明朝"/>
      <family val="1"/>
      <charset val="128"/>
    </font>
    <font>
      <sz val="10"/>
      <color indexed="9"/>
      <name val="ＭＳ 明朝"/>
      <family val="1"/>
      <charset val="128"/>
    </font>
    <font>
      <sz val="8"/>
      <name val="ＭＳ Ｐゴシック"/>
      <family val="3"/>
      <charset val="128"/>
    </font>
    <font>
      <sz val="14"/>
      <name val="ＭＳ Ｐゴシック"/>
      <family val="3"/>
      <charset val="128"/>
    </font>
    <font>
      <sz val="7"/>
      <name val="ＭＳ ゴシック"/>
      <family val="3"/>
      <charset val="128"/>
    </font>
    <font>
      <sz val="10"/>
      <color indexed="8"/>
      <name val="ＭＳ Ｐ明朝"/>
      <family val="1"/>
      <charset val="128"/>
    </font>
    <font>
      <sz val="10"/>
      <name val="ＭＳ Ｐゴシック"/>
      <family val="3"/>
      <charset val="128"/>
    </font>
    <font>
      <sz val="10"/>
      <name val="Century"/>
      <family val="1"/>
    </font>
    <font>
      <sz val="10"/>
      <name val="ＭＳ Ｐゴシック"/>
      <family val="3"/>
      <charset val="128"/>
      <scheme val="major"/>
    </font>
    <font>
      <sz val="10"/>
      <name val="ＭＳ Ｐ明朝"/>
      <family val="1"/>
      <charset val="128"/>
    </font>
    <font>
      <sz val="8"/>
      <name val="ＭＳ 明朝"/>
      <family val="1"/>
      <charset val="128"/>
    </font>
    <font>
      <b/>
      <sz val="9"/>
      <color theme="0"/>
      <name val="ＭＳ Ｐゴシック"/>
      <family val="3"/>
      <charset val="128"/>
    </font>
    <font>
      <b/>
      <sz val="12"/>
      <color theme="0"/>
      <name val="ＭＳ 明朝"/>
      <family val="1"/>
      <charset val="128"/>
    </font>
    <font>
      <sz val="8"/>
      <color theme="0"/>
      <name val="ＭＳ 明朝"/>
      <family val="1"/>
      <charset val="128"/>
    </font>
    <font>
      <b/>
      <sz val="10"/>
      <color theme="0"/>
      <name val="ＭＳ Ｐゴシック"/>
      <family val="3"/>
      <charset val="128"/>
    </font>
    <font>
      <b/>
      <sz val="10"/>
      <color indexed="8"/>
      <name val="ＭＳ Ｐゴシック"/>
      <family val="3"/>
      <charset val="128"/>
    </font>
    <font>
      <sz val="8"/>
      <color indexed="8"/>
      <name val="ＭＳ Ｐゴシック"/>
      <family val="3"/>
      <charset val="128"/>
    </font>
    <font>
      <sz val="8"/>
      <color theme="3" tint="0.39997558519241921"/>
      <name val="ＭＳ 明朝"/>
      <family val="1"/>
      <charset val="128"/>
    </font>
    <font>
      <b/>
      <sz val="12"/>
      <color indexed="8"/>
      <name val="ＭＳ Ｐゴシック"/>
      <family val="3"/>
      <charset val="128"/>
    </font>
    <font>
      <b/>
      <sz val="6"/>
      <color indexed="8"/>
      <name val="ＭＳ Ｐゴシック"/>
      <family val="3"/>
      <charset val="128"/>
    </font>
    <font>
      <b/>
      <sz val="9"/>
      <color indexed="8"/>
      <name val="ＭＳ Ｐゴシック"/>
      <family val="3"/>
      <charset val="128"/>
    </font>
    <font>
      <sz val="10"/>
      <color indexed="8"/>
      <name val="Arial"/>
      <family val="2"/>
    </font>
    <font>
      <b/>
      <sz val="12"/>
      <name val="Arial"/>
      <family val="2"/>
    </font>
    <font>
      <sz val="10"/>
      <name val="Arial"/>
      <family val="2"/>
    </font>
    <font>
      <sz val="6"/>
      <name val="Osaka"/>
      <family val="3"/>
      <charset val="128"/>
    </font>
    <font>
      <sz val="8"/>
      <color rgb="FFFF0000"/>
      <name val="ＭＳ 明朝"/>
      <family val="1"/>
      <charset val="128"/>
    </font>
    <font>
      <sz val="8"/>
      <color theme="1"/>
      <name val="ＭＳ Ｐゴシック"/>
      <family val="3"/>
      <charset val="128"/>
    </font>
    <font>
      <sz val="10"/>
      <name val="ＭＳ ゴシック"/>
      <family val="3"/>
      <charset val="128"/>
    </font>
    <font>
      <sz val="9"/>
      <color indexed="8"/>
      <name val="ＭＳ 明朝"/>
      <family val="1"/>
      <charset val="128"/>
    </font>
    <font>
      <sz val="10"/>
      <color theme="1"/>
      <name val="ＭＳ Ｐ明朝"/>
      <family val="1"/>
      <charset val="128"/>
    </font>
    <font>
      <sz val="8"/>
      <color theme="0"/>
      <name val="ＭＳ Ｐゴシック"/>
      <family val="3"/>
      <charset val="128"/>
    </font>
    <font>
      <sz val="10"/>
      <color theme="0"/>
      <name val="ＭＳ 明朝"/>
      <family val="1"/>
      <charset val="128"/>
    </font>
    <font>
      <sz val="10"/>
      <color theme="0"/>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CD"/>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FF00"/>
        <bgColor indexed="64"/>
      </patternFill>
    </fill>
  </fills>
  <borders count="86">
    <border>
      <left/>
      <right/>
      <top/>
      <bottom/>
      <diagonal/>
    </border>
    <border>
      <left style="thin">
        <color theme="0" tint="-0.499984740745262"/>
      </left>
      <right style="thin">
        <color indexed="64"/>
      </right>
      <top/>
      <bottom style="thin">
        <color theme="1" tint="4.9989318521683403E-2"/>
      </bottom>
      <diagonal/>
    </border>
    <border>
      <left style="thin">
        <color theme="0" tint="-0.499984740745262"/>
      </left>
      <right style="thin">
        <color theme="0" tint="-0.499984740745262"/>
      </right>
      <top/>
      <bottom style="thin">
        <color theme="1" tint="4.9989318521683403E-2"/>
      </bottom>
      <diagonal/>
    </border>
    <border>
      <left style="thin">
        <color theme="0" tint="-0.499984740745262"/>
      </left>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indexed="64"/>
      </right>
      <top/>
      <bottom/>
      <diagonal/>
    </border>
    <border>
      <left style="thin">
        <color theme="0" tint="-0.499984740745262"/>
      </left>
      <right style="thin">
        <color theme="0" tint="-0.499984740745262"/>
      </right>
      <top/>
      <bottom/>
      <diagonal/>
    </border>
    <border>
      <left style="thin">
        <color theme="1" tint="0.499984740745262"/>
      </left>
      <right style="thin">
        <color theme="0" tint="-0.499984740745262"/>
      </right>
      <top/>
      <bottom/>
      <diagonal/>
    </border>
    <border>
      <left style="thin">
        <color theme="0" tint="-0.499984740745262"/>
      </left>
      <right/>
      <top/>
      <bottom/>
      <diagonal/>
    </border>
    <border>
      <left style="thin">
        <color indexed="64"/>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top/>
      <bottom style="thin">
        <color theme="0" tint="-0.499984740745262"/>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top style="thin">
        <color auto="1"/>
      </top>
      <bottom/>
      <diagonal/>
    </border>
    <border>
      <left style="thin">
        <color theme="0" tint="-0.499984740745262"/>
      </left>
      <right style="thin">
        <color theme="0" tint="-0.499984740745262"/>
      </right>
      <top style="thin">
        <color auto="1"/>
      </top>
      <bottom/>
      <diagonal/>
    </border>
    <border>
      <left style="thin">
        <color indexed="64"/>
      </left>
      <right style="thin">
        <color theme="0" tint="-0.499984740745262"/>
      </right>
      <top style="thin">
        <color indexed="64"/>
      </top>
      <bottom/>
      <diagonal/>
    </border>
    <border>
      <left style="thin">
        <color theme="0" tint="-0.499984740745262"/>
      </left>
      <right style="thin">
        <color indexed="64"/>
      </right>
      <top style="thin">
        <color auto="1"/>
      </top>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auto="1"/>
      </left>
      <right style="thin">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indexed="64"/>
      </left>
      <right/>
      <top/>
      <bottom/>
      <diagonal/>
    </border>
    <border>
      <left/>
      <right style="thin">
        <color indexed="64"/>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64"/>
      </right>
      <top style="thin">
        <color indexed="64"/>
      </top>
      <bottom/>
      <diagonal/>
    </border>
    <border>
      <left/>
      <right/>
      <top style="thin">
        <color auto="1"/>
      </top>
      <bottom/>
      <diagonal/>
    </border>
    <border>
      <left style="thin">
        <color theme="0"/>
      </left>
      <right/>
      <top style="thin">
        <color auto="1"/>
      </top>
      <bottom/>
      <diagonal/>
    </border>
    <border>
      <left/>
      <right style="thin">
        <color theme="0"/>
      </right>
      <top style="thin">
        <color auto="1"/>
      </top>
      <bottom/>
      <diagonal/>
    </border>
    <border>
      <left/>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auto="1"/>
      </top>
      <bottom style="thin">
        <color theme="0"/>
      </bottom>
      <diagonal/>
    </border>
    <border>
      <left style="thin">
        <color auto="1"/>
      </left>
      <right/>
      <top style="thin">
        <color auto="1"/>
      </top>
      <bottom/>
      <diagonal/>
    </border>
    <border>
      <left/>
      <right/>
      <top style="medium">
        <color indexed="64"/>
      </top>
      <bottom style="medium">
        <color indexed="64"/>
      </bottom>
      <diagonal/>
    </border>
    <border>
      <left/>
      <right/>
      <top style="thin">
        <color indexed="64"/>
      </top>
      <bottom style="thin">
        <color indexed="64"/>
      </bottom>
      <diagonal/>
    </border>
    <border>
      <left style="thin">
        <color theme="0" tint="-4.9989318521683403E-2"/>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tint="-4.9989318521683403E-2"/>
      </left>
      <right style="thin">
        <color theme="0" tint="-4.9989318521683403E-2"/>
      </right>
      <top/>
      <bottom/>
      <diagonal/>
    </border>
    <border>
      <left style="thin">
        <color theme="0" tint="-4.9989318521683403E-2"/>
      </left>
      <right style="thin">
        <color indexed="64"/>
      </right>
      <top/>
      <bottom/>
      <diagonal/>
    </border>
    <border>
      <left style="thin">
        <color theme="0" tint="-4.9989318521683403E-2"/>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1" tint="0.499984740745262"/>
      </left>
      <right style="thin">
        <color theme="1" tint="0.499984740745262"/>
      </right>
      <top/>
      <bottom/>
      <diagonal/>
    </border>
    <border>
      <left/>
      <right style="thin">
        <color theme="0" tint="-0.499984740745262"/>
      </right>
      <top/>
      <bottom/>
      <diagonal/>
    </border>
    <border>
      <left style="thin">
        <color theme="1" tint="0.499984740745262"/>
      </left>
      <right style="thin">
        <color theme="1"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theme="0"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0" tint="-0.499984740745262"/>
      </top>
      <bottom/>
      <diagonal/>
    </border>
    <border>
      <left/>
      <right style="thin">
        <color theme="0" tint="-0.499984740745262"/>
      </right>
      <top style="thin">
        <color theme="0" tint="-0.499984740745262"/>
      </top>
      <bottom/>
      <diagonal/>
    </border>
    <border>
      <left style="thin">
        <color theme="1" tint="0.499984740745262"/>
      </left>
      <right style="thin">
        <color theme="1" tint="0.499984740745262"/>
      </right>
      <top/>
      <bottom style="thin">
        <color theme="1" tint="0.499984740745262"/>
      </bottom>
      <diagonal/>
    </border>
    <border>
      <left/>
      <right style="thin">
        <color theme="0" tint="-0.499984740745262"/>
      </right>
      <top/>
      <bottom style="thin">
        <color theme="1" tint="0.499984740745262"/>
      </bottom>
      <diagonal/>
    </border>
    <border>
      <left/>
      <right style="thin">
        <color theme="0" tint="-0.499984740745262"/>
      </right>
      <top style="thin">
        <color theme="1" tint="0.499984740745262"/>
      </top>
      <bottom/>
      <diagonal/>
    </border>
    <border>
      <left style="thin">
        <color theme="1" tint="0.499984740745262"/>
      </left>
      <right/>
      <top style="thin">
        <color theme="0" tint="-0.499984740745262"/>
      </top>
      <bottom/>
      <diagonal/>
    </border>
    <border>
      <left/>
      <right style="thin">
        <color theme="1" tint="0.499984740745262"/>
      </right>
      <top style="thin">
        <color theme="0" tint="-0.499984740745262"/>
      </top>
      <bottom/>
      <diagonal/>
    </border>
    <border>
      <left style="thin">
        <color theme="1" tint="0.499984740745262"/>
      </left>
      <right/>
      <top/>
      <bottom/>
      <diagonal/>
    </border>
    <border>
      <left/>
      <right style="thin">
        <color theme="1" tint="0.499984740745262"/>
      </right>
      <top/>
      <bottom/>
      <diagonal/>
    </border>
    <border>
      <left style="thin">
        <color theme="0" tint="-0.499984740745262"/>
      </left>
      <right style="thin">
        <color theme="1" tint="0.499984740745262"/>
      </right>
      <top/>
      <bottom/>
      <diagonal/>
    </border>
    <border>
      <left style="thin">
        <color theme="0"/>
      </left>
      <right/>
      <top style="thin">
        <color theme="0"/>
      </top>
      <bottom style="thin">
        <color indexed="64"/>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s>
  <cellStyleXfs count="11">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182" fontId="26" fillId="0" borderId="0" applyFill="0" applyBorder="0" applyAlignment="0"/>
    <xf numFmtId="0" fontId="27" fillId="0" borderId="59" applyNumberFormat="0" applyAlignment="0" applyProtection="0">
      <alignment horizontal="left" vertical="center"/>
    </xf>
    <xf numFmtId="0" fontId="27" fillId="0" borderId="60">
      <alignment horizontal="left" vertical="center"/>
    </xf>
    <xf numFmtId="0" fontId="28" fillId="0" borderId="0"/>
    <xf numFmtId="38" fontId="1" fillId="0" borderId="0" applyFill="0" applyBorder="0" applyAlignment="0" applyProtection="0"/>
    <xf numFmtId="0" fontId="32" fillId="0" borderId="0">
      <alignment vertical="center"/>
    </xf>
    <xf numFmtId="0" fontId="1" fillId="0" borderId="0">
      <alignment vertical="center"/>
    </xf>
    <xf numFmtId="0" fontId="1" fillId="0" borderId="0"/>
  </cellStyleXfs>
  <cellXfs count="363">
    <xf numFmtId="0" fontId="0" fillId="0" borderId="0" xfId="0"/>
    <xf numFmtId="0" fontId="2" fillId="0" borderId="0" xfId="0" applyFont="1" applyFill="1"/>
    <xf numFmtId="0" fontId="2" fillId="0" borderId="0" xfId="0" applyFont="1" applyFill="1" applyAlignment="1">
      <alignment horizontal="center" vertical="center"/>
    </xf>
    <xf numFmtId="0" fontId="2"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xf numFmtId="0" fontId="7" fillId="2" borderId="0" xfId="0" applyFont="1" applyFill="1" applyAlignment="1">
      <alignment horizontal="left" vertical="center"/>
    </xf>
    <xf numFmtId="0" fontId="7" fillId="0" borderId="0" xfId="0" applyFont="1" applyFill="1" applyAlignment="1"/>
    <xf numFmtId="176" fontId="2" fillId="0" borderId="0" xfId="0" applyNumberFormat="1" applyFont="1" applyFill="1" applyAlignment="1">
      <alignment horizontal="center" vertical="center"/>
    </xf>
    <xf numFmtId="177" fontId="9" fillId="0" borderId="0" xfId="0" applyNumberFormat="1" applyFont="1" applyFill="1" applyBorder="1" applyAlignment="1" applyProtection="1">
      <alignment horizontal="right" vertical="center"/>
      <protection locked="0"/>
    </xf>
    <xf numFmtId="177" fontId="9" fillId="0" borderId="0" xfId="0" applyNumberFormat="1" applyFont="1" applyFill="1" applyBorder="1" applyAlignment="1" applyProtection="1">
      <alignment vertical="center"/>
      <protection locked="0"/>
    </xf>
    <xf numFmtId="176" fontId="2" fillId="0" borderId="0" xfId="0" applyNumberFormat="1" applyFont="1" applyFill="1" applyAlignment="1"/>
    <xf numFmtId="0" fontId="7" fillId="2" borderId="0" xfId="0" applyFont="1" applyFill="1" applyAlignment="1">
      <alignment vertical="center"/>
    </xf>
    <xf numFmtId="178" fontId="7" fillId="0" borderId="0" xfId="2" applyNumberFormat="1" applyFont="1" applyFill="1" applyBorder="1" applyAlignment="1">
      <alignment horizontal="left" vertical="center"/>
    </xf>
    <xf numFmtId="0" fontId="2" fillId="0" borderId="0" xfId="0" applyFont="1" applyFill="1" applyBorder="1"/>
    <xf numFmtId="0" fontId="2" fillId="0" borderId="0" xfId="0" applyFont="1" applyFill="1" applyBorder="1" applyAlignment="1">
      <alignment horizontal="center" vertical="center"/>
    </xf>
    <xf numFmtId="49" fontId="11" fillId="3" borderId="6" xfId="0" applyNumberFormat="1" applyFont="1" applyFill="1" applyBorder="1" applyAlignment="1">
      <alignment horizontal="right" vertical="center"/>
    </xf>
    <xf numFmtId="49" fontId="13" fillId="3" borderId="5" xfId="0" applyNumberFormat="1" applyFont="1" applyFill="1" applyBorder="1" applyAlignment="1">
      <alignment horizontal="right" vertical="center"/>
    </xf>
    <xf numFmtId="3" fontId="2" fillId="0" borderId="0" xfId="0" applyNumberFormat="1" applyFont="1" applyFill="1" applyBorder="1"/>
    <xf numFmtId="176" fontId="10" fillId="2" borderId="7" xfId="0" applyNumberFormat="1" applyFont="1" applyFill="1" applyBorder="1" applyAlignment="1">
      <alignment horizontal="right" vertical="center"/>
    </xf>
    <xf numFmtId="180" fontId="10" fillId="2" borderId="8" xfId="0" applyNumberFormat="1" applyFont="1" applyFill="1" applyBorder="1" applyAlignment="1">
      <alignment horizontal="right" vertical="center"/>
    </xf>
    <xf numFmtId="176" fontId="10" fillId="2" borderId="8" xfId="0" applyNumberFormat="1" applyFont="1" applyFill="1" applyBorder="1" applyAlignment="1">
      <alignment horizontal="right" vertical="center"/>
    </xf>
    <xf numFmtId="180" fontId="10" fillId="2" borderId="9" xfId="0" applyNumberFormat="1" applyFont="1" applyFill="1" applyBorder="1" applyAlignment="1">
      <alignment horizontal="right" vertical="center"/>
    </xf>
    <xf numFmtId="179" fontId="10" fillId="0" borderId="10" xfId="0" applyNumberFormat="1" applyFont="1" applyFill="1" applyBorder="1" applyAlignment="1">
      <alignment horizontal="right" vertical="center"/>
    </xf>
    <xf numFmtId="180" fontId="10" fillId="0" borderId="8" xfId="0" applyNumberFormat="1" applyFont="1" applyFill="1" applyBorder="1" applyAlignment="1">
      <alignment horizontal="right" vertical="center"/>
    </xf>
    <xf numFmtId="176" fontId="10" fillId="0" borderId="8" xfId="0" applyNumberFormat="1" applyFont="1" applyFill="1" applyBorder="1" applyAlignment="1">
      <alignment horizontal="right" vertical="center"/>
    </xf>
    <xf numFmtId="179" fontId="10" fillId="0" borderId="8" xfId="0" applyNumberFormat="1" applyFont="1" applyFill="1" applyBorder="1" applyAlignment="1">
      <alignment horizontal="right" vertical="center"/>
    </xf>
    <xf numFmtId="49" fontId="11" fillId="3" borderId="7" xfId="0" applyNumberFormat="1" applyFont="1" applyFill="1" applyBorder="1" applyAlignment="1">
      <alignment horizontal="right" vertical="center"/>
    </xf>
    <xf numFmtId="49" fontId="13" fillId="3" borderId="11" xfId="0" applyNumberFormat="1" applyFont="1" applyFill="1" applyBorder="1" applyAlignment="1">
      <alignment horizontal="right" vertical="center"/>
    </xf>
    <xf numFmtId="3" fontId="2" fillId="0" borderId="0" xfId="0" applyNumberFormat="1" applyFont="1" applyFill="1"/>
    <xf numFmtId="179" fontId="10" fillId="2" borderId="8" xfId="0" applyNumberFormat="1" applyFont="1" applyFill="1" applyBorder="1" applyAlignment="1">
      <alignment horizontal="right" vertical="center"/>
    </xf>
    <xf numFmtId="176" fontId="14" fillId="2" borderId="8" xfId="0" applyNumberFormat="1" applyFont="1" applyFill="1" applyBorder="1" applyAlignment="1">
      <alignment horizontal="right" vertical="center"/>
    </xf>
    <xf numFmtId="176" fontId="14" fillId="0" borderId="8" xfId="0" applyNumberFormat="1" applyFont="1" applyFill="1" applyBorder="1" applyAlignment="1">
      <alignment horizontal="right" vertical="center"/>
    </xf>
    <xf numFmtId="179" fontId="10" fillId="2" borderId="10" xfId="0" applyNumberFormat="1" applyFont="1" applyFill="1" applyBorder="1" applyAlignment="1">
      <alignment horizontal="right" vertical="center"/>
    </xf>
    <xf numFmtId="176" fontId="10" fillId="2" borderId="9" xfId="0" applyNumberFormat="1" applyFont="1" applyFill="1" applyBorder="1" applyAlignment="1">
      <alignment horizontal="right" vertical="center"/>
    </xf>
    <xf numFmtId="179" fontId="10" fillId="2" borderId="12" xfId="0" applyNumberFormat="1" applyFont="1" applyFill="1" applyBorder="1" applyAlignment="1">
      <alignment horizontal="right" vertical="center"/>
    </xf>
    <xf numFmtId="176" fontId="14" fillId="2" borderId="13" xfId="0" applyNumberFormat="1" applyFont="1" applyFill="1" applyBorder="1" applyAlignment="1">
      <alignment horizontal="right" vertical="center"/>
    </xf>
    <xf numFmtId="179" fontId="10" fillId="2" borderId="13" xfId="0" applyNumberFormat="1" applyFont="1" applyFill="1" applyBorder="1" applyAlignment="1">
      <alignment horizontal="right" vertical="center"/>
    </xf>
    <xf numFmtId="179" fontId="10" fillId="0" borderId="13" xfId="0" applyNumberFormat="1" applyFont="1" applyFill="1" applyBorder="1" applyAlignment="1">
      <alignment horizontal="right" vertical="center"/>
    </xf>
    <xf numFmtId="176" fontId="10" fillId="2" borderId="13" xfId="0" applyNumberFormat="1" applyFont="1" applyFill="1" applyBorder="1" applyAlignment="1">
      <alignment horizontal="right" vertical="center"/>
    </xf>
    <xf numFmtId="176" fontId="10" fillId="0" borderId="13" xfId="0" applyNumberFormat="1" applyFont="1" applyFill="1" applyBorder="1" applyAlignment="1">
      <alignment horizontal="right" vertical="center"/>
    </xf>
    <xf numFmtId="49" fontId="11" fillId="3" borderId="15" xfId="0" applyNumberFormat="1" applyFont="1" applyFill="1" applyBorder="1" applyAlignment="1">
      <alignment horizontal="right" vertical="center"/>
    </xf>
    <xf numFmtId="49" fontId="13" fillId="3" borderId="14" xfId="0" applyNumberFormat="1" applyFont="1" applyFill="1" applyBorder="1" applyAlignment="1">
      <alignment horizontal="right" vertical="center"/>
    </xf>
    <xf numFmtId="176" fontId="10" fillId="2" borderId="16" xfId="0" applyNumberFormat="1" applyFont="1" applyFill="1" applyBorder="1" applyAlignment="1">
      <alignment horizontal="right" vertical="center"/>
    </xf>
    <xf numFmtId="176" fontId="10" fillId="2" borderId="17" xfId="0" applyNumberFormat="1" applyFont="1" applyFill="1" applyBorder="1" applyAlignment="1">
      <alignment horizontal="right" vertical="center"/>
    </xf>
    <xf numFmtId="176" fontId="10" fillId="2" borderId="15" xfId="0"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76" fontId="10" fillId="0" borderId="17" xfId="0" applyNumberFormat="1" applyFont="1" applyFill="1" applyBorder="1" applyAlignment="1">
      <alignment horizontal="right" vertical="center"/>
    </xf>
    <xf numFmtId="179" fontId="10" fillId="0" borderId="17" xfId="0" applyNumberFormat="1" applyFont="1" applyFill="1" applyBorder="1" applyAlignment="1">
      <alignment horizontal="right" vertical="center"/>
    </xf>
    <xf numFmtId="49" fontId="11" fillId="3" borderId="16" xfId="0" applyNumberFormat="1" applyFont="1" applyFill="1" applyBorder="1" applyAlignment="1">
      <alignment horizontal="right" vertical="center"/>
    </xf>
    <xf numFmtId="49" fontId="13" fillId="3" borderId="19" xfId="0" applyNumberFormat="1" applyFont="1" applyFill="1" applyBorder="1" applyAlignment="1">
      <alignment horizontal="right" vertical="center"/>
    </xf>
    <xf numFmtId="179" fontId="10" fillId="4" borderId="8" xfId="0" applyNumberFormat="1" applyFont="1" applyFill="1" applyBorder="1" applyAlignment="1">
      <alignment horizontal="right" vertical="center"/>
    </xf>
    <xf numFmtId="181" fontId="14" fillId="4" borderId="0" xfId="2" applyNumberFormat="1" applyFont="1" applyFill="1" applyBorder="1" applyAlignment="1">
      <alignment horizontal="right"/>
    </xf>
    <xf numFmtId="176" fontId="10" fillId="4" borderId="8" xfId="0" applyNumberFormat="1" applyFont="1" applyFill="1" applyBorder="1" applyAlignment="1">
      <alignment horizontal="right" vertical="center"/>
    </xf>
    <xf numFmtId="176" fontId="10" fillId="4" borderId="11" xfId="0" applyNumberFormat="1" applyFont="1" applyFill="1" applyBorder="1" applyAlignment="1">
      <alignment horizontal="right" vertical="center"/>
    </xf>
    <xf numFmtId="0" fontId="15" fillId="0" borderId="0" xfId="0" applyFont="1" applyFill="1"/>
    <xf numFmtId="0" fontId="15" fillId="0" borderId="0" xfId="0" applyFont="1" applyFill="1" applyAlignment="1">
      <alignment horizontal="center" vertical="center"/>
    </xf>
    <xf numFmtId="179" fontId="14" fillId="0" borderId="10" xfId="0" applyNumberFormat="1" applyFont="1" applyFill="1" applyBorder="1" applyAlignment="1">
      <alignment horizontal="right" vertical="center"/>
    </xf>
    <xf numFmtId="179" fontId="14" fillId="4" borderId="8" xfId="0" applyNumberFormat="1" applyFont="1" applyFill="1" applyBorder="1" applyAlignment="1">
      <alignment horizontal="right" vertical="center"/>
    </xf>
    <xf numFmtId="176" fontId="14" fillId="4" borderId="8" xfId="0" applyNumberFormat="1" applyFont="1" applyFill="1" applyBorder="1" applyAlignment="1">
      <alignment horizontal="right" vertical="center"/>
    </xf>
    <xf numFmtId="176" fontId="14" fillId="4" borderId="11" xfId="0" applyNumberFormat="1" applyFont="1" applyFill="1" applyBorder="1" applyAlignment="1">
      <alignment horizontal="right" vertical="center"/>
    </xf>
    <xf numFmtId="179" fontId="10" fillId="0" borderId="20" xfId="0" applyNumberFormat="1" applyFont="1" applyFill="1" applyBorder="1" applyAlignment="1">
      <alignment horizontal="right" vertical="center"/>
    </xf>
    <xf numFmtId="179" fontId="10" fillId="4" borderId="17" xfId="0" applyNumberFormat="1" applyFont="1" applyFill="1" applyBorder="1" applyAlignment="1">
      <alignment horizontal="right" vertical="center"/>
    </xf>
    <xf numFmtId="181" fontId="14" fillId="4" borderId="18" xfId="2" applyNumberFormat="1" applyFont="1" applyFill="1" applyBorder="1" applyAlignment="1">
      <alignment horizontal="right"/>
    </xf>
    <xf numFmtId="179" fontId="10" fillId="4" borderId="21" xfId="0" applyNumberFormat="1" applyFont="1" applyFill="1" applyBorder="1" applyAlignment="1">
      <alignment horizontal="right" vertical="center"/>
    </xf>
    <xf numFmtId="176" fontId="10" fillId="4" borderId="21" xfId="0" applyNumberFormat="1" applyFont="1" applyFill="1" applyBorder="1" applyAlignment="1">
      <alignment horizontal="right" vertical="center"/>
    </xf>
    <xf numFmtId="181" fontId="14" fillId="4" borderId="22" xfId="2" applyNumberFormat="1" applyFont="1" applyFill="1" applyBorder="1" applyAlignment="1">
      <alignment horizontal="right"/>
    </xf>
    <xf numFmtId="176" fontId="10" fillId="4" borderId="23" xfId="0" applyNumberFormat="1" applyFont="1" applyFill="1" applyBorder="1" applyAlignment="1">
      <alignment horizontal="right" vertical="center"/>
    </xf>
    <xf numFmtId="49" fontId="11" fillId="3" borderId="24" xfId="0" applyNumberFormat="1" applyFont="1" applyFill="1" applyBorder="1" applyAlignment="1">
      <alignment horizontal="right" vertical="center"/>
    </xf>
    <xf numFmtId="49" fontId="13" fillId="3" borderId="23" xfId="0" applyNumberFormat="1" applyFont="1" applyFill="1" applyBorder="1" applyAlignment="1">
      <alignment horizontal="right" vertical="center"/>
    </xf>
    <xf numFmtId="181" fontId="14" fillId="4" borderId="10" xfId="2" applyNumberFormat="1" applyFont="1" applyFill="1" applyBorder="1" applyAlignment="1">
      <alignment horizontal="right"/>
    </xf>
    <xf numFmtId="179" fontId="10" fillId="5" borderId="8" xfId="0" applyNumberFormat="1" applyFont="1" applyFill="1" applyBorder="1" applyAlignment="1">
      <alignment horizontal="right" vertical="center"/>
    </xf>
    <xf numFmtId="176" fontId="10" fillId="5" borderId="8" xfId="0" applyNumberFormat="1" applyFont="1" applyFill="1" applyBorder="1" applyAlignment="1">
      <alignment horizontal="right" vertical="center"/>
    </xf>
    <xf numFmtId="176" fontId="10" fillId="5" borderId="11" xfId="0" applyNumberFormat="1" applyFont="1" applyFill="1" applyBorder="1" applyAlignment="1">
      <alignment horizontal="right" vertical="center"/>
    </xf>
    <xf numFmtId="0" fontId="15" fillId="0" borderId="0" xfId="0" applyFont="1" applyFill="1" applyBorder="1"/>
    <xf numFmtId="0" fontId="15" fillId="0" borderId="0" xfId="0" applyFont="1" applyFill="1" applyBorder="1" applyAlignment="1">
      <alignment horizontal="center" vertical="center"/>
    </xf>
    <xf numFmtId="179" fontId="14" fillId="0" borderId="18" xfId="0" applyNumberFormat="1" applyFont="1" applyFill="1" applyBorder="1" applyAlignment="1">
      <alignment horizontal="right" vertical="center"/>
    </xf>
    <xf numFmtId="176" fontId="14" fillId="0" borderId="17" xfId="0" applyNumberFormat="1" applyFont="1" applyFill="1" applyBorder="1" applyAlignment="1">
      <alignment horizontal="right" vertical="center"/>
    </xf>
    <xf numFmtId="179" fontId="14" fillId="5" borderId="17" xfId="0" applyNumberFormat="1" applyFont="1" applyFill="1" applyBorder="1" applyAlignment="1">
      <alignment horizontal="right" vertical="center"/>
    </xf>
    <xf numFmtId="176" fontId="14" fillId="5" borderId="17" xfId="0" applyNumberFormat="1" applyFont="1" applyFill="1" applyBorder="1" applyAlignment="1">
      <alignment horizontal="right" vertical="center"/>
    </xf>
    <xf numFmtId="176" fontId="14" fillId="4" borderId="17" xfId="0" applyNumberFormat="1" applyFont="1" applyFill="1" applyBorder="1" applyAlignment="1">
      <alignment horizontal="right" vertical="center"/>
    </xf>
    <xf numFmtId="176" fontId="14" fillId="5" borderId="19" xfId="0" applyNumberFormat="1" applyFont="1" applyFill="1" applyBorder="1" applyAlignment="1">
      <alignment horizontal="right" vertical="center"/>
    </xf>
    <xf numFmtId="179" fontId="10" fillId="0" borderId="12" xfId="0" applyNumberFormat="1" applyFont="1" applyFill="1" applyBorder="1" applyAlignment="1">
      <alignment horizontal="right" vertical="center"/>
    </xf>
    <xf numFmtId="179" fontId="10" fillId="5" borderId="13" xfId="0" applyNumberFormat="1" applyFont="1" applyFill="1" applyBorder="1" applyAlignment="1">
      <alignment horizontal="right" vertical="center"/>
    </xf>
    <xf numFmtId="176" fontId="10" fillId="5" borderId="13" xfId="0" applyNumberFormat="1" applyFont="1" applyFill="1" applyBorder="1" applyAlignment="1">
      <alignment horizontal="right" vertical="center"/>
    </xf>
    <xf numFmtId="176" fontId="10" fillId="4" borderId="13" xfId="0" applyNumberFormat="1" applyFont="1" applyFill="1" applyBorder="1" applyAlignment="1">
      <alignment horizontal="right" vertical="center"/>
    </xf>
    <xf numFmtId="176" fontId="10" fillId="5" borderId="14" xfId="0" applyNumberFormat="1" applyFont="1" applyFill="1" applyBorder="1" applyAlignment="1">
      <alignment horizontal="right" vertical="center"/>
    </xf>
    <xf numFmtId="179" fontId="10" fillId="5" borderId="17" xfId="0" applyNumberFormat="1" applyFont="1" applyFill="1" applyBorder="1" applyAlignment="1">
      <alignment horizontal="right" vertical="center"/>
    </xf>
    <xf numFmtId="176" fontId="10" fillId="5" borderId="17" xfId="0" applyNumberFormat="1" applyFont="1" applyFill="1" applyBorder="1" applyAlignment="1">
      <alignment horizontal="right" vertical="center"/>
    </xf>
    <xf numFmtId="176" fontId="10" fillId="4" borderId="17" xfId="0" applyNumberFormat="1" applyFont="1" applyFill="1" applyBorder="1" applyAlignment="1">
      <alignment horizontal="right" vertical="center"/>
    </xf>
    <xf numFmtId="176" fontId="10" fillId="5" borderId="19" xfId="0" applyNumberFormat="1" applyFont="1" applyFill="1" applyBorder="1" applyAlignment="1">
      <alignment horizontal="right" vertical="center"/>
    </xf>
    <xf numFmtId="176" fontId="2" fillId="0" borderId="0" xfId="0" applyNumberFormat="1" applyFont="1" applyFill="1"/>
    <xf numFmtId="179" fontId="10" fillId="4" borderId="13" xfId="0" applyNumberFormat="1" applyFont="1" applyFill="1" applyBorder="1" applyAlignment="1">
      <alignment horizontal="right" vertical="center"/>
    </xf>
    <xf numFmtId="176" fontId="14" fillId="5" borderId="8" xfId="0" applyNumberFormat="1" applyFont="1" applyFill="1" applyBorder="1" applyAlignment="1">
      <alignment horizontal="right" vertical="center"/>
    </xf>
    <xf numFmtId="38" fontId="2" fillId="0" borderId="0" xfId="1" applyFont="1" applyFill="1" applyAlignment="1"/>
    <xf numFmtId="176" fontId="14" fillId="5" borderId="13" xfId="0" applyNumberFormat="1" applyFont="1" applyFill="1" applyBorder="1" applyAlignment="1">
      <alignment horizontal="right" vertical="center"/>
    </xf>
    <xf numFmtId="176" fontId="10" fillId="0" borderId="18"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176" fontId="10" fillId="0" borderId="25" xfId="0"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176" fontId="10" fillId="4" borderId="26" xfId="0" applyNumberFormat="1" applyFont="1" applyFill="1" applyBorder="1" applyAlignment="1">
      <alignment horizontal="right" vertical="center"/>
    </xf>
    <xf numFmtId="176" fontId="10" fillId="5" borderId="26" xfId="0" applyNumberFormat="1" applyFont="1" applyFill="1" applyBorder="1" applyAlignment="1">
      <alignment horizontal="right" vertical="center"/>
    </xf>
    <xf numFmtId="176" fontId="10" fillId="5" borderId="27" xfId="0" applyNumberFormat="1" applyFont="1" applyFill="1" applyBorder="1" applyAlignment="1">
      <alignment horizontal="right" vertical="center"/>
    </xf>
    <xf numFmtId="49" fontId="11" fillId="3" borderId="28" xfId="0" applyNumberFormat="1" applyFont="1" applyFill="1" applyBorder="1" applyAlignment="1">
      <alignment horizontal="right" vertical="center"/>
    </xf>
    <xf numFmtId="49" fontId="13" fillId="3" borderId="27" xfId="0" applyNumberFormat="1" applyFont="1" applyFill="1" applyBorder="1" applyAlignment="1">
      <alignment horizontal="right" vertical="center"/>
    </xf>
    <xf numFmtId="0" fontId="16" fillId="6" borderId="29" xfId="0" applyFont="1" applyFill="1" applyBorder="1" applyAlignment="1">
      <alignment horizontal="center" vertical="center"/>
    </xf>
    <xf numFmtId="0" fontId="17" fillId="7" borderId="30" xfId="0" applyFont="1" applyFill="1" applyBorder="1" applyAlignment="1">
      <alignment horizontal="center" vertical="center"/>
    </xf>
    <xf numFmtId="0" fontId="16" fillId="6" borderId="31" xfId="0" applyFont="1" applyFill="1" applyBorder="1" applyAlignment="1">
      <alignment horizontal="center" vertical="center"/>
    </xf>
    <xf numFmtId="0" fontId="16" fillId="7" borderId="30"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0" xfId="0" applyFont="1" applyFill="1" applyBorder="1" applyAlignment="1">
      <alignment vertical="center"/>
    </xf>
    <xf numFmtId="0" fontId="19" fillId="7" borderId="30" xfId="0" applyFont="1" applyFill="1" applyBorder="1" applyAlignment="1">
      <alignment vertical="center"/>
    </xf>
    <xf numFmtId="0" fontId="18" fillId="6" borderId="30" xfId="0" applyFont="1" applyFill="1" applyBorder="1" applyAlignment="1">
      <alignment horizontal="center" vertical="center"/>
    </xf>
    <xf numFmtId="0" fontId="18" fillId="7" borderId="32" xfId="0" applyFont="1" applyFill="1" applyBorder="1" applyAlignment="1">
      <alignment horizontal="center" vertical="center"/>
    </xf>
    <xf numFmtId="0" fontId="19" fillId="7" borderId="41"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41" xfId="0" applyFont="1" applyFill="1" applyBorder="1" applyAlignment="1">
      <alignment horizontal="center" vertical="center"/>
    </xf>
    <xf numFmtId="0" fontId="19" fillId="7" borderId="37" xfId="0" applyFont="1" applyFill="1" applyBorder="1" applyAlignment="1">
      <alignment horizontal="center" vertical="center"/>
    </xf>
    <xf numFmtId="0" fontId="19" fillId="6" borderId="41"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41" xfId="0" applyFont="1" applyFill="1" applyBorder="1" applyAlignment="1">
      <alignment horizontal="center" vertical="center"/>
    </xf>
    <xf numFmtId="0" fontId="19" fillId="6" borderId="37" xfId="0" applyFont="1" applyFill="1" applyBorder="1" applyAlignment="1">
      <alignment horizontal="center" vertical="center"/>
    </xf>
    <xf numFmtId="0" fontId="19" fillId="7" borderId="42" xfId="0" applyFont="1" applyFill="1" applyBorder="1" applyAlignment="1">
      <alignment horizontal="center" vertical="center"/>
    </xf>
    <xf numFmtId="0" fontId="19" fillId="7" borderId="44" xfId="0" applyFont="1" applyFill="1" applyBorder="1" applyAlignment="1">
      <alignment horizontal="center" vertical="center" wrapText="1"/>
    </xf>
    <xf numFmtId="0" fontId="19" fillId="7" borderId="45" xfId="0" applyFont="1" applyFill="1" applyBorder="1" applyAlignment="1">
      <alignment horizontal="center" vertical="center" wrapText="1"/>
    </xf>
    <xf numFmtId="0" fontId="19" fillId="6" borderId="44" xfId="0" applyFont="1" applyFill="1" applyBorder="1" applyAlignment="1">
      <alignment vertical="center" wrapText="1"/>
    </xf>
    <xf numFmtId="0" fontId="19" fillId="6" borderId="45" xfId="0" applyFont="1" applyFill="1" applyBorder="1" applyAlignment="1">
      <alignment vertical="center" wrapText="1"/>
    </xf>
    <xf numFmtId="0" fontId="18" fillId="7" borderId="54" xfId="0" applyFont="1" applyFill="1" applyBorder="1" applyAlignment="1">
      <alignment vertical="center"/>
    </xf>
    <xf numFmtId="0" fontId="18" fillId="7" borderId="52" xfId="0" applyFont="1" applyFill="1" applyBorder="1" applyAlignment="1">
      <alignment vertical="center"/>
    </xf>
    <xf numFmtId="0" fontId="18" fillId="7" borderId="55" xfId="0" applyFont="1" applyFill="1" applyBorder="1" applyAlignment="1">
      <alignment vertical="center"/>
    </xf>
    <xf numFmtId="0" fontId="21" fillId="0" borderId="0" xfId="0" applyFont="1" applyFill="1" applyAlignment="1">
      <alignment horizontal="right"/>
    </xf>
    <xf numFmtId="176" fontId="22" fillId="0" borderId="0" xfId="0" applyNumberFormat="1" applyFont="1" applyFill="1"/>
    <xf numFmtId="0" fontId="6" fillId="0" borderId="0" xfId="0" applyFont="1" applyFill="1"/>
    <xf numFmtId="0" fontId="5" fillId="0" borderId="0" xfId="0" applyFont="1" applyFill="1"/>
    <xf numFmtId="176" fontId="2" fillId="0" borderId="0" xfId="0" applyNumberFormat="1" applyFont="1" applyFill="1" applyBorder="1" applyAlignment="1"/>
    <xf numFmtId="0" fontId="2"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left"/>
    </xf>
    <xf numFmtId="0" fontId="23" fillId="0" borderId="0" xfId="0" applyFont="1" applyFill="1"/>
    <xf numFmtId="0" fontId="23" fillId="0" borderId="0" xfId="0" applyFont="1" applyFill="1" applyAlignment="1">
      <alignment horizontal="center" vertical="center"/>
    </xf>
    <xf numFmtId="0" fontId="24" fillId="0" borderId="0" xfId="0" applyFont="1" applyFill="1" applyAlignment="1">
      <alignment horizontal="center" vertical="center"/>
    </xf>
    <xf numFmtId="176" fontId="25" fillId="0" borderId="0" xfId="0" applyNumberFormat="1" applyFont="1" applyFill="1" applyAlignment="1">
      <alignment horizontal="center" vertical="center"/>
    </xf>
    <xf numFmtId="0" fontId="24" fillId="0" borderId="0" xfId="0" applyFont="1" applyFill="1"/>
    <xf numFmtId="0" fontId="24" fillId="0" borderId="0" xfId="0" applyFont="1" applyFill="1" applyAlignment="1"/>
    <xf numFmtId="0" fontId="23" fillId="0" borderId="0" xfId="0" applyFont="1" applyFill="1" applyAlignment="1"/>
    <xf numFmtId="0" fontId="20" fillId="0" borderId="0" xfId="0" applyFont="1" applyFill="1" applyAlignment="1"/>
    <xf numFmtId="0" fontId="23" fillId="0" borderId="0" xfId="0" applyFont="1" applyFill="1" applyBorder="1" applyAlignment="1">
      <alignment horizontal="left"/>
    </xf>
    <xf numFmtId="0" fontId="2" fillId="0" borderId="0" xfId="0" applyNumberFormat="1" applyFont="1" applyFill="1" applyBorder="1" applyAlignment="1">
      <alignment horizontal="center" vertical="center" wrapText="1"/>
    </xf>
    <xf numFmtId="49" fontId="11" fillId="3" borderId="19" xfId="0" applyNumberFormat="1" applyFont="1" applyFill="1" applyBorder="1" applyAlignment="1">
      <alignment horizontal="center" vertical="center"/>
    </xf>
    <xf numFmtId="49" fontId="11" fillId="3" borderId="18" xfId="0" applyNumberFormat="1" applyFont="1" applyFill="1" applyBorder="1" applyAlignment="1">
      <alignment horizontal="right" vertical="center"/>
    </xf>
    <xf numFmtId="183" fontId="10" fillId="4" borderId="26" xfId="0" applyNumberFormat="1" applyFont="1" applyFill="1" applyBorder="1"/>
    <xf numFmtId="183" fontId="10" fillId="4" borderId="28" xfId="0" applyNumberFormat="1" applyFont="1" applyFill="1" applyBorder="1"/>
    <xf numFmtId="49" fontId="11" fillId="3" borderId="11" xfId="0" applyNumberFormat="1" applyFont="1" applyFill="1" applyBorder="1" applyAlignment="1">
      <alignment horizontal="center" vertical="center"/>
    </xf>
    <xf numFmtId="49" fontId="11" fillId="3" borderId="10" xfId="0" applyNumberFormat="1" applyFont="1" applyFill="1" applyBorder="1" applyAlignment="1">
      <alignment horizontal="right" vertical="center"/>
    </xf>
    <xf numFmtId="183" fontId="10" fillId="4" borderId="13" xfId="0" applyNumberFormat="1" applyFont="1" applyFill="1" applyBorder="1"/>
    <xf numFmtId="183" fontId="10" fillId="4" borderId="15" xfId="0" applyNumberFormat="1" applyFont="1" applyFill="1" applyBorder="1"/>
    <xf numFmtId="183" fontId="10" fillId="4" borderId="8" xfId="0" applyNumberFormat="1" applyFont="1" applyFill="1" applyBorder="1"/>
    <xf numFmtId="183" fontId="10" fillId="4" borderId="7" xfId="0" applyNumberFormat="1" applyFont="1" applyFill="1" applyBorder="1"/>
    <xf numFmtId="38" fontId="2" fillId="0" borderId="0" xfId="0" applyNumberFormat="1" applyFont="1" applyFill="1"/>
    <xf numFmtId="184" fontId="11" fillId="3" borderId="11" xfId="0" applyNumberFormat="1" applyFont="1" applyFill="1" applyBorder="1" applyAlignment="1">
      <alignment horizontal="center" vertical="center"/>
    </xf>
    <xf numFmtId="183" fontId="10" fillId="4" borderId="17" xfId="0" applyNumberFormat="1" applyFont="1" applyFill="1" applyBorder="1"/>
    <xf numFmtId="183" fontId="10" fillId="4" borderId="16" xfId="0" applyNumberFormat="1" applyFont="1" applyFill="1" applyBorder="1"/>
    <xf numFmtId="49" fontId="11" fillId="3" borderId="14" xfId="0" applyNumberFormat="1" applyFont="1" applyFill="1" applyBorder="1" applyAlignment="1">
      <alignment horizontal="center" vertical="center"/>
    </xf>
    <xf numFmtId="49" fontId="11" fillId="3" borderId="12" xfId="0" applyNumberFormat="1" applyFont="1" applyFill="1" applyBorder="1" applyAlignment="1">
      <alignment horizontal="right" vertical="center"/>
    </xf>
    <xf numFmtId="179" fontId="10" fillId="4" borderId="10" xfId="0" applyNumberFormat="1" applyFont="1" applyFill="1" applyBorder="1" applyAlignment="1">
      <alignment horizontal="right" vertical="center"/>
    </xf>
    <xf numFmtId="176" fontId="10" fillId="4" borderId="67" xfId="0" applyNumberFormat="1" applyFont="1" applyFill="1" applyBorder="1" applyAlignment="1">
      <alignment horizontal="right" vertical="center"/>
    </xf>
    <xf numFmtId="179" fontId="10" fillId="4" borderId="67" xfId="0" applyNumberFormat="1" applyFont="1" applyFill="1" applyBorder="1" applyAlignment="1">
      <alignment horizontal="right" vertical="center"/>
    </xf>
    <xf numFmtId="176" fontId="10" fillId="5" borderId="67" xfId="0" applyNumberFormat="1" applyFont="1" applyFill="1" applyBorder="1" applyAlignment="1">
      <alignment horizontal="right" vertical="center"/>
    </xf>
    <xf numFmtId="179" fontId="10" fillId="5" borderId="67" xfId="0" applyNumberFormat="1" applyFont="1" applyFill="1" applyBorder="1" applyAlignment="1">
      <alignment horizontal="right" vertical="center"/>
    </xf>
    <xf numFmtId="176" fontId="10" fillId="0" borderId="68" xfId="0" applyNumberFormat="1" applyFont="1" applyFill="1" applyBorder="1" applyAlignment="1">
      <alignment horizontal="right" vertical="center"/>
    </xf>
    <xf numFmtId="179" fontId="10" fillId="4" borderId="18" xfId="0" applyNumberFormat="1" applyFont="1" applyFill="1" applyBorder="1" applyAlignment="1">
      <alignment horizontal="right" vertical="center"/>
    </xf>
    <xf numFmtId="179" fontId="10" fillId="4" borderId="69" xfId="0" applyNumberFormat="1" applyFont="1" applyFill="1" applyBorder="1" applyAlignment="1">
      <alignment horizontal="right" vertical="center"/>
    </xf>
    <xf numFmtId="176" fontId="10" fillId="4" borderId="69" xfId="0" applyNumberFormat="1" applyFont="1" applyFill="1" applyBorder="1" applyAlignment="1">
      <alignment horizontal="right" vertical="center"/>
    </xf>
    <xf numFmtId="179" fontId="10" fillId="5" borderId="69" xfId="0" applyNumberFormat="1" applyFont="1" applyFill="1" applyBorder="1" applyAlignment="1">
      <alignment horizontal="right" vertical="center"/>
    </xf>
    <xf numFmtId="176" fontId="10" fillId="5" borderId="69" xfId="0" applyNumberFormat="1" applyFont="1" applyFill="1" applyBorder="1" applyAlignment="1">
      <alignment horizontal="right" vertical="center"/>
    </xf>
    <xf numFmtId="176" fontId="10" fillId="0" borderId="70" xfId="0" applyNumberFormat="1" applyFont="1" applyFill="1" applyBorder="1" applyAlignment="1">
      <alignment horizontal="right" vertical="center"/>
    </xf>
    <xf numFmtId="176" fontId="10" fillId="4" borderId="71" xfId="0" applyNumberFormat="1" applyFont="1" applyFill="1" applyBorder="1" applyAlignment="1">
      <alignment horizontal="right" vertical="center"/>
    </xf>
    <xf numFmtId="179" fontId="10" fillId="4" borderId="12" xfId="0" applyNumberFormat="1" applyFont="1" applyFill="1" applyBorder="1" applyAlignment="1">
      <alignment horizontal="right" vertical="center"/>
    </xf>
    <xf numFmtId="176" fontId="10" fillId="4" borderId="72" xfId="0" applyNumberFormat="1" applyFont="1" applyFill="1" applyBorder="1" applyAlignment="1">
      <alignment horizontal="right" vertical="center"/>
    </xf>
    <xf numFmtId="179" fontId="10" fillId="4" borderId="73" xfId="0" applyNumberFormat="1" applyFont="1" applyFill="1" applyBorder="1" applyAlignment="1">
      <alignment horizontal="right" vertical="center"/>
    </xf>
    <xf numFmtId="176" fontId="10" fillId="4" borderId="73" xfId="0" applyNumberFormat="1" applyFont="1" applyFill="1" applyBorder="1" applyAlignment="1">
      <alignment horizontal="right" vertical="center"/>
    </xf>
    <xf numFmtId="176" fontId="10" fillId="5" borderId="72" xfId="0" applyNumberFormat="1" applyFont="1" applyFill="1" applyBorder="1" applyAlignment="1">
      <alignment horizontal="right" vertical="center"/>
    </xf>
    <xf numFmtId="179" fontId="10" fillId="5" borderId="73" xfId="0" applyNumberFormat="1" applyFont="1" applyFill="1" applyBorder="1" applyAlignment="1">
      <alignment horizontal="right" vertical="center"/>
    </xf>
    <xf numFmtId="176" fontId="10" fillId="5" borderId="73" xfId="0" applyNumberFormat="1" applyFont="1" applyFill="1" applyBorder="1" applyAlignment="1">
      <alignment horizontal="right" vertical="center"/>
    </xf>
    <xf numFmtId="176" fontId="10" fillId="0" borderId="74" xfId="0" applyNumberFormat="1" applyFont="1" applyFill="1" applyBorder="1" applyAlignment="1">
      <alignment horizontal="right" vertical="center"/>
    </xf>
    <xf numFmtId="176" fontId="14" fillId="4" borderId="67" xfId="0" applyNumberFormat="1" applyFont="1" applyFill="1" applyBorder="1" applyAlignment="1">
      <alignment horizontal="right" vertical="center"/>
    </xf>
    <xf numFmtId="176" fontId="10" fillId="4" borderId="75" xfId="0" applyNumberFormat="1" applyFont="1" applyFill="1" applyBorder="1" applyAlignment="1">
      <alignment horizontal="right" vertical="center"/>
    </xf>
    <xf numFmtId="176" fontId="10" fillId="0" borderId="76" xfId="0" applyNumberFormat="1" applyFont="1" applyFill="1" applyBorder="1" applyAlignment="1">
      <alignment horizontal="right" vertical="center"/>
    </xf>
    <xf numFmtId="176" fontId="10" fillId="0" borderId="77" xfId="0" applyNumberFormat="1" applyFont="1" applyFill="1" applyBorder="1" applyAlignment="1">
      <alignment horizontal="right" vertical="center"/>
    </xf>
    <xf numFmtId="179" fontId="10" fillId="4" borderId="78" xfId="0" applyNumberFormat="1" applyFont="1" applyFill="1" applyBorder="1" applyAlignment="1">
      <alignment horizontal="right" vertical="center"/>
    </xf>
    <xf numFmtId="179" fontId="10" fillId="4" borderId="79" xfId="0" applyNumberFormat="1" applyFont="1" applyFill="1" applyBorder="1" applyAlignment="1">
      <alignment horizontal="right" vertical="center"/>
    </xf>
    <xf numFmtId="179" fontId="10" fillId="4" borderId="80" xfId="0" applyNumberFormat="1" applyFont="1" applyFill="1" applyBorder="1" applyAlignment="1">
      <alignment horizontal="right" vertical="center"/>
    </xf>
    <xf numFmtId="179" fontId="10" fillId="4" borderId="81" xfId="0" applyNumberFormat="1" applyFont="1" applyFill="1" applyBorder="1" applyAlignment="1">
      <alignment horizontal="right" vertical="center"/>
    </xf>
    <xf numFmtId="176" fontId="10" fillId="4" borderId="82" xfId="0" applyNumberFormat="1" applyFont="1" applyFill="1" applyBorder="1" applyAlignment="1">
      <alignment horizontal="right" vertical="center"/>
    </xf>
    <xf numFmtId="176" fontId="10" fillId="0" borderId="67" xfId="0" applyNumberFormat="1" applyFont="1" applyFill="1" applyBorder="1" applyAlignment="1">
      <alignment horizontal="right" vertical="center"/>
    </xf>
    <xf numFmtId="179" fontId="10" fillId="0" borderId="9" xfId="0" applyNumberFormat="1" applyFont="1" applyFill="1" applyBorder="1" applyAlignment="1">
      <alignment horizontal="right" vertical="center"/>
    </xf>
    <xf numFmtId="178" fontId="21" fillId="0" borderId="0" xfId="2" applyNumberFormat="1" applyFont="1" applyFill="1" applyBorder="1" applyAlignment="1">
      <alignment horizontal="left" vertical="center"/>
    </xf>
    <xf numFmtId="0" fontId="30" fillId="0" borderId="0" xfId="0" applyFont="1" applyFill="1" applyAlignment="1"/>
    <xf numFmtId="176" fontId="30" fillId="0" borderId="0" xfId="0" applyNumberFormat="1" applyFont="1" applyFill="1" applyAlignment="1"/>
    <xf numFmtId="0" fontId="30" fillId="0" borderId="0" xfId="0" applyFont="1" applyFill="1"/>
    <xf numFmtId="0" fontId="30" fillId="0" borderId="0" xfId="0" applyFont="1" applyFill="1" applyAlignment="1">
      <alignment horizontal="center" vertical="center"/>
    </xf>
    <xf numFmtId="0" fontId="31" fillId="2" borderId="0" xfId="0" applyFont="1" applyFill="1" applyAlignment="1">
      <alignment vertical="center"/>
    </xf>
    <xf numFmtId="0" fontId="31" fillId="2" borderId="0" xfId="0" applyFont="1" applyFill="1" applyAlignment="1">
      <alignment horizontal="left" vertical="center"/>
    </xf>
    <xf numFmtId="0" fontId="31" fillId="2" borderId="0" xfId="0" applyFont="1" applyFill="1" applyAlignment="1">
      <alignment horizontal="right" vertical="center"/>
    </xf>
    <xf numFmtId="0" fontId="16" fillId="6" borderId="83" xfId="0" applyFont="1" applyFill="1" applyBorder="1" applyAlignment="1">
      <alignment horizontal="center" vertical="center"/>
    </xf>
    <xf numFmtId="179" fontId="10" fillId="2" borderId="17" xfId="0" applyNumberFormat="1" applyFont="1" applyFill="1" applyBorder="1" applyAlignment="1">
      <alignment horizontal="right" vertical="center"/>
    </xf>
    <xf numFmtId="176" fontId="10" fillId="4" borderId="19" xfId="0" applyNumberFormat="1" applyFont="1" applyFill="1" applyBorder="1" applyAlignment="1">
      <alignment horizontal="right" vertical="center"/>
    </xf>
    <xf numFmtId="176" fontId="10" fillId="4" borderId="68" xfId="0" applyNumberFormat="1" applyFont="1" applyFill="1" applyBorder="1" applyAlignment="1">
      <alignment horizontal="right" vertical="center"/>
    </xf>
    <xf numFmtId="179" fontId="14" fillId="2" borderId="8" xfId="0" applyNumberFormat="1" applyFont="1" applyFill="1" applyBorder="1" applyAlignment="1">
      <alignment horizontal="right" vertical="center"/>
    </xf>
    <xf numFmtId="179" fontId="10" fillId="4" borderId="9" xfId="0" applyNumberFormat="1" applyFont="1" applyFill="1" applyBorder="1" applyAlignment="1">
      <alignment horizontal="right" vertical="center"/>
    </xf>
    <xf numFmtId="179" fontId="10" fillId="4" borderId="84" xfId="0" applyNumberFormat="1" applyFont="1" applyFill="1" applyBorder="1" applyAlignment="1">
      <alignment horizontal="right" vertical="center"/>
    </xf>
    <xf numFmtId="0" fontId="15" fillId="0" borderId="0" xfId="0" applyFont="1" applyFill="1" applyAlignment="1">
      <alignment horizontal="right"/>
    </xf>
    <xf numFmtId="3" fontId="0" fillId="0" borderId="0" xfId="0" applyNumberFormat="1"/>
    <xf numFmtId="0" fontId="19" fillId="7" borderId="44" xfId="0" applyFont="1" applyFill="1" applyBorder="1" applyAlignment="1">
      <alignment horizontal="center" vertical="center" wrapText="1"/>
    </xf>
    <xf numFmtId="176" fontId="10" fillId="2" borderId="26" xfId="0" applyNumberFormat="1" applyFont="1" applyFill="1" applyBorder="1" applyAlignment="1">
      <alignment horizontal="right" vertical="center"/>
    </xf>
    <xf numFmtId="176" fontId="10" fillId="2" borderId="67" xfId="0" applyNumberFormat="1" applyFont="1" applyFill="1" applyBorder="1" applyAlignment="1">
      <alignment horizontal="right" vertical="center"/>
    </xf>
    <xf numFmtId="179" fontId="10" fillId="2" borderId="67" xfId="0" applyNumberFormat="1" applyFont="1" applyFill="1" applyBorder="1" applyAlignment="1">
      <alignment horizontal="right" vertical="center"/>
    </xf>
    <xf numFmtId="176" fontId="10" fillId="2" borderId="69" xfId="0" applyNumberFormat="1" applyFont="1" applyFill="1" applyBorder="1" applyAlignment="1">
      <alignment horizontal="right" vertical="center"/>
    </xf>
    <xf numFmtId="179" fontId="10" fillId="2" borderId="69" xfId="0" applyNumberFormat="1" applyFont="1" applyFill="1" applyBorder="1" applyAlignment="1">
      <alignment horizontal="right" vertical="center"/>
    </xf>
    <xf numFmtId="176" fontId="10" fillId="2" borderId="73" xfId="0" applyNumberFormat="1" applyFont="1" applyFill="1" applyBorder="1" applyAlignment="1">
      <alignment horizontal="right" vertical="center"/>
    </xf>
    <xf numFmtId="179" fontId="10" fillId="2" borderId="73" xfId="0" applyNumberFormat="1" applyFont="1" applyFill="1" applyBorder="1" applyAlignment="1">
      <alignment horizontal="right" vertical="center"/>
    </xf>
    <xf numFmtId="176" fontId="10" fillId="2" borderId="75" xfId="0" applyNumberFormat="1" applyFont="1" applyFill="1" applyBorder="1" applyAlignment="1">
      <alignment horizontal="right" vertical="center"/>
    </xf>
    <xf numFmtId="176" fontId="10" fillId="2" borderId="68" xfId="0" applyNumberFormat="1" applyFont="1" applyFill="1" applyBorder="1" applyAlignment="1">
      <alignment horizontal="right" vertical="center"/>
    </xf>
    <xf numFmtId="176" fontId="33" fillId="0" borderId="0" xfId="0" applyNumberFormat="1" applyFont="1" applyFill="1" applyAlignment="1"/>
    <xf numFmtId="176" fontId="4" fillId="0" borderId="0" xfId="0" applyNumberFormat="1" applyFont="1" applyFill="1" applyAlignment="1"/>
    <xf numFmtId="176" fontId="10" fillId="2" borderId="85" xfId="0" applyNumberFormat="1" applyFont="1" applyFill="1" applyBorder="1" applyAlignment="1">
      <alignment horizontal="right" vertical="center"/>
    </xf>
    <xf numFmtId="179" fontId="10" fillId="2" borderId="15" xfId="0" applyNumberFormat="1" applyFont="1" applyFill="1" applyBorder="1" applyAlignment="1">
      <alignment horizontal="right" vertical="center"/>
    </xf>
    <xf numFmtId="179" fontId="14" fillId="0" borderId="8" xfId="0" applyNumberFormat="1" applyFont="1" applyFill="1" applyBorder="1" applyAlignment="1">
      <alignment horizontal="right" vertical="center"/>
    </xf>
    <xf numFmtId="3" fontId="15" fillId="0" borderId="0" xfId="0" applyNumberFormat="1" applyFont="1" applyFill="1"/>
    <xf numFmtId="179" fontId="14" fillId="2" borderId="10"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176" fontId="14" fillId="2" borderId="7" xfId="0" applyNumberFormat="1" applyFont="1" applyFill="1" applyBorder="1" applyAlignment="1">
      <alignment horizontal="right" vertical="center"/>
    </xf>
    <xf numFmtId="176" fontId="15" fillId="0" borderId="0" xfId="0" applyNumberFormat="1" applyFont="1" applyFill="1" applyAlignment="1">
      <alignment horizontal="center" vertical="center"/>
    </xf>
    <xf numFmtId="176" fontId="10" fillId="4" borderId="14" xfId="0" applyNumberFormat="1" applyFont="1" applyFill="1" applyBorder="1" applyAlignment="1">
      <alignment horizontal="right" vertical="center"/>
    </xf>
    <xf numFmtId="180" fontId="10" fillId="4" borderId="8" xfId="0" applyNumberFormat="1" applyFont="1" applyFill="1" applyBorder="1" applyAlignment="1">
      <alignment horizontal="right" vertical="center"/>
    </xf>
    <xf numFmtId="178" fontId="10" fillId="4" borderId="13" xfId="1" applyNumberFormat="1" applyFont="1" applyFill="1" applyBorder="1" applyAlignment="1">
      <alignment horizontal="right" vertical="center"/>
    </xf>
    <xf numFmtId="185" fontId="10" fillId="4" borderId="8" xfId="0" applyNumberFormat="1" applyFont="1" applyFill="1" applyBorder="1" applyAlignment="1">
      <alignment horizontal="right" vertical="center"/>
    </xf>
    <xf numFmtId="176" fontId="10" fillId="4" borderId="74" xfId="0" applyNumberFormat="1" applyFont="1" applyFill="1" applyBorder="1" applyAlignment="1">
      <alignment horizontal="right" vertical="center"/>
    </xf>
    <xf numFmtId="176" fontId="34" fillId="0" borderId="8" xfId="0" applyNumberFormat="1" applyFont="1" applyFill="1" applyBorder="1" applyAlignment="1">
      <alignment horizontal="right" vertical="center"/>
    </xf>
    <xf numFmtId="176" fontId="34" fillId="2" borderId="8" xfId="0" applyNumberFormat="1" applyFont="1" applyFill="1" applyBorder="1" applyAlignment="1">
      <alignment horizontal="right" vertical="center"/>
    </xf>
    <xf numFmtId="179" fontId="34" fillId="2" borderId="8" xfId="0" applyNumberFormat="1" applyFont="1" applyFill="1" applyBorder="1" applyAlignment="1">
      <alignment horizontal="right" vertical="center"/>
    </xf>
    <xf numFmtId="179" fontId="34" fillId="2" borderId="10" xfId="0" applyNumberFormat="1" applyFont="1" applyFill="1" applyBorder="1" applyAlignment="1">
      <alignment horizontal="right" vertical="center"/>
    </xf>
    <xf numFmtId="176" fontId="34" fillId="2" borderId="9" xfId="0" applyNumberFormat="1" applyFont="1" applyFill="1" applyBorder="1" applyAlignment="1">
      <alignment horizontal="right" vertical="center"/>
    </xf>
    <xf numFmtId="176" fontId="34" fillId="2" borderId="7" xfId="0" applyNumberFormat="1" applyFont="1" applyFill="1" applyBorder="1" applyAlignment="1">
      <alignment horizontal="right" vertical="center"/>
    </xf>
    <xf numFmtId="180" fontId="14" fillId="0" borderId="8" xfId="0" applyNumberFormat="1" applyFont="1" applyFill="1" applyBorder="1" applyAlignment="1">
      <alignment horizontal="right" vertical="center"/>
    </xf>
    <xf numFmtId="180" fontId="14" fillId="2" borderId="9" xfId="0" applyNumberFormat="1" applyFont="1" applyFill="1" applyBorder="1" applyAlignment="1">
      <alignment horizontal="right" vertical="center"/>
    </xf>
    <xf numFmtId="180" fontId="14" fillId="2" borderId="8" xfId="0" applyNumberFormat="1" applyFont="1" applyFill="1" applyBorder="1" applyAlignment="1">
      <alignment horizontal="right" vertical="center"/>
    </xf>
    <xf numFmtId="3" fontId="15" fillId="0" borderId="0" xfId="0" applyNumberFormat="1" applyFont="1" applyFill="1" applyBorder="1"/>
    <xf numFmtId="0" fontId="18" fillId="0" borderId="0" xfId="0" applyFont="1" applyFill="1" applyAlignment="1"/>
    <xf numFmtId="0" fontId="35" fillId="2" borderId="0" xfId="0" applyFont="1" applyFill="1" applyAlignment="1">
      <alignment horizontal="left" vertical="center"/>
    </xf>
    <xf numFmtId="0" fontId="36" fillId="0" borderId="0" xfId="0" applyFont="1" applyFill="1" applyAlignment="1"/>
    <xf numFmtId="176" fontId="18" fillId="0" borderId="0" xfId="0" applyNumberFormat="1" applyFont="1" applyFill="1" applyAlignment="1"/>
    <xf numFmtId="0" fontId="18" fillId="0" borderId="0" xfId="0" applyFont="1" applyFill="1"/>
    <xf numFmtId="0" fontId="18" fillId="0" borderId="0" xfId="0" applyFont="1" applyFill="1" applyAlignment="1">
      <alignment horizontal="center" vertical="center"/>
    </xf>
    <xf numFmtId="176" fontId="14" fillId="2" borderId="17" xfId="0" applyNumberFormat="1" applyFont="1" applyFill="1" applyBorder="1" applyAlignment="1">
      <alignment horizontal="right" vertical="center"/>
    </xf>
    <xf numFmtId="176" fontId="14" fillId="2" borderId="16" xfId="0" applyNumberFormat="1" applyFont="1" applyFill="1" applyBorder="1" applyAlignment="1">
      <alignment horizontal="right" vertical="center"/>
    </xf>
    <xf numFmtId="176" fontId="14" fillId="4" borderId="13" xfId="0" applyNumberFormat="1" applyFont="1" applyFill="1" applyBorder="1" applyAlignment="1">
      <alignment horizontal="right" vertical="center"/>
    </xf>
    <xf numFmtId="176" fontId="34" fillId="4" borderId="8" xfId="0" applyNumberFormat="1" applyFont="1" applyFill="1" applyBorder="1" applyAlignment="1">
      <alignment horizontal="right" vertical="center"/>
    </xf>
    <xf numFmtId="179" fontId="34" fillId="4" borderId="8" xfId="0" applyNumberFormat="1" applyFont="1" applyFill="1" applyBorder="1" applyAlignment="1">
      <alignment horizontal="right" vertical="center"/>
    </xf>
    <xf numFmtId="186" fontId="10" fillId="4" borderId="8" xfId="0" applyNumberFormat="1" applyFont="1" applyFill="1" applyBorder="1" applyAlignment="1">
      <alignment horizontal="right" vertical="center"/>
    </xf>
    <xf numFmtId="186" fontId="14" fillId="4" borderId="8" xfId="0" applyNumberFormat="1" applyFont="1" applyFill="1" applyBorder="1" applyAlignment="1">
      <alignment horizontal="right" vertical="center"/>
    </xf>
    <xf numFmtId="179" fontId="14" fillId="4" borderId="17" xfId="0" applyNumberFormat="1" applyFont="1" applyFill="1" applyBorder="1" applyAlignment="1">
      <alignment horizontal="right" vertical="center"/>
    </xf>
    <xf numFmtId="186" fontId="14" fillId="4" borderId="17" xfId="0" applyNumberFormat="1" applyFont="1" applyFill="1" applyBorder="1" applyAlignment="1">
      <alignment horizontal="right" vertical="center"/>
    </xf>
    <xf numFmtId="185" fontId="14" fillId="4" borderId="8" xfId="0" applyNumberFormat="1" applyFont="1" applyFill="1" applyBorder="1" applyAlignment="1">
      <alignment horizontal="right" vertical="center"/>
    </xf>
    <xf numFmtId="176" fontId="14" fillId="4" borderId="19" xfId="0" applyNumberFormat="1" applyFont="1" applyFill="1" applyBorder="1" applyAlignment="1">
      <alignment horizontal="right" vertical="center"/>
    </xf>
    <xf numFmtId="183" fontId="14" fillId="4" borderId="8" xfId="0" applyNumberFormat="1" applyFont="1" applyFill="1" applyBorder="1"/>
    <xf numFmtId="183" fontId="14" fillId="4" borderId="7" xfId="0" applyNumberFormat="1" applyFont="1" applyFill="1" applyBorder="1"/>
    <xf numFmtId="176" fontId="14" fillId="0" borderId="68" xfId="0" applyNumberFormat="1" applyFont="1" applyFill="1" applyBorder="1" applyAlignment="1">
      <alignment horizontal="right" vertical="center"/>
    </xf>
    <xf numFmtId="179" fontId="10" fillId="2" borderId="7" xfId="0" applyNumberFormat="1" applyFont="1" applyFill="1" applyBorder="1" applyAlignment="1">
      <alignment horizontal="right" vertical="center"/>
    </xf>
    <xf numFmtId="176" fontId="37" fillId="2" borderId="8" xfId="0" applyNumberFormat="1" applyFont="1" applyFill="1" applyBorder="1" applyAlignment="1">
      <alignment horizontal="right" vertical="center"/>
    </xf>
    <xf numFmtId="179" fontId="37" fillId="2" borderId="8" xfId="0" applyNumberFormat="1" applyFont="1" applyFill="1" applyBorder="1" applyAlignment="1">
      <alignment horizontal="right" vertical="center"/>
    </xf>
    <xf numFmtId="179" fontId="37" fillId="2" borderId="10" xfId="0" applyNumberFormat="1" applyFont="1" applyFill="1" applyBorder="1" applyAlignment="1">
      <alignment horizontal="right" vertical="center"/>
    </xf>
    <xf numFmtId="176" fontId="37" fillId="2" borderId="9" xfId="0" applyNumberFormat="1" applyFont="1" applyFill="1" applyBorder="1" applyAlignment="1">
      <alignment horizontal="right" vertical="center"/>
    </xf>
    <xf numFmtId="176" fontId="37" fillId="2" borderId="7" xfId="0" applyNumberFormat="1" applyFont="1" applyFill="1" applyBorder="1" applyAlignment="1">
      <alignment horizontal="right" vertical="center"/>
    </xf>
    <xf numFmtId="176" fontId="37" fillId="0" borderId="8" xfId="0" applyNumberFormat="1" applyFont="1" applyFill="1" applyBorder="1" applyAlignment="1">
      <alignment horizontal="right" vertical="center"/>
    </xf>
    <xf numFmtId="176" fontId="14" fillId="2" borderId="2"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xf>
    <xf numFmtId="179" fontId="14" fillId="4" borderId="13" xfId="0" applyNumberFormat="1" applyFont="1" applyFill="1" applyBorder="1" applyAlignment="1">
      <alignment horizontal="right" vertical="center"/>
    </xf>
    <xf numFmtId="186" fontId="14" fillId="4" borderId="13" xfId="0" applyNumberFormat="1" applyFont="1" applyFill="1" applyBorder="1" applyAlignment="1">
      <alignment horizontal="right" vertical="center"/>
    </xf>
    <xf numFmtId="176" fontId="34" fillId="4" borderId="17" xfId="0" applyNumberFormat="1" applyFont="1" applyFill="1" applyBorder="1" applyAlignment="1">
      <alignment horizontal="right" vertical="center"/>
    </xf>
    <xf numFmtId="178" fontId="10" fillId="4" borderId="8" xfId="1" applyNumberFormat="1" applyFont="1" applyFill="1" applyBorder="1" applyAlignment="1">
      <alignment horizontal="right" vertical="center"/>
    </xf>
    <xf numFmtId="179" fontId="10" fillId="0" borderId="73" xfId="0" applyNumberFormat="1" applyFont="1" applyFill="1" applyBorder="1" applyAlignment="1">
      <alignment horizontal="right" vertical="center"/>
    </xf>
    <xf numFmtId="179" fontId="14" fillId="0" borderId="3" xfId="0" applyNumberFormat="1" applyFont="1" applyFill="1" applyBorder="1" applyAlignment="1">
      <alignment horizontal="right" vertical="center"/>
    </xf>
    <xf numFmtId="183" fontId="14" fillId="0" borderId="8" xfId="0" applyNumberFormat="1" applyFont="1" applyFill="1" applyBorder="1"/>
    <xf numFmtId="183" fontId="14" fillId="0" borderId="7" xfId="0" applyNumberFormat="1" applyFont="1" applyFill="1" applyBorder="1"/>
    <xf numFmtId="187" fontId="31" fillId="0" borderId="0" xfId="0" applyNumberFormat="1" applyFont="1" applyFill="1" applyAlignment="1">
      <alignment horizontal="right" vertical="center"/>
    </xf>
    <xf numFmtId="176" fontId="14" fillId="0" borderId="5" xfId="0" applyNumberFormat="1" applyFont="1" applyFill="1" applyBorder="1" applyAlignment="1">
      <alignment horizontal="right" vertical="center"/>
    </xf>
    <xf numFmtId="179" fontId="14" fillId="0" borderId="4" xfId="0" applyNumberFormat="1" applyFont="1" applyFill="1" applyBorder="1" applyAlignment="1">
      <alignment horizontal="right" vertical="center"/>
    </xf>
    <xf numFmtId="176" fontId="14" fillId="0" borderId="4" xfId="0" applyNumberFormat="1" applyFont="1" applyFill="1" applyBorder="1" applyAlignment="1">
      <alignment horizontal="right" vertical="center"/>
    </xf>
    <xf numFmtId="186" fontId="14" fillId="0" borderId="4" xfId="0" applyNumberFormat="1" applyFont="1" applyFill="1" applyBorder="1" applyAlignment="1">
      <alignment horizontal="right" vertical="center"/>
    </xf>
    <xf numFmtId="176" fontId="14" fillId="0" borderId="13" xfId="0" applyNumberFormat="1" applyFont="1" applyFill="1" applyBorder="1" applyAlignment="1">
      <alignment horizontal="right" vertical="center"/>
    </xf>
    <xf numFmtId="179" fontId="14" fillId="0" borderId="13" xfId="0" applyNumberFormat="1" applyFont="1" applyFill="1" applyBorder="1" applyAlignment="1">
      <alignment horizontal="right" vertical="center"/>
    </xf>
    <xf numFmtId="179" fontId="14" fillId="2" borderId="13" xfId="0" applyNumberFormat="1" applyFont="1" applyFill="1" applyBorder="1" applyAlignment="1">
      <alignment horizontal="right" vertical="center"/>
    </xf>
    <xf numFmtId="183" fontId="14" fillId="0" borderId="13" xfId="0" applyNumberFormat="1" applyFont="1" applyFill="1" applyBorder="1"/>
    <xf numFmtId="183" fontId="14" fillId="0" borderId="15" xfId="0" applyNumberFormat="1" applyFont="1" applyFill="1" applyBorder="1"/>
    <xf numFmtId="49" fontId="11" fillId="3" borderId="5" xfId="0" applyNumberFormat="1" applyFont="1" applyFill="1" applyBorder="1" applyAlignment="1">
      <alignment horizontal="center" vertical="center"/>
    </xf>
    <xf numFmtId="176" fontId="10" fillId="0" borderId="4" xfId="0" applyNumberFormat="1" applyFont="1" applyFill="1" applyBorder="1" applyAlignment="1">
      <alignment horizontal="right" vertical="center"/>
    </xf>
    <xf numFmtId="179" fontId="10" fillId="0" borderId="4" xfId="0" applyNumberFormat="1" applyFont="1" applyFill="1" applyBorder="1" applyAlignment="1">
      <alignment horizontal="right" vertical="center"/>
    </xf>
    <xf numFmtId="183" fontId="14" fillId="0" borderId="4" xfId="0" applyNumberFormat="1" applyFont="1" applyFill="1" applyBorder="1"/>
    <xf numFmtId="183" fontId="14" fillId="0" borderId="6" xfId="0" applyNumberFormat="1" applyFont="1" applyFill="1" applyBorder="1"/>
    <xf numFmtId="176" fontId="14" fillId="0" borderId="11" xfId="0" applyNumberFormat="1" applyFont="1" applyFill="1" applyBorder="1" applyAlignment="1">
      <alignment horizontal="right" vertical="center"/>
    </xf>
    <xf numFmtId="186" fontId="14" fillId="0" borderId="8" xfId="0" applyNumberFormat="1" applyFont="1" applyFill="1" applyBorder="1" applyAlignment="1">
      <alignment horizontal="right" vertical="center"/>
    </xf>
    <xf numFmtId="176" fontId="10" fillId="0" borderId="5" xfId="0" applyNumberFormat="1" applyFont="1" applyFill="1" applyBorder="1" applyAlignment="1">
      <alignment horizontal="right" vertical="center"/>
    </xf>
    <xf numFmtId="176" fontId="10" fillId="8" borderId="5" xfId="0" applyNumberFormat="1" applyFont="1" applyFill="1" applyBorder="1" applyAlignment="1">
      <alignment horizontal="right" vertical="center"/>
    </xf>
    <xf numFmtId="176" fontId="10" fillId="8" borderId="4" xfId="0" applyNumberFormat="1" applyFont="1" applyFill="1" applyBorder="1" applyAlignment="1">
      <alignment horizontal="right" vertical="center"/>
    </xf>
    <xf numFmtId="0" fontId="19" fillId="6" borderId="62" xfId="0" applyFont="1" applyFill="1" applyBorder="1" applyAlignment="1">
      <alignment horizontal="center" vertical="center" wrapText="1"/>
    </xf>
    <xf numFmtId="0" fontId="19" fillId="6" borderId="64" xfId="0" applyFont="1" applyFill="1" applyBorder="1" applyAlignment="1">
      <alignment horizontal="center" vertical="center"/>
    </xf>
    <xf numFmtId="0" fontId="19" fillId="6" borderId="66" xfId="0" applyFont="1" applyFill="1" applyBorder="1" applyAlignment="1">
      <alignment horizontal="center" vertical="center"/>
    </xf>
    <xf numFmtId="0" fontId="18" fillId="7" borderId="44" xfId="0" applyFont="1" applyFill="1" applyBorder="1" applyAlignment="1">
      <alignment horizontal="center"/>
    </xf>
    <xf numFmtId="0" fontId="18" fillId="7" borderId="49" xfId="0" applyFont="1" applyFill="1" applyBorder="1" applyAlignment="1">
      <alignment horizontal="center"/>
    </xf>
    <xf numFmtId="0" fontId="19" fillId="6" borderId="39" xfId="0" applyFont="1" applyFill="1" applyBorder="1" applyAlignment="1">
      <alignment horizontal="center" vertical="center" wrapText="1"/>
    </xf>
    <xf numFmtId="0" fontId="19" fillId="6" borderId="40"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39" xfId="0" applyFont="1" applyFill="1" applyBorder="1" applyAlignment="1">
      <alignment horizontal="center" vertical="center" wrapText="1"/>
    </xf>
    <xf numFmtId="0" fontId="19" fillId="7" borderId="40" xfId="0" applyFont="1" applyFill="1" applyBorder="1" applyAlignment="1">
      <alignment horizontal="center" vertical="center" wrapText="1"/>
    </xf>
    <xf numFmtId="0" fontId="19" fillId="7" borderId="36" xfId="0" applyFont="1" applyFill="1" applyBorder="1" applyAlignment="1">
      <alignment horizontal="center" vertical="center" wrapText="1"/>
    </xf>
    <xf numFmtId="0" fontId="19" fillId="7" borderId="38" xfId="0" applyFont="1" applyFill="1" applyBorder="1" applyAlignment="1">
      <alignment horizontal="center" vertical="center" wrapText="1"/>
    </xf>
    <xf numFmtId="0" fontId="19" fillId="7" borderId="39" xfId="0" applyFont="1" applyFill="1" applyBorder="1" applyAlignment="1">
      <alignment horizontal="center" vertical="center"/>
    </xf>
    <xf numFmtId="0" fontId="19" fillId="7" borderId="40" xfId="0" applyFont="1" applyFill="1" applyBorder="1" applyAlignment="1">
      <alignment horizontal="center" vertical="center"/>
    </xf>
    <xf numFmtId="0" fontId="19" fillId="7" borderId="37" xfId="0" applyFont="1" applyFill="1" applyBorder="1" applyAlignment="1">
      <alignment horizontal="center" vertical="center"/>
    </xf>
    <xf numFmtId="0" fontId="19" fillId="7" borderId="36" xfId="0" applyFont="1" applyFill="1" applyBorder="1" applyAlignment="1">
      <alignment horizontal="center" vertical="center"/>
    </xf>
    <xf numFmtId="0" fontId="19" fillId="7" borderId="44" xfId="0" applyFont="1" applyFill="1" applyBorder="1" applyAlignment="1">
      <alignment horizontal="center" vertical="center" wrapText="1"/>
    </xf>
    <xf numFmtId="0" fontId="19" fillId="7" borderId="49" xfId="0" applyFont="1" applyFill="1" applyBorder="1" applyAlignment="1">
      <alignment horizontal="center" vertical="center" wrapText="1"/>
    </xf>
    <xf numFmtId="0" fontId="20" fillId="3" borderId="58"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2"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3" xfId="0" applyFont="1" applyFill="1" applyBorder="1" applyAlignment="1">
      <alignment horizontal="center" vertical="center"/>
    </xf>
    <xf numFmtId="0" fontId="19" fillId="6" borderId="61" xfId="0" applyFont="1" applyFill="1" applyBorder="1" applyAlignment="1">
      <alignment horizontal="center" vertical="center" wrapText="1"/>
    </xf>
    <xf numFmtId="0" fontId="19" fillId="6" borderId="63" xfId="0" applyFont="1" applyFill="1" applyBorder="1" applyAlignment="1">
      <alignment horizontal="center" vertical="center"/>
    </xf>
    <xf numFmtId="0" fontId="19" fillId="6" borderId="65" xfId="0" applyFont="1" applyFill="1" applyBorder="1" applyAlignment="1">
      <alignment horizontal="center" vertical="center"/>
    </xf>
    <xf numFmtId="0" fontId="19" fillId="7" borderId="58"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42" xfId="0" applyFont="1" applyFill="1" applyBorder="1" applyAlignment="1">
      <alignment horizontal="center" vertical="center" wrapText="1"/>
    </xf>
    <xf numFmtId="0" fontId="19" fillId="6" borderId="45"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35"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7" borderId="46" xfId="0" applyFont="1" applyFill="1" applyBorder="1" applyAlignment="1">
      <alignment horizontal="center" vertical="center" wrapText="1"/>
    </xf>
    <xf numFmtId="0" fontId="19" fillId="6" borderId="49" xfId="0" applyFont="1" applyFill="1" applyBorder="1" applyAlignment="1">
      <alignment horizontal="center" vertical="center" wrapText="1"/>
    </xf>
    <xf numFmtId="0" fontId="19" fillId="6" borderId="48"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7" borderId="38" xfId="0" applyFont="1" applyFill="1" applyBorder="1" applyAlignment="1">
      <alignment horizontal="center" vertical="center"/>
    </xf>
    <xf numFmtId="0" fontId="19" fillId="7" borderId="43" xfId="0" applyFont="1" applyFill="1" applyBorder="1" applyAlignment="1">
      <alignment horizontal="center" vertical="center"/>
    </xf>
    <xf numFmtId="0" fontId="19" fillId="7" borderId="0" xfId="0" applyFont="1" applyFill="1" applyBorder="1" applyAlignment="1">
      <alignment horizontal="center" vertical="center"/>
    </xf>
    <xf numFmtId="0" fontId="19" fillId="7" borderId="35" xfId="0" applyFont="1" applyFill="1" applyBorder="1" applyAlignment="1">
      <alignment horizontal="center" vertical="center"/>
    </xf>
    <xf numFmtId="0" fontId="19" fillId="7" borderId="46" xfId="0" applyFont="1" applyFill="1" applyBorder="1" applyAlignment="1">
      <alignment horizontal="center" vertical="center"/>
    </xf>
    <xf numFmtId="0" fontId="19" fillId="7" borderId="57" xfId="0" applyFont="1" applyFill="1" applyBorder="1" applyAlignment="1">
      <alignment horizontal="center" vertical="center" wrapText="1"/>
    </xf>
    <xf numFmtId="0" fontId="19" fillId="7" borderId="56" xfId="0" applyFont="1" applyFill="1" applyBorder="1" applyAlignment="1">
      <alignment horizontal="center" vertical="center"/>
    </xf>
    <xf numFmtId="0" fontId="19" fillId="7" borderId="50" xfId="0" applyFont="1" applyFill="1" applyBorder="1" applyAlignment="1">
      <alignment horizontal="center" vertical="center"/>
    </xf>
    <xf numFmtId="0" fontId="19" fillId="7" borderId="49" xfId="0" applyFont="1" applyFill="1" applyBorder="1" applyAlignment="1">
      <alignment horizontal="center" vertical="center"/>
    </xf>
    <xf numFmtId="0" fontId="19" fillId="7" borderId="47" xfId="0" applyFont="1" applyFill="1" applyBorder="1" applyAlignment="1">
      <alignment horizontal="center" vertical="center"/>
    </xf>
    <xf numFmtId="0" fontId="19" fillId="7" borderId="48" xfId="0" applyFont="1" applyFill="1" applyBorder="1" applyAlignment="1">
      <alignment horizontal="center" vertical="center"/>
    </xf>
    <xf numFmtId="0" fontId="19" fillId="6" borderId="49" xfId="0" applyFont="1" applyFill="1" applyBorder="1" applyAlignment="1">
      <alignment horizontal="center" vertical="center"/>
    </xf>
    <xf numFmtId="0" fontId="19" fillId="6" borderId="46" xfId="0" applyFont="1" applyFill="1" applyBorder="1" applyAlignment="1">
      <alignment horizontal="center" vertical="center"/>
    </xf>
  </cellXfs>
  <cellStyles count="11">
    <cellStyle name="Calc Currency (0)" xfId="3"/>
    <cellStyle name="Header1" xfId="4"/>
    <cellStyle name="Header2" xfId="5"/>
    <cellStyle name="Normal_#18-Internet" xfId="6"/>
    <cellStyle name="桁区切り" xfId="1" builtinId="6"/>
    <cellStyle name="桁区切り 2" xfId="2"/>
    <cellStyle name="桁区切り 3" xfId="7"/>
    <cellStyle name="標準" xfId="0" builtinId="0"/>
    <cellStyle name="標準 2" xfId="9"/>
    <cellStyle name="標準 3" xfId="10"/>
    <cellStyle name="標準 4"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269-49BB-BB34-01B3A24A7F6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269-49BB-BB34-01B3A24A7F6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269-49BB-BB34-01B3A24A7F62}"/>
            </c:ext>
          </c:extLst>
        </c:ser>
        <c:dLbls>
          <c:showLegendKey val="0"/>
          <c:showVal val="0"/>
          <c:showCatName val="0"/>
          <c:showSerName val="0"/>
          <c:showPercent val="0"/>
          <c:showBubbleSize val="0"/>
        </c:dLbls>
        <c:gapWidth val="150"/>
        <c:overlap val="100"/>
        <c:axId val="184309248"/>
        <c:axId val="373063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269-49BB-BB34-01B3A24A7F6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269-49BB-BB34-01B3A24A7F6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269-49BB-BB34-01B3A24A7F62}"/>
            </c:ext>
          </c:extLst>
        </c:ser>
        <c:dLbls>
          <c:showLegendKey val="0"/>
          <c:showVal val="0"/>
          <c:showCatName val="0"/>
          <c:showSerName val="0"/>
          <c:showPercent val="0"/>
          <c:showBubbleSize val="0"/>
        </c:dLbls>
        <c:marker val="1"/>
        <c:smooth val="0"/>
        <c:axId val="184309248"/>
        <c:axId val="373063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269-49BB-BB34-01B3A24A7F62}"/>
            </c:ext>
          </c:extLst>
        </c:ser>
        <c:dLbls>
          <c:showLegendKey val="0"/>
          <c:showVal val="0"/>
          <c:showCatName val="0"/>
          <c:showSerName val="0"/>
          <c:showPercent val="0"/>
          <c:showBubbleSize val="0"/>
        </c:dLbls>
        <c:marker val="1"/>
        <c:smooth val="0"/>
        <c:axId val="184310272"/>
        <c:axId val="37306944"/>
      </c:lineChart>
      <c:catAx>
        <c:axId val="1843092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06368"/>
        <c:crossesAt val="0"/>
        <c:auto val="1"/>
        <c:lblAlgn val="ctr"/>
        <c:lblOffset val="100"/>
        <c:tickLblSkip val="1"/>
        <c:tickMarkSkip val="1"/>
        <c:noMultiLvlLbl val="0"/>
      </c:catAx>
      <c:valAx>
        <c:axId val="373063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09248"/>
        <c:crosses val="autoZero"/>
        <c:crossBetween val="between"/>
      </c:valAx>
      <c:catAx>
        <c:axId val="184310272"/>
        <c:scaling>
          <c:orientation val="minMax"/>
        </c:scaling>
        <c:delete val="1"/>
        <c:axPos val="b"/>
        <c:majorTickMark val="out"/>
        <c:minorTickMark val="none"/>
        <c:tickLblPos val="nextTo"/>
        <c:crossAx val="37306944"/>
        <c:crosses val="autoZero"/>
        <c:auto val="1"/>
        <c:lblAlgn val="ctr"/>
        <c:lblOffset val="100"/>
        <c:noMultiLvlLbl val="0"/>
      </c:catAx>
      <c:valAx>
        <c:axId val="373069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1027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92E-45AE-86F4-C5F75EB829B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92E-45AE-86F4-C5F75EB829B1}"/>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92E-45AE-86F4-C5F75EB829B1}"/>
            </c:ext>
          </c:extLst>
        </c:ser>
        <c:dLbls>
          <c:showLegendKey val="0"/>
          <c:showVal val="0"/>
          <c:showCatName val="0"/>
          <c:showSerName val="0"/>
          <c:showPercent val="0"/>
          <c:showBubbleSize val="0"/>
        </c:dLbls>
        <c:gapWidth val="150"/>
        <c:overlap val="100"/>
        <c:axId val="183429120"/>
        <c:axId val="187161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92E-45AE-86F4-C5F75EB829B1}"/>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92E-45AE-86F4-C5F75EB829B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92E-45AE-86F4-C5F75EB829B1}"/>
            </c:ext>
          </c:extLst>
        </c:ser>
        <c:dLbls>
          <c:showLegendKey val="0"/>
          <c:showVal val="0"/>
          <c:showCatName val="0"/>
          <c:showSerName val="0"/>
          <c:showPercent val="0"/>
          <c:showBubbleSize val="0"/>
        </c:dLbls>
        <c:marker val="1"/>
        <c:smooth val="0"/>
        <c:axId val="183429120"/>
        <c:axId val="187161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92E-45AE-86F4-C5F75EB829B1}"/>
            </c:ext>
          </c:extLst>
        </c:ser>
        <c:dLbls>
          <c:showLegendKey val="0"/>
          <c:showVal val="0"/>
          <c:showCatName val="0"/>
          <c:showSerName val="0"/>
          <c:showPercent val="0"/>
          <c:showBubbleSize val="0"/>
        </c:dLbls>
        <c:marker val="1"/>
        <c:smooth val="0"/>
        <c:axId val="183429632"/>
        <c:axId val="187161920"/>
      </c:lineChart>
      <c:catAx>
        <c:axId val="1834291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61344"/>
        <c:crossesAt val="0"/>
        <c:auto val="1"/>
        <c:lblAlgn val="ctr"/>
        <c:lblOffset val="100"/>
        <c:tickLblSkip val="1"/>
        <c:tickMarkSkip val="1"/>
        <c:noMultiLvlLbl val="0"/>
      </c:catAx>
      <c:valAx>
        <c:axId val="187161344"/>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429120"/>
        <c:crosses val="autoZero"/>
        <c:crossBetween val="between"/>
      </c:valAx>
      <c:catAx>
        <c:axId val="183429632"/>
        <c:scaling>
          <c:orientation val="minMax"/>
        </c:scaling>
        <c:delete val="1"/>
        <c:axPos val="b"/>
        <c:majorTickMark val="out"/>
        <c:minorTickMark val="none"/>
        <c:tickLblPos val="nextTo"/>
        <c:crossAx val="187161920"/>
        <c:crosses val="autoZero"/>
        <c:auto val="1"/>
        <c:lblAlgn val="ctr"/>
        <c:lblOffset val="100"/>
        <c:noMultiLvlLbl val="0"/>
      </c:catAx>
      <c:valAx>
        <c:axId val="187161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42963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08D-4377-8B95-68F9BC6EB80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08D-4377-8B95-68F9BC6EB80C}"/>
            </c:ext>
          </c:extLst>
        </c:ser>
        <c:dLbls>
          <c:showLegendKey val="0"/>
          <c:showVal val="0"/>
          <c:showCatName val="0"/>
          <c:showSerName val="0"/>
          <c:showPercent val="0"/>
          <c:showBubbleSize val="0"/>
        </c:dLbls>
        <c:gapWidth val="150"/>
        <c:overlap val="100"/>
        <c:axId val="184875008"/>
        <c:axId val="2283040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08D-4377-8B95-68F9BC6EB80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08D-4377-8B95-68F9BC6EB80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08D-4377-8B95-68F9BC6EB80C}"/>
            </c:ext>
          </c:extLst>
        </c:ser>
        <c:dLbls>
          <c:showLegendKey val="0"/>
          <c:showVal val="0"/>
          <c:showCatName val="0"/>
          <c:showSerName val="0"/>
          <c:showPercent val="0"/>
          <c:showBubbleSize val="0"/>
        </c:dLbls>
        <c:marker val="1"/>
        <c:smooth val="0"/>
        <c:axId val="184875008"/>
        <c:axId val="2283040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08D-4377-8B95-68F9BC6EB80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08D-4377-8B95-68F9BC6EB80C}"/>
            </c:ext>
          </c:extLst>
        </c:ser>
        <c:dLbls>
          <c:showLegendKey val="0"/>
          <c:showVal val="0"/>
          <c:showCatName val="0"/>
          <c:showSerName val="0"/>
          <c:showPercent val="0"/>
          <c:showBubbleSize val="0"/>
        </c:dLbls>
        <c:marker val="1"/>
        <c:smooth val="0"/>
        <c:axId val="184875520"/>
        <c:axId val="228304576"/>
      </c:lineChart>
      <c:catAx>
        <c:axId val="18487500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28304000"/>
        <c:crosses val="autoZero"/>
        <c:auto val="1"/>
        <c:lblAlgn val="ctr"/>
        <c:lblOffset val="100"/>
        <c:tickLblSkip val="1"/>
        <c:tickMarkSkip val="1"/>
        <c:noMultiLvlLbl val="0"/>
      </c:catAx>
      <c:valAx>
        <c:axId val="228304000"/>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875008"/>
        <c:crosses val="autoZero"/>
        <c:crossBetween val="between"/>
        <c:majorUnit val="100"/>
        <c:minorUnit val="100"/>
      </c:valAx>
      <c:catAx>
        <c:axId val="184875520"/>
        <c:scaling>
          <c:orientation val="minMax"/>
        </c:scaling>
        <c:delete val="1"/>
        <c:axPos val="b"/>
        <c:majorTickMark val="out"/>
        <c:minorTickMark val="none"/>
        <c:tickLblPos val="nextTo"/>
        <c:crossAx val="228304576"/>
        <c:crossesAt val="80"/>
        <c:auto val="1"/>
        <c:lblAlgn val="ctr"/>
        <c:lblOffset val="100"/>
        <c:noMultiLvlLbl val="0"/>
      </c:catAx>
      <c:valAx>
        <c:axId val="228304576"/>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487552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623-4496-AFF9-5BB481817B1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623-4496-AFF9-5BB481817B1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623-4496-AFF9-5BB481817B1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623-4496-AFF9-5BB481817B16}"/>
            </c:ext>
          </c:extLst>
        </c:ser>
        <c:dLbls>
          <c:showLegendKey val="0"/>
          <c:showVal val="0"/>
          <c:showCatName val="0"/>
          <c:showSerName val="0"/>
          <c:showPercent val="0"/>
          <c:showBubbleSize val="0"/>
        </c:dLbls>
        <c:gapWidth val="150"/>
        <c:overlap val="100"/>
        <c:axId val="185491456"/>
        <c:axId val="22830630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623-4496-AFF9-5BB481817B1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623-4496-AFF9-5BB481817B1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623-4496-AFF9-5BB481817B16}"/>
            </c:ext>
          </c:extLst>
        </c:ser>
        <c:dLbls>
          <c:showLegendKey val="0"/>
          <c:showVal val="0"/>
          <c:showCatName val="0"/>
          <c:showSerName val="0"/>
          <c:showPercent val="0"/>
          <c:showBubbleSize val="0"/>
        </c:dLbls>
        <c:marker val="1"/>
        <c:smooth val="0"/>
        <c:axId val="185491456"/>
        <c:axId val="22830630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623-4496-AFF9-5BB481817B1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623-4496-AFF9-5BB481817B16}"/>
            </c:ext>
          </c:extLst>
        </c:ser>
        <c:dLbls>
          <c:showLegendKey val="0"/>
          <c:showVal val="0"/>
          <c:showCatName val="0"/>
          <c:showSerName val="0"/>
          <c:showPercent val="0"/>
          <c:showBubbleSize val="0"/>
        </c:dLbls>
        <c:marker val="1"/>
        <c:smooth val="0"/>
        <c:axId val="185491968"/>
        <c:axId val="228306880"/>
      </c:lineChart>
      <c:catAx>
        <c:axId val="18549145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28306304"/>
        <c:crossesAt val="0"/>
        <c:auto val="1"/>
        <c:lblAlgn val="ctr"/>
        <c:lblOffset val="100"/>
        <c:tickLblSkip val="1"/>
        <c:tickMarkSkip val="1"/>
        <c:noMultiLvlLbl val="0"/>
      </c:catAx>
      <c:valAx>
        <c:axId val="22830630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491456"/>
        <c:crosses val="autoZero"/>
        <c:crossBetween val="between"/>
        <c:majorUnit val="50"/>
        <c:minorUnit val="50"/>
      </c:valAx>
      <c:catAx>
        <c:axId val="185491968"/>
        <c:scaling>
          <c:orientation val="minMax"/>
        </c:scaling>
        <c:delete val="1"/>
        <c:axPos val="b"/>
        <c:majorTickMark val="out"/>
        <c:minorTickMark val="none"/>
        <c:tickLblPos val="nextTo"/>
        <c:crossAx val="228306880"/>
        <c:crosses val="autoZero"/>
        <c:auto val="1"/>
        <c:lblAlgn val="ctr"/>
        <c:lblOffset val="100"/>
        <c:noMultiLvlLbl val="0"/>
      </c:catAx>
      <c:valAx>
        <c:axId val="22830688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49196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717-4EB6-B221-08C8D197A58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717-4EB6-B221-08C8D197A58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717-4EB6-B221-08C8D197A58E}"/>
            </c:ext>
          </c:extLst>
        </c:ser>
        <c:dLbls>
          <c:showLegendKey val="0"/>
          <c:showVal val="0"/>
          <c:showCatName val="0"/>
          <c:showSerName val="0"/>
          <c:showPercent val="0"/>
          <c:showBubbleSize val="0"/>
        </c:dLbls>
        <c:gapWidth val="150"/>
        <c:overlap val="100"/>
        <c:axId val="203751424"/>
        <c:axId val="22830860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717-4EB6-B221-08C8D197A58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717-4EB6-B221-08C8D197A58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717-4EB6-B221-08C8D197A58E}"/>
            </c:ext>
          </c:extLst>
        </c:ser>
        <c:dLbls>
          <c:showLegendKey val="0"/>
          <c:showVal val="0"/>
          <c:showCatName val="0"/>
          <c:showSerName val="0"/>
          <c:showPercent val="0"/>
          <c:showBubbleSize val="0"/>
        </c:dLbls>
        <c:marker val="1"/>
        <c:smooth val="0"/>
        <c:axId val="203751424"/>
        <c:axId val="22830860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717-4EB6-B221-08C8D197A58E}"/>
            </c:ext>
          </c:extLst>
        </c:ser>
        <c:dLbls>
          <c:showLegendKey val="0"/>
          <c:showVal val="0"/>
          <c:showCatName val="0"/>
          <c:showSerName val="0"/>
          <c:showPercent val="0"/>
          <c:showBubbleSize val="0"/>
        </c:dLbls>
        <c:marker val="1"/>
        <c:smooth val="0"/>
        <c:axId val="203751936"/>
        <c:axId val="228309184"/>
      </c:lineChart>
      <c:catAx>
        <c:axId val="2037514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28308608"/>
        <c:crossesAt val="-1000"/>
        <c:auto val="1"/>
        <c:lblAlgn val="ctr"/>
        <c:lblOffset val="100"/>
        <c:tickLblSkip val="1"/>
        <c:tickMarkSkip val="1"/>
        <c:noMultiLvlLbl val="0"/>
      </c:catAx>
      <c:valAx>
        <c:axId val="22830860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751424"/>
        <c:crosses val="autoZero"/>
        <c:crossBetween val="between"/>
      </c:valAx>
      <c:catAx>
        <c:axId val="203751936"/>
        <c:scaling>
          <c:orientation val="minMax"/>
        </c:scaling>
        <c:delete val="1"/>
        <c:axPos val="b"/>
        <c:majorTickMark val="out"/>
        <c:minorTickMark val="none"/>
        <c:tickLblPos val="nextTo"/>
        <c:crossAx val="228309184"/>
        <c:crosses val="autoZero"/>
        <c:auto val="1"/>
        <c:lblAlgn val="ctr"/>
        <c:lblOffset val="100"/>
        <c:noMultiLvlLbl val="0"/>
      </c:catAx>
      <c:valAx>
        <c:axId val="22830918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75193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B79-4D2B-B28B-FF54239B798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B79-4D2B-B28B-FF54239B798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B79-4D2B-B28B-FF54239B798F}"/>
            </c:ext>
          </c:extLst>
        </c:ser>
        <c:dLbls>
          <c:showLegendKey val="0"/>
          <c:showVal val="0"/>
          <c:showCatName val="0"/>
          <c:showSerName val="0"/>
          <c:showPercent val="0"/>
          <c:showBubbleSize val="0"/>
        </c:dLbls>
        <c:gapWidth val="150"/>
        <c:overlap val="100"/>
        <c:axId val="203753472"/>
        <c:axId val="23658496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B79-4D2B-B28B-FF54239B798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B79-4D2B-B28B-FF54239B798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B79-4D2B-B28B-FF54239B798F}"/>
            </c:ext>
          </c:extLst>
        </c:ser>
        <c:dLbls>
          <c:showLegendKey val="0"/>
          <c:showVal val="0"/>
          <c:showCatName val="0"/>
          <c:showSerName val="0"/>
          <c:showPercent val="0"/>
          <c:showBubbleSize val="0"/>
        </c:dLbls>
        <c:marker val="1"/>
        <c:smooth val="0"/>
        <c:axId val="203753472"/>
        <c:axId val="23658496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B79-4D2B-B28B-FF54239B798F}"/>
            </c:ext>
          </c:extLst>
        </c:ser>
        <c:dLbls>
          <c:showLegendKey val="0"/>
          <c:showVal val="0"/>
          <c:showCatName val="0"/>
          <c:showSerName val="0"/>
          <c:showPercent val="0"/>
          <c:showBubbleSize val="0"/>
        </c:dLbls>
        <c:marker val="1"/>
        <c:smooth val="0"/>
        <c:axId val="203753984"/>
        <c:axId val="236585536"/>
      </c:lineChart>
      <c:catAx>
        <c:axId val="20375347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584960"/>
        <c:crossesAt val="-1000"/>
        <c:auto val="1"/>
        <c:lblAlgn val="ctr"/>
        <c:lblOffset val="100"/>
        <c:tickLblSkip val="1"/>
        <c:tickMarkSkip val="1"/>
        <c:noMultiLvlLbl val="0"/>
      </c:catAx>
      <c:valAx>
        <c:axId val="23658496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753472"/>
        <c:crosses val="autoZero"/>
        <c:crossBetween val="between"/>
      </c:valAx>
      <c:catAx>
        <c:axId val="203753984"/>
        <c:scaling>
          <c:orientation val="minMax"/>
        </c:scaling>
        <c:delete val="1"/>
        <c:axPos val="b"/>
        <c:majorTickMark val="out"/>
        <c:minorTickMark val="none"/>
        <c:tickLblPos val="nextTo"/>
        <c:crossAx val="236585536"/>
        <c:crosses val="autoZero"/>
        <c:auto val="1"/>
        <c:lblAlgn val="ctr"/>
        <c:lblOffset val="100"/>
        <c:noMultiLvlLbl val="0"/>
      </c:catAx>
      <c:valAx>
        <c:axId val="23658553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7539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33B-4915-B824-571BF7CB98C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33B-4915-B824-571BF7CB98CF}"/>
            </c:ext>
          </c:extLst>
        </c:ser>
        <c:dLbls>
          <c:showLegendKey val="0"/>
          <c:showVal val="0"/>
          <c:showCatName val="0"/>
          <c:showSerName val="0"/>
          <c:showPercent val="0"/>
          <c:showBubbleSize val="0"/>
        </c:dLbls>
        <c:gapWidth val="150"/>
        <c:overlap val="100"/>
        <c:axId val="214290944"/>
        <c:axId val="2365872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33B-4915-B824-571BF7CB98C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33B-4915-B824-571BF7CB98C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33B-4915-B824-571BF7CB98CF}"/>
            </c:ext>
          </c:extLst>
        </c:ser>
        <c:dLbls>
          <c:showLegendKey val="0"/>
          <c:showVal val="0"/>
          <c:showCatName val="0"/>
          <c:showSerName val="0"/>
          <c:showPercent val="0"/>
          <c:showBubbleSize val="0"/>
        </c:dLbls>
        <c:marker val="1"/>
        <c:smooth val="0"/>
        <c:axId val="214290944"/>
        <c:axId val="2365872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33B-4915-B824-571BF7CB98C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33B-4915-B824-571BF7CB98CF}"/>
            </c:ext>
          </c:extLst>
        </c:ser>
        <c:dLbls>
          <c:showLegendKey val="0"/>
          <c:showVal val="0"/>
          <c:showCatName val="0"/>
          <c:showSerName val="0"/>
          <c:showPercent val="0"/>
          <c:showBubbleSize val="0"/>
        </c:dLbls>
        <c:marker val="1"/>
        <c:smooth val="0"/>
        <c:axId val="214291456"/>
        <c:axId val="236587840"/>
      </c:lineChart>
      <c:catAx>
        <c:axId val="2142909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587264"/>
        <c:crosses val="autoZero"/>
        <c:auto val="1"/>
        <c:lblAlgn val="ctr"/>
        <c:lblOffset val="100"/>
        <c:tickLblSkip val="1"/>
        <c:tickMarkSkip val="1"/>
        <c:noMultiLvlLbl val="0"/>
      </c:catAx>
      <c:valAx>
        <c:axId val="2365872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290944"/>
        <c:crosses val="autoZero"/>
        <c:crossBetween val="between"/>
        <c:majorUnit val="5000"/>
        <c:minorUnit val="1000"/>
      </c:valAx>
      <c:catAx>
        <c:axId val="214291456"/>
        <c:scaling>
          <c:orientation val="minMax"/>
        </c:scaling>
        <c:delete val="1"/>
        <c:axPos val="b"/>
        <c:majorTickMark val="out"/>
        <c:minorTickMark val="none"/>
        <c:tickLblPos val="nextTo"/>
        <c:crossAx val="236587840"/>
        <c:crossesAt val="80"/>
        <c:auto val="1"/>
        <c:lblAlgn val="ctr"/>
        <c:lblOffset val="100"/>
        <c:noMultiLvlLbl val="0"/>
      </c:catAx>
      <c:valAx>
        <c:axId val="23658784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429145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BD1-4128-918A-981E4FBF106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BD1-4128-918A-981E4FBF1060}"/>
            </c:ext>
          </c:extLst>
        </c:ser>
        <c:dLbls>
          <c:showLegendKey val="0"/>
          <c:showVal val="0"/>
          <c:showCatName val="0"/>
          <c:showSerName val="0"/>
          <c:showPercent val="0"/>
          <c:showBubbleSize val="0"/>
        </c:dLbls>
        <c:gapWidth val="150"/>
        <c:overlap val="100"/>
        <c:axId val="216920576"/>
        <c:axId val="23659014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BD1-4128-918A-981E4FBF106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BD1-4128-918A-981E4FBF106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BD1-4128-918A-981E4FBF1060}"/>
            </c:ext>
          </c:extLst>
        </c:ser>
        <c:dLbls>
          <c:showLegendKey val="0"/>
          <c:showVal val="0"/>
          <c:showCatName val="0"/>
          <c:showSerName val="0"/>
          <c:showPercent val="0"/>
          <c:showBubbleSize val="0"/>
        </c:dLbls>
        <c:marker val="1"/>
        <c:smooth val="0"/>
        <c:axId val="216920576"/>
        <c:axId val="23659014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BD1-4128-918A-981E4FBF106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BD1-4128-918A-981E4FBF1060}"/>
            </c:ext>
          </c:extLst>
        </c:ser>
        <c:dLbls>
          <c:showLegendKey val="0"/>
          <c:showVal val="0"/>
          <c:showCatName val="0"/>
          <c:showSerName val="0"/>
          <c:showPercent val="0"/>
          <c:showBubbleSize val="0"/>
        </c:dLbls>
        <c:marker val="1"/>
        <c:smooth val="0"/>
        <c:axId val="216921088"/>
        <c:axId val="236590720"/>
      </c:lineChart>
      <c:catAx>
        <c:axId val="2169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590144"/>
        <c:crosses val="autoZero"/>
        <c:auto val="1"/>
        <c:lblAlgn val="ctr"/>
        <c:lblOffset val="100"/>
        <c:tickLblSkip val="1"/>
        <c:tickMarkSkip val="1"/>
        <c:noMultiLvlLbl val="0"/>
      </c:catAx>
      <c:valAx>
        <c:axId val="23659014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6920576"/>
        <c:crosses val="autoZero"/>
        <c:crossBetween val="between"/>
        <c:majorUnit val="5000"/>
        <c:minorUnit val="1000"/>
      </c:valAx>
      <c:catAx>
        <c:axId val="216921088"/>
        <c:scaling>
          <c:orientation val="minMax"/>
        </c:scaling>
        <c:delete val="1"/>
        <c:axPos val="b"/>
        <c:majorTickMark val="out"/>
        <c:minorTickMark val="none"/>
        <c:tickLblPos val="nextTo"/>
        <c:crossAx val="236590720"/>
        <c:crossesAt val="80"/>
        <c:auto val="1"/>
        <c:lblAlgn val="ctr"/>
        <c:lblOffset val="100"/>
        <c:noMultiLvlLbl val="0"/>
      </c:catAx>
      <c:valAx>
        <c:axId val="23659072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69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2E4-4D21-8245-C0D27F9309E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2E4-4D21-8245-C0D27F9309E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2E4-4D21-8245-C0D27F9309E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2E4-4D21-8245-C0D27F9309E2}"/>
            </c:ext>
          </c:extLst>
        </c:ser>
        <c:dLbls>
          <c:showLegendKey val="0"/>
          <c:showVal val="0"/>
          <c:showCatName val="0"/>
          <c:showSerName val="0"/>
          <c:showPercent val="0"/>
          <c:showBubbleSize val="0"/>
        </c:dLbls>
        <c:gapWidth val="150"/>
        <c:overlap val="100"/>
        <c:axId val="216922624"/>
        <c:axId val="2380595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2E4-4D21-8245-C0D27F9309E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2E4-4D21-8245-C0D27F9309E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2E4-4D21-8245-C0D27F9309E2}"/>
            </c:ext>
          </c:extLst>
        </c:ser>
        <c:dLbls>
          <c:showLegendKey val="0"/>
          <c:showVal val="0"/>
          <c:showCatName val="0"/>
          <c:showSerName val="0"/>
          <c:showPercent val="0"/>
          <c:showBubbleSize val="0"/>
        </c:dLbls>
        <c:marker val="1"/>
        <c:smooth val="0"/>
        <c:axId val="216922624"/>
        <c:axId val="2380595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2E4-4D21-8245-C0D27F9309E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2E4-4D21-8245-C0D27F9309E2}"/>
            </c:ext>
          </c:extLst>
        </c:ser>
        <c:dLbls>
          <c:showLegendKey val="0"/>
          <c:showVal val="0"/>
          <c:showCatName val="0"/>
          <c:showSerName val="0"/>
          <c:showPercent val="0"/>
          <c:showBubbleSize val="0"/>
        </c:dLbls>
        <c:marker val="1"/>
        <c:smooth val="0"/>
        <c:axId val="216923136"/>
        <c:axId val="238060096"/>
      </c:lineChart>
      <c:catAx>
        <c:axId val="2169226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8059520"/>
        <c:crosses val="autoZero"/>
        <c:auto val="1"/>
        <c:lblAlgn val="ctr"/>
        <c:lblOffset val="100"/>
        <c:tickLblSkip val="1"/>
        <c:tickMarkSkip val="1"/>
        <c:noMultiLvlLbl val="0"/>
      </c:catAx>
      <c:valAx>
        <c:axId val="2380595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6922624"/>
        <c:crosses val="autoZero"/>
        <c:crossBetween val="between"/>
        <c:majorUnit val="2000"/>
      </c:valAx>
      <c:catAx>
        <c:axId val="216923136"/>
        <c:scaling>
          <c:orientation val="minMax"/>
        </c:scaling>
        <c:delete val="1"/>
        <c:axPos val="b"/>
        <c:majorTickMark val="out"/>
        <c:minorTickMark val="none"/>
        <c:tickLblPos val="nextTo"/>
        <c:crossAx val="238060096"/>
        <c:crosses val="autoZero"/>
        <c:auto val="1"/>
        <c:lblAlgn val="ctr"/>
        <c:lblOffset val="100"/>
        <c:noMultiLvlLbl val="0"/>
      </c:catAx>
      <c:valAx>
        <c:axId val="2380600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69231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A80-4DFE-B6F1-FE7B8A102BB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A80-4DFE-B6F1-FE7B8A102BB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A80-4DFE-B6F1-FE7B8A102BB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A80-4DFE-B6F1-FE7B8A102BB5}"/>
            </c:ext>
          </c:extLst>
        </c:ser>
        <c:dLbls>
          <c:showLegendKey val="0"/>
          <c:showVal val="0"/>
          <c:showCatName val="0"/>
          <c:showSerName val="0"/>
          <c:showPercent val="0"/>
          <c:showBubbleSize val="0"/>
        </c:dLbls>
        <c:gapWidth val="150"/>
        <c:overlap val="100"/>
        <c:axId val="236712448"/>
        <c:axId val="238061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A80-4DFE-B6F1-FE7B8A102BB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A80-4DFE-B6F1-FE7B8A102BB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A80-4DFE-B6F1-FE7B8A102BB5}"/>
            </c:ext>
          </c:extLst>
        </c:ser>
        <c:dLbls>
          <c:showLegendKey val="0"/>
          <c:showVal val="0"/>
          <c:showCatName val="0"/>
          <c:showSerName val="0"/>
          <c:showPercent val="0"/>
          <c:showBubbleSize val="0"/>
        </c:dLbls>
        <c:marker val="1"/>
        <c:smooth val="0"/>
        <c:axId val="236712448"/>
        <c:axId val="238061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A80-4DFE-B6F1-FE7B8A102BB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A80-4DFE-B6F1-FE7B8A102BB5}"/>
            </c:ext>
          </c:extLst>
        </c:ser>
        <c:dLbls>
          <c:showLegendKey val="0"/>
          <c:showVal val="0"/>
          <c:showCatName val="0"/>
          <c:showSerName val="0"/>
          <c:showPercent val="0"/>
          <c:showBubbleSize val="0"/>
        </c:dLbls>
        <c:marker val="1"/>
        <c:smooth val="0"/>
        <c:axId val="236712960"/>
        <c:axId val="238062400"/>
      </c:lineChart>
      <c:catAx>
        <c:axId val="2367124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8061824"/>
        <c:crosses val="autoZero"/>
        <c:auto val="1"/>
        <c:lblAlgn val="ctr"/>
        <c:lblOffset val="100"/>
        <c:tickLblSkip val="1"/>
        <c:tickMarkSkip val="1"/>
        <c:noMultiLvlLbl val="0"/>
      </c:catAx>
      <c:valAx>
        <c:axId val="2380618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12448"/>
        <c:crosses val="autoZero"/>
        <c:crossBetween val="between"/>
      </c:valAx>
      <c:catAx>
        <c:axId val="236712960"/>
        <c:scaling>
          <c:orientation val="minMax"/>
        </c:scaling>
        <c:delete val="1"/>
        <c:axPos val="b"/>
        <c:majorTickMark val="out"/>
        <c:minorTickMark val="none"/>
        <c:tickLblPos val="nextTo"/>
        <c:crossAx val="238062400"/>
        <c:crosses val="autoZero"/>
        <c:auto val="1"/>
        <c:lblAlgn val="ctr"/>
        <c:lblOffset val="100"/>
        <c:noMultiLvlLbl val="0"/>
      </c:catAx>
      <c:valAx>
        <c:axId val="2380624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129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72-4485-B54B-626FEE8928E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72-4485-B54B-626FEE8928EA}"/>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072-4485-B54B-626FEE8928EA}"/>
            </c:ext>
          </c:extLst>
        </c:ser>
        <c:dLbls>
          <c:showLegendKey val="0"/>
          <c:showVal val="0"/>
          <c:showCatName val="0"/>
          <c:showSerName val="0"/>
          <c:showPercent val="0"/>
          <c:showBubbleSize val="0"/>
        </c:dLbls>
        <c:gapWidth val="150"/>
        <c:overlap val="100"/>
        <c:axId val="261902336"/>
        <c:axId val="238064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072-4485-B54B-626FEE8928EA}"/>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72-4485-B54B-626FEE8928E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72-4485-B54B-626FEE8928EA}"/>
            </c:ext>
          </c:extLst>
        </c:ser>
        <c:dLbls>
          <c:showLegendKey val="0"/>
          <c:showVal val="0"/>
          <c:showCatName val="0"/>
          <c:showSerName val="0"/>
          <c:showPercent val="0"/>
          <c:showBubbleSize val="0"/>
        </c:dLbls>
        <c:marker val="1"/>
        <c:smooth val="0"/>
        <c:axId val="261902336"/>
        <c:axId val="238064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72-4485-B54B-626FEE8928EA}"/>
            </c:ext>
          </c:extLst>
        </c:ser>
        <c:dLbls>
          <c:showLegendKey val="0"/>
          <c:showVal val="0"/>
          <c:showCatName val="0"/>
          <c:showSerName val="0"/>
          <c:showPercent val="0"/>
          <c:showBubbleSize val="0"/>
        </c:dLbls>
        <c:marker val="1"/>
        <c:smooth val="0"/>
        <c:axId val="261902848"/>
        <c:axId val="238064704"/>
      </c:lineChart>
      <c:catAx>
        <c:axId val="26190233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64128"/>
        <c:crossesAt val="0"/>
        <c:auto val="1"/>
        <c:lblAlgn val="ctr"/>
        <c:lblOffset val="100"/>
        <c:tickLblSkip val="1"/>
        <c:tickMarkSkip val="1"/>
        <c:noMultiLvlLbl val="0"/>
      </c:catAx>
      <c:valAx>
        <c:axId val="238064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902336"/>
        <c:crosses val="autoZero"/>
        <c:crossBetween val="between"/>
      </c:valAx>
      <c:catAx>
        <c:axId val="261902848"/>
        <c:scaling>
          <c:orientation val="minMax"/>
        </c:scaling>
        <c:delete val="1"/>
        <c:axPos val="b"/>
        <c:majorTickMark val="out"/>
        <c:minorTickMark val="none"/>
        <c:tickLblPos val="nextTo"/>
        <c:crossAx val="238064704"/>
        <c:crosses val="autoZero"/>
        <c:auto val="1"/>
        <c:lblAlgn val="ctr"/>
        <c:lblOffset val="100"/>
        <c:noMultiLvlLbl val="0"/>
      </c:catAx>
      <c:valAx>
        <c:axId val="2380647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90284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D93-4EDF-BF26-88E1B74BCAF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D93-4EDF-BF26-88E1B74BCAFA}"/>
            </c:ext>
          </c:extLst>
        </c:ser>
        <c:dLbls>
          <c:showLegendKey val="0"/>
          <c:showVal val="0"/>
          <c:showCatName val="0"/>
          <c:showSerName val="0"/>
          <c:showPercent val="0"/>
          <c:showBubbleSize val="0"/>
        </c:dLbls>
        <c:gapWidth val="150"/>
        <c:overlap val="100"/>
        <c:axId val="185551872"/>
        <c:axId val="3730867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D93-4EDF-BF26-88E1B74BCAF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D93-4EDF-BF26-88E1B74BCAF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D93-4EDF-BF26-88E1B74BCAFA}"/>
            </c:ext>
          </c:extLst>
        </c:ser>
        <c:dLbls>
          <c:showLegendKey val="0"/>
          <c:showVal val="0"/>
          <c:showCatName val="0"/>
          <c:showSerName val="0"/>
          <c:showPercent val="0"/>
          <c:showBubbleSize val="0"/>
        </c:dLbls>
        <c:marker val="1"/>
        <c:smooth val="0"/>
        <c:axId val="185551872"/>
        <c:axId val="3730867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D93-4EDF-BF26-88E1B74BCAF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D93-4EDF-BF26-88E1B74BCAFA}"/>
            </c:ext>
          </c:extLst>
        </c:ser>
        <c:dLbls>
          <c:showLegendKey val="0"/>
          <c:showVal val="0"/>
          <c:showCatName val="0"/>
          <c:showSerName val="0"/>
          <c:showPercent val="0"/>
          <c:showBubbleSize val="0"/>
        </c:dLbls>
        <c:marker val="1"/>
        <c:smooth val="0"/>
        <c:axId val="185552384"/>
        <c:axId val="37309248"/>
      </c:lineChart>
      <c:catAx>
        <c:axId val="18555187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308672"/>
        <c:crosses val="autoZero"/>
        <c:auto val="1"/>
        <c:lblAlgn val="ctr"/>
        <c:lblOffset val="100"/>
        <c:tickLblSkip val="1"/>
        <c:tickMarkSkip val="1"/>
        <c:noMultiLvlLbl val="0"/>
      </c:catAx>
      <c:valAx>
        <c:axId val="3730867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51872"/>
        <c:crosses val="autoZero"/>
        <c:crossBetween val="between"/>
        <c:majorUnit val="100"/>
        <c:minorUnit val="100"/>
      </c:valAx>
      <c:catAx>
        <c:axId val="185552384"/>
        <c:scaling>
          <c:orientation val="minMax"/>
        </c:scaling>
        <c:delete val="1"/>
        <c:axPos val="b"/>
        <c:majorTickMark val="out"/>
        <c:minorTickMark val="none"/>
        <c:tickLblPos val="nextTo"/>
        <c:crossAx val="37309248"/>
        <c:crossesAt val="80"/>
        <c:auto val="1"/>
        <c:lblAlgn val="ctr"/>
        <c:lblOffset val="100"/>
        <c:noMultiLvlLbl val="0"/>
      </c:catAx>
      <c:valAx>
        <c:axId val="3730924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5238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A69-4198-A38B-AE489796ACA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A69-4198-A38B-AE489796ACAD}"/>
            </c:ext>
          </c:extLst>
        </c:ser>
        <c:dLbls>
          <c:showLegendKey val="0"/>
          <c:showVal val="0"/>
          <c:showCatName val="0"/>
          <c:showSerName val="0"/>
          <c:showPercent val="0"/>
          <c:showBubbleSize val="0"/>
        </c:dLbls>
        <c:gapWidth val="150"/>
        <c:overlap val="100"/>
        <c:axId val="313397248"/>
        <c:axId val="2380664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A69-4198-A38B-AE489796ACA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A69-4198-A38B-AE489796ACA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A69-4198-A38B-AE489796ACAD}"/>
            </c:ext>
          </c:extLst>
        </c:ser>
        <c:dLbls>
          <c:showLegendKey val="0"/>
          <c:showVal val="0"/>
          <c:showCatName val="0"/>
          <c:showSerName val="0"/>
          <c:showPercent val="0"/>
          <c:showBubbleSize val="0"/>
        </c:dLbls>
        <c:marker val="1"/>
        <c:smooth val="0"/>
        <c:axId val="313397248"/>
        <c:axId val="2380664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A69-4198-A38B-AE489796ACA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A69-4198-A38B-AE489796ACAD}"/>
            </c:ext>
          </c:extLst>
        </c:ser>
        <c:dLbls>
          <c:showLegendKey val="0"/>
          <c:showVal val="0"/>
          <c:showCatName val="0"/>
          <c:showSerName val="0"/>
          <c:showPercent val="0"/>
          <c:showBubbleSize val="0"/>
        </c:dLbls>
        <c:marker val="1"/>
        <c:smooth val="0"/>
        <c:axId val="313397760"/>
        <c:axId val="238067008"/>
      </c:lineChart>
      <c:catAx>
        <c:axId val="3133972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8066432"/>
        <c:crosses val="autoZero"/>
        <c:auto val="1"/>
        <c:lblAlgn val="ctr"/>
        <c:lblOffset val="100"/>
        <c:tickLblSkip val="1"/>
        <c:tickMarkSkip val="1"/>
        <c:noMultiLvlLbl val="0"/>
      </c:catAx>
      <c:valAx>
        <c:axId val="23806643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13397248"/>
        <c:crosses val="autoZero"/>
        <c:crossBetween val="between"/>
        <c:majorUnit val="100"/>
        <c:minorUnit val="100"/>
      </c:valAx>
      <c:catAx>
        <c:axId val="313397760"/>
        <c:scaling>
          <c:orientation val="minMax"/>
        </c:scaling>
        <c:delete val="1"/>
        <c:axPos val="b"/>
        <c:majorTickMark val="out"/>
        <c:minorTickMark val="none"/>
        <c:tickLblPos val="nextTo"/>
        <c:crossAx val="238067008"/>
        <c:crossesAt val="80"/>
        <c:auto val="1"/>
        <c:lblAlgn val="ctr"/>
        <c:lblOffset val="100"/>
        <c:noMultiLvlLbl val="0"/>
      </c:catAx>
      <c:valAx>
        <c:axId val="2380670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1339776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4F9-4AD0-A1EC-221915808EF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4F9-4AD0-A1EC-221915808EF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4F9-4AD0-A1EC-221915808EF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4F9-4AD0-A1EC-221915808EF1}"/>
            </c:ext>
          </c:extLst>
        </c:ser>
        <c:dLbls>
          <c:showLegendKey val="0"/>
          <c:showVal val="0"/>
          <c:showCatName val="0"/>
          <c:showSerName val="0"/>
          <c:showPercent val="0"/>
          <c:showBubbleSize val="0"/>
        </c:dLbls>
        <c:gapWidth val="150"/>
        <c:overlap val="100"/>
        <c:axId val="313399296"/>
        <c:axId val="181789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4F9-4AD0-A1EC-221915808EF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4F9-4AD0-A1EC-221915808EF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4F9-4AD0-A1EC-221915808EF1}"/>
            </c:ext>
          </c:extLst>
        </c:ser>
        <c:dLbls>
          <c:showLegendKey val="0"/>
          <c:showVal val="0"/>
          <c:showCatName val="0"/>
          <c:showSerName val="0"/>
          <c:showPercent val="0"/>
          <c:showBubbleSize val="0"/>
        </c:dLbls>
        <c:marker val="1"/>
        <c:smooth val="0"/>
        <c:axId val="313399296"/>
        <c:axId val="181789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54F9-4AD0-A1EC-221915808EF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54F9-4AD0-A1EC-221915808EF1}"/>
            </c:ext>
          </c:extLst>
        </c:ser>
        <c:dLbls>
          <c:showLegendKey val="0"/>
          <c:showVal val="0"/>
          <c:showCatName val="0"/>
          <c:showSerName val="0"/>
          <c:showPercent val="0"/>
          <c:showBubbleSize val="0"/>
        </c:dLbls>
        <c:marker val="1"/>
        <c:smooth val="0"/>
        <c:axId val="313399808"/>
        <c:axId val="181790400"/>
      </c:lineChart>
      <c:catAx>
        <c:axId val="31339929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789824"/>
        <c:crossesAt val="0"/>
        <c:auto val="1"/>
        <c:lblAlgn val="ctr"/>
        <c:lblOffset val="100"/>
        <c:tickLblSkip val="1"/>
        <c:tickMarkSkip val="1"/>
        <c:noMultiLvlLbl val="0"/>
      </c:catAx>
      <c:valAx>
        <c:axId val="18178982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13399296"/>
        <c:crosses val="autoZero"/>
        <c:crossBetween val="between"/>
        <c:majorUnit val="50"/>
        <c:minorUnit val="50"/>
      </c:valAx>
      <c:catAx>
        <c:axId val="313399808"/>
        <c:scaling>
          <c:orientation val="minMax"/>
        </c:scaling>
        <c:delete val="1"/>
        <c:axPos val="b"/>
        <c:majorTickMark val="out"/>
        <c:minorTickMark val="none"/>
        <c:tickLblPos val="nextTo"/>
        <c:crossAx val="181790400"/>
        <c:crosses val="autoZero"/>
        <c:auto val="1"/>
        <c:lblAlgn val="ctr"/>
        <c:lblOffset val="100"/>
        <c:noMultiLvlLbl val="0"/>
      </c:catAx>
      <c:valAx>
        <c:axId val="18179040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133998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802-4568-B361-38F8109C9F8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802-4568-B361-38F8109C9F8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802-4568-B361-38F8109C9F8D}"/>
            </c:ext>
          </c:extLst>
        </c:ser>
        <c:dLbls>
          <c:showLegendKey val="0"/>
          <c:showVal val="0"/>
          <c:showCatName val="0"/>
          <c:showSerName val="0"/>
          <c:showPercent val="0"/>
          <c:showBubbleSize val="0"/>
        </c:dLbls>
        <c:gapWidth val="150"/>
        <c:overlap val="100"/>
        <c:axId val="320522240"/>
        <c:axId val="18179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802-4568-B361-38F8109C9F8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802-4568-B361-38F8109C9F8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802-4568-B361-38F8109C9F8D}"/>
            </c:ext>
          </c:extLst>
        </c:ser>
        <c:dLbls>
          <c:showLegendKey val="0"/>
          <c:showVal val="0"/>
          <c:showCatName val="0"/>
          <c:showSerName val="0"/>
          <c:showPercent val="0"/>
          <c:showBubbleSize val="0"/>
        </c:dLbls>
        <c:marker val="1"/>
        <c:smooth val="0"/>
        <c:axId val="320522240"/>
        <c:axId val="18179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802-4568-B361-38F8109C9F8D}"/>
            </c:ext>
          </c:extLst>
        </c:ser>
        <c:dLbls>
          <c:showLegendKey val="0"/>
          <c:showVal val="0"/>
          <c:showCatName val="0"/>
          <c:showSerName val="0"/>
          <c:showPercent val="0"/>
          <c:showBubbleSize val="0"/>
        </c:dLbls>
        <c:marker val="1"/>
        <c:smooth val="0"/>
        <c:axId val="320522752"/>
        <c:axId val="181792704"/>
      </c:lineChart>
      <c:catAx>
        <c:axId val="32052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92128"/>
        <c:crossesAt val="-1000"/>
        <c:auto val="1"/>
        <c:lblAlgn val="ctr"/>
        <c:lblOffset val="100"/>
        <c:tickLblSkip val="1"/>
        <c:tickMarkSkip val="1"/>
        <c:noMultiLvlLbl val="0"/>
      </c:catAx>
      <c:valAx>
        <c:axId val="1817921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0522240"/>
        <c:crosses val="autoZero"/>
        <c:crossBetween val="between"/>
      </c:valAx>
      <c:catAx>
        <c:axId val="320522752"/>
        <c:scaling>
          <c:orientation val="minMax"/>
        </c:scaling>
        <c:delete val="1"/>
        <c:axPos val="b"/>
        <c:majorTickMark val="out"/>
        <c:minorTickMark val="none"/>
        <c:tickLblPos val="nextTo"/>
        <c:crossAx val="181792704"/>
        <c:crosses val="autoZero"/>
        <c:auto val="1"/>
        <c:lblAlgn val="ctr"/>
        <c:lblOffset val="100"/>
        <c:noMultiLvlLbl val="0"/>
      </c:catAx>
      <c:valAx>
        <c:axId val="1817927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052275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58A-4A86-A299-E7951A6E17E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58A-4A86-A299-E7951A6E17E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58A-4A86-A299-E7951A6E17E0}"/>
            </c:ext>
          </c:extLst>
        </c:ser>
        <c:dLbls>
          <c:showLegendKey val="0"/>
          <c:showVal val="0"/>
          <c:showCatName val="0"/>
          <c:showSerName val="0"/>
          <c:showPercent val="0"/>
          <c:showBubbleSize val="0"/>
        </c:dLbls>
        <c:gapWidth val="150"/>
        <c:overlap val="100"/>
        <c:axId val="322314240"/>
        <c:axId val="18179443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58A-4A86-A299-E7951A6E17E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58A-4A86-A299-E7951A6E17E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58A-4A86-A299-E7951A6E17E0}"/>
            </c:ext>
          </c:extLst>
        </c:ser>
        <c:dLbls>
          <c:showLegendKey val="0"/>
          <c:showVal val="0"/>
          <c:showCatName val="0"/>
          <c:showSerName val="0"/>
          <c:showPercent val="0"/>
          <c:showBubbleSize val="0"/>
        </c:dLbls>
        <c:marker val="1"/>
        <c:smooth val="0"/>
        <c:axId val="322314240"/>
        <c:axId val="18179443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58A-4A86-A299-E7951A6E17E0}"/>
            </c:ext>
          </c:extLst>
        </c:ser>
        <c:dLbls>
          <c:showLegendKey val="0"/>
          <c:showVal val="0"/>
          <c:showCatName val="0"/>
          <c:showSerName val="0"/>
          <c:showPercent val="0"/>
          <c:showBubbleSize val="0"/>
        </c:dLbls>
        <c:marker val="1"/>
        <c:smooth val="0"/>
        <c:axId val="322314752"/>
        <c:axId val="181795008"/>
      </c:lineChart>
      <c:catAx>
        <c:axId val="322314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94432"/>
        <c:crossesAt val="-1000"/>
        <c:auto val="1"/>
        <c:lblAlgn val="ctr"/>
        <c:lblOffset val="100"/>
        <c:tickLblSkip val="1"/>
        <c:tickMarkSkip val="1"/>
        <c:noMultiLvlLbl val="0"/>
      </c:catAx>
      <c:valAx>
        <c:axId val="18179443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2314240"/>
        <c:crosses val="autoZero"/>
        <c:crossBetween val="between"/>
      </c:valAx>
      <c:catAx>
        <c:axId val="322314752"/>
        <c:scaling>
          <c:orientation val="minMax"/>
        </c:scaling>
        <c:delete val="1"/>
        <c:axPos val="b"/>
        <c:majorTickMark val="out"/>
        <c:minorTickMark val="none"/>
        <c:tickLblPos val="nextTo"/>
        <c:crossAx val="181795008"/>
        <c:crosses val="autoZero"/>
        <c:auto val="1"/>
        <c:lblAlgn val="ctr"/>
        <c:lblOffset val="100"/>
        <c:noMultiLvlLbl val="0"/>
      </c:catAx>
      <c:valAx>
        <c:axId val="1817950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23147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33F-4D27-BC53-1EE5210A154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33F-4D27-BC53-1EE5210A1547}"/>
            </c:ext>
          </c:extLst>
        </c:ser>
        <c:dLbls>
          <c:showLegendKey val="0"/>
          <c:showVal val="0"/>
          <c:showCatName val="0"/>
          <c:showSerName val="0"/>
          <c:showPercent val="0"/>
          <c:showBubbleSize val="0"/>
        </c:dLbls>
        <c:gapWidth val="150"/>
        <c:overlap val="100"/>
        <c:axId val="322316800"/>
        <c:axId val="26263552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33F-4D27-BC53-1EE5210A154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33F-4D27-BC53-1EE5210A154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33F-4D27-BC53-1EE5210A1547}"/>
            </c:ext>
          </c:extLst>
        </c:ser>
        <c:dLbls>
          <c:showLegendKey val="0"/>
          <c:showVal val="0"/>
          <c:showCatName val="0"/>
          <c:showSerName val="0"/>
          <c:showPercent val="0"/>
          <c:showBubbleSize val="0"/>
        </c:dLbls>
        <c:marker val="1"/>
        <c:smooth val="0"/>
        <c:axId val="322316800"/>
        <c:axId val="26263552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33F-4D27-BC53-1EE5210A154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33F-4D27-BC53-1EE5210A1547}"/>
            </c:ext>
          </c:extLst>
        </c:ser>
        <c:dLbls>
          <c:showLegendKey val="0"/>
          <c:showVal val="0"/>
          <c:showCatName val="0"/>
          <c:showSerName val="0"/>
          <c:showPercent val="0"/>
          <c:showBubbleSize val="0"/>
        </c:dLbls>
        <c:marker val="1"/>
        <c:smooth val="0"/>
        <c:axId val="322317312"/>
        <c:axId val="262636096"/>
      </c:lineChart>
      <c:catAx>
        <c:axId val="3223168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635520"/>
        <c:crosses val="autoZero"/>
        <c:auto val="1"/>
        <c:lblAlgn val="ctr"/>
        <c:lblOffset val="100"/>
        <c:tickLblSkip val="1"/>
        <c:tickMarkSkip val="1"/>
        <c:noMultiLvlLbl val="0"/>
      </c:catAx>
      <c:valAx>
        <c:axId val="26263552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16800"/>
        <c:crosses val="autoZero"/>
        <c:crossBetween val="between"/>
        <c:majorUnit val="5000"/>
        <c:minorUnit val="1000"/>
      </c:valAx>
      <c:catAx>
        <c:axId val="322317312"/>
        <c:scaling>
          <c:orientation val="minMax"/>
        </c:scaling>
        <c:delete val="1"/>
        <c:axPos val="b"/>
        <c:majorTickMark val="out"/>
        <c:minorTickMark val="none"/>
        <c:tickLblPos val="nextTo"/>
        <c:crossAx val="262636096"/>
        <c:crossesAt val="80"/>
        <c:auto val="1"/>
        <c:lblAlgn val="ctr"/>
        <c:lblOffset val="100"/>
        <c:noMultiLvlLbl val="0"/>
      </c:catAx>
      <c:valAx>
        <c:axId val="2626360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173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BA0-449A-9C37-5B3FF397757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BA0-449A-9C37-5B3FF3977574}"/>
            </c:ext>
          </c:extLst>
        </c:ser>
        <c:dLbls>
          <c:showLegendKey val="0"/>
          <c:showVal val="0"/>
          <c:showCatName val="0"/>
          <c:showSerName val="0"/>
          <c:showPercent val="0"/>
          <c:showBubbleSize val="0"/>
        </c:dLbls>
        <c:gapWidth val="150"/>
        <c:overlap val="100"/>
        <c:axId val="322982912"/>
        <c:axId val="2626384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BA0-449A-9C37-5B3FF397757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BA0-449A-9C37-5B3FF397757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BA0-449A-9C37-5B3FF3977574}"/>
            </c:ext>
          </c:extLst>
        </c:ser>
        <c:dLbls>
          <c:showLegendKey val="0"/>
          <c:showVal val="0"/>
          <c:showCatName val="0"/>
          <c:showSerName val="0"/>
          <c:showPercent val="0"/>
          <c:showBubbleSize val="0"/>
        </c:dLbls>
        <c:marker val="1"/>
        <c:smooth val="0"/>
        <c:axId val="322982912"/>
        <c:axId val="2626384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BA0-449A-9C37-5B3FF397757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BA0-449A-9C37-5B3FF3977574}"/>
            </c:ext>
          </c:extLst>
        </c:ser>
        <c:dLbls>
          <c:showLegendKey val="0"/>
          <c:showVal val="0"/>
          <c:showCatName val="0"/>
          <c:showSerName val="0"/>
          <c:showPercent val="0"/>
          <c:showBubbleSize val="0"/>
        </c:dLbls>
        <c:marker val="1"/>
        <c:smooth val="0"/>
        <c:axId val="322983424"/>
        <c:axId val="262638976"/>
      </c:lineChart>
      <c:catAx>
        <c:axId val="3229829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638400"/>
        <c:crosses val="autoZero"/>
        <c:auto val="1"/>
        <c:lblAlgn val="ctr"/>
        <c:lblOffset val="100"/>
        <c:tickLblSkip val="1"/>
        <c:tickMarkSkip val="1"/>
        <c:noMultiLvlLbl val="0"/>
      </c:catAx>
      <c:valAx>
        <c:axId val="2626384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982912"/>
        <c:crosses val="autoZero"/>
        <c:crossBetween val="between"/>
        <c:majorUnit val="5000"/>
        <c:minorUnit val="1000"/>
      </c:valAx>
      <c:catAx>
        <c:axId val="322983424"/>
        <c:scaling>
          <c:orientation val="minMax"/>
        </c:scaling>
        <c:delete val="1"/>
        <c:axPos val="b"/>
        <c:majorTickMark val="out"/>
        <c:minorTickMark val="none"/>
        <c:tickLblPos val="nextTo"/>
        <c:crossAx val="262638976"/>
        <c:crossesAt val="80"/>
        <c:auto val="1"/>
        <c:lblAlgn val="ctr"/>
        <c:lblOffset val="100"/>
        <c:noMultiLvlLbl val="0"/>
      </c:catAx>
      <c:valAx>
        <c:axId val="2626389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9834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FF8-470B-9B58-CD68B18B7F2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FF8-470B-9B58-CD68B18B7F2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FF8-470B-9B58-CD68B18B7F2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FF8-470B-9B58-CD68B18B7F24}"/>
            </c:ext>
          </c:extLst>
        </c:ser>
        <c:dLbls>
          <c:showLegendKey val="0"/>
          <c:showVal val="0"/>
          <c:showCatName val="0"/>
          <c:showSerName val="0"/>
          <c:showPercent val="0"/>
          <c:showBubbleSize val="0"/>
        </c:dLbls>
        <c:gapWidth val="150"/>
        <c:overlap val="100"/>
        <c:axId val="323125760"/>
        <c:axId val="2626412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FF8-470B-9B58-CD68B18B7F2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FF8-470B-9B58-CD68B18B7F2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FF8-470B-9B58-CD68B18B7F24}"/>
            </c:ext>
          </c:extLst>
        </c:ser>
        <c:dLbls>
          <c:showLegendKey val="0"/>
          <c:showVal val="0"/>
          <c:showCatName val="0"/>
          <c:showSerName val="0"/>
          <c:showPercent val="0"/>
          <c:showBubbleSize val="0"/>
        </c:dLbls>
        <c:marker val="1"/>
        <c:smooth val="0"/>
        <c:axId val="323125760"/>
        <c:axId val="2626412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FF8-470B-9B58-CD68B18B7F2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FF8-470B-9B58-CD68B18B7F24}"/>
            </c:ext>
          </c:extLst>
        </c:ser>
        <c:dLbls>
          <c:showLegendKey val="0"/>
          <c:showVal val="0"/>
          <c:showCatName val="0"/>
          <c:showSerName val="0"/>
          <c:showPercent val="0"/>
          <c:showBubbleSize val="0"/>
        </c:dLbls>
        <c:marker val="1"/>
        <c:smooth val="0"/>
        <c:axId val="323126272"/>
        <c:axId val="262641856"/>
      </c:lineChart>
      <c:catAx>
        <c:axId val="323125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641280"/>
        <c:crosses val="autoZero"/>
        <c:auto val="1"/>
        <c:lblAlgn val="ctr"/>
        <c:lblOffset val="100"/>
        <c:tickLblSkip val="1"/>
        <c:tickMarkSkip val="1"/>
        <c:noMultiLvlLbl val="0"/>
      </c:catAx>
      <c:valAx>
        <c:axId val="2626412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3125760"/>
        <c:crosses val="autoZero"/>
        <c:crossBetween val="between"/>
        <c:majorUnit val="2000"/>
      </c:valAx>
      <c:catAx>
        <c:axId val="323126272"/>
        <c:scaling>
          <c:orientation val="minMax"/>
        </c:scaling>
        <c:delete val="1"/>
        <c:axPos val="b"/>
        <c:majorTickMark val="out"/>
        <c:minorTickMark val="none"/>
        <c:tickLblPos val="nextTo"/>
        <c:crossAx val="262641856"/>
        <c:crosses val="autoZero"/>
        <c:auto val="1"/>
        <c:lblAlgn val="ctr"/>
        <c:lblOffset val="100"/>
        <c:noMultiLvlLbl val="0"/>
      </c:catAx>
      <c:valAx>
        <c:axId val="2626418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312627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686-4D7D-BD8C-6AC436934D9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686-4D7D-BD8C-6AC436934D9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686-4D7D-BD8C-6AC436934D9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686-4D7D-BD8C-6AC436934D99}"/>
            </c:ext>
          </c:extLst>
        </c:ser>
        <c:dLbls>
          <c:showLegendKey val="0"/>
          <c:showVal val="0"/>
          <c:showCatName val="0"/>
          <c:showSerName val="0"/>
          <c:showPercent val="0"/>
          <c:showBubbleSize val="0"/>
        </c:dLbls>
        <c:gapWidth val="150"/>
        <c:overlap val="100"/>
        <c:axId val="323127296"/>
        <c:axId val="2630123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686-4D7D-BD8C-6AC436934D9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686-4D7D-BD8C-6AC436934D9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686-4D7D-BD8C-6AC436934D99}"/>
            </c:ext>
          </c:extLst>
        </c:ser>
        <c:dLbls>
          <c:showLegendKey val="0"/>
          <c:showVal val="0"/>
          <c:showCatName val="0"/>
          <c:showSerName val="0"/>
          <c:showPercent val="0"/>
          <c:showBubbleSize val="0"/>
        </c:dLbls>
        <c:marker val="1"/>
        <c:smooth val="0"/>
        <c:axId val="323127296"/>
        <c:axId val="2630123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686-4D7D-BD8C-6AC436934D9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686-4D7D-BD8C-6AC436934D99}"/>
            </c:ext>
          </c:extLst>
        </c:ser>
        <c:dLbls>
          <c:showLegendKey val="0"/>
          <c:showVal val="0"/>
          <c:showCatName val="0"/>
          <c:showSerName val="0"/>
          <c:showPercent val="0"/>
          <c:showBubbleSize val="0"/>
        </c:dLbls>
        <c:marker val="1"/>
        <c:smooth val="0"/>
        <c:axId val="323127808"/>
        <c:axId val="263012928"/>
      </c:lineChart>
      <c:catAx>
        <c:axId val="3231272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012352"/>
        <c:crosses val="autoZero"/>
        <c:auto val="1"/>
        <c:lblAlgn val="ctr"/>
        <c:lblOffset val="100"/>
        <c:tickLblSkip val="1"/>
        <c:tickMarkSkip val="1"/>
        <c:noMultiLvlLbl val="0"/>
      </c:catAx>
      <c:valAx>
        <c:axId val="2630123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3127296"/>
        <c:crosses val="autoZero"/>
        <c:crossBetween val="between"/>
      </c:valAx>
      <c:catAx>
        <c:axId val="323127808"/>
        <c:scaling>
          <c:orientation val="minMax"/>
        </c:scaling>
        <c:delete val="1"/>
        <c:axPos val="b"/>
        <c:majorTickMark val="out"/>
        <c:minorTickMark val="none"/>
        <c:tickLblPos val="nextTo"/>
        <c:crossAx val="263012928"/>
        <c:crosses val="autoZero"/>
        <c:auto val="1"/>
        <c:lblAlgn val="ctr"/>
        <c:lblOffset val="100"/>
        <c:noMultiLvlLbl val="0"/>
      </c:catAx>
      <c:valAx>
        <c:axId val="26301292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31278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52F-476C-B349-8F1208674DA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52F-476C-B349-8F1208674DAB}"/>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52F-476C-B349-8F1208674DAB}"/>
            </c:ext>
          </c:extLst>
        </c:ser>
        <c:dLbls>
          <c:showLegendKey val="0"/>
          <c:showVal val="0"/>
          <c:showCatName val="0"/>
          <c:showSerName val="0"/>
          <c:showPercent val="0"/>
          <c:showBubbleSize val="0"/>
        </c:dLbls>
        <c:gapWidth val="150"/>
        <c:overlap val="100"/>
        <c:axId val="340582400"/>
        <c:axId val="26301465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52F-476C-B349-8F1208674DAB}"/>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52F-476C-B349-8F1208674DA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52F-476C-B349-8F1208674DAB}"/>
            </c:ext>
          </c:extLst>
        </c:ser>
        <c:dLbls>
          <c:showLegendKey val="0"/>
          <c:showVal val="0"/>
          <c:showCatName val="0"/>
          <c:showSerName val="0"/>
          <c:showPercent val="0"/>
          <c:showBubbleSize val="0"/>
        </c:dLbls>
        <c:marker val="1"/>
        <c:smooth val="0"/>
        <c:axId val="340582400"/>
        <c:axId val="26301465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52F-476C-B349-8F1208674DAB}"/>
            </c:ext>
          </c:extLst>
        </c:ser>
        <c:dLbls>
          <c:showLegendKey val="0"/>
          <c:showVal val="0"/>
          <c:showCatName val="0"/>
          <c:showSerName val="0"/>
          <c:showPercent val="0"/>
          <c:showBubbleSize val="0"/>
        </c:dLbls>
        <c:marker val="1"/>
        <c:smooth val="0"/>
        <c:axId val="340582912"/>
        <c:axId val="263015232"/>
      </c:lineChart>
      <c:catAx>
        <c:axId val="34058240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014656"/>
        <c:crossesAt val="0"/>
        <c:auto val="1"/>
        <c:lblAlgn val="ctr"/>
        <c:lblOffset val="100"/>
        <c:tickLblSkip val="1"/>
        <c:tickMarkSkip val="1"/>
        <c:noMultiLvlLbl val="0"/>
      </c:catAx>
      <c:valAx>
        <c:axId val="263014656"/>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0582400"/>
        <c:crosses val="autoZero"/>
        <c:crossBetween val="between"/>
      </c:valAx>
      <c:catAx>
        <c:axId val="340582912"/>
        <c:scaling>
          <c:orientation val="minMax"/>
        </c:scaling>
        <c:delete val="1"/>
        <c:axPos val="b"/>
        <c:majorTickMark val="out"/>
        <c:minorTickMark val="none"/>
        <c:tickLblPos val="nextTo"/>
        <c:crossAx val="263015232"/>
        <c:crosses val="autoZero"/>
        <c:auto val="1"/>
        <c:lblAlgn val="ctr"/>
        <c:lblOffset val="100"/>
        <c:noMultiLvlLbl val="0"/>
      </c:catAx>
      <c:valAx>
        <c:axId val="26301523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058291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669-48BB-89E8-34BA07EEC92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669-48BB-89E8-34BA07EEC92A}"/>
            </c:ext>
          </c:extLst>
        </c:ser>
        <c:dLbls>
          <c:showLegendKey val="0"/>
          <c:showVal val="0"/>
          <c:showCatName val="0"/>
          <c:showSerName val="0"/>
          <c:showPercent val="0"/>
          <c:showBubbleSize val="0"/>
        </c:dLbls>
        <c:gapWidth val="150"/>
        <c:overlap val="100"/>
        <c:axId val="190579200"/>
        <c:axId val="26301696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669-48BB-89E8-34BA07EEC92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669-48BB-89E8-34BA07EEC92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669-48BB-89E8-34BA07EEC92A}"/>
            </c:ext>
          </c:extLst>
        </c:ser>
        <c:dLbls>
          <c:showLegendKey val="0"/>
          <c:showVal val="0"/>
          <c:showCatName val="0"/>
          <c:showSerName val="0"/>
          <c:showPercent val="0"/>
          <c:showBubbleSize val="0"/>
        </c:dLbls>
        <c:marker val="1"/>
        <c:smooth val="0"/>
        <c:axId val="190579200"/>
        <c:axId val="26301696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669-48BB-89E8-34BA07EEC92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669-48BB-89E8-34BA07EEC92A}"/>
            </c:ext>
          </c:extLst>
        </c:ser>
        <c:dLbls>
          <c:showLegendKey val="0"/>
          <c:showVal val="0"/>
          <c:showCatName val="0"/>
          <c:showSerName val="0"/>
          <c:showPercent val="0"/>
          <c:showBubbleSize val="0"/>
        </c:dLbls>
        <c:marker val="1"/>
        <c:smooth val="0"/>
        <c:axId val="190579712"/>
        <c:axId val="263017536"/>
      </c:lineChart>
      <c:catAx>
        <c:axId val="1905792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3016960"/>
        <c:crosses val="autoZero"/>
        <c:auto val="1"/>
        <c:lblAlgn val="ctr"/>
        <c:lblOffset val="100"/>
        <c:tickLblSkip val="1"/>
        <c:tickMarkSkip val="1"/>
        <c:noMultiLvlLbl val="0"/>
      </c:catAx>
      <c:valAx>
        <c:axId val="263016960"/>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79200"/>
        <c:crosses val="autoZero"/>
        <c:crossBetween val="between"/>
        <c:majorUnit val="100"/>
        <c:minorUnit val="100"/>
      </c:valAx>
      <c:catAx>
        <c:axId val="190579712"/>
        <c:scaling>
          <c:orientation val="minMax"/>
        </c:scaling>
        <c:delete val="1"/>
        <c:axPos val="b"/>
        <c:majorTickMark val="out"/>
        <c:minorTickMark val="none"/>
        <c:tickLblPos val="nextTo"/>
        <c:crossAx val="263017536"/>
        <c:crossesAt val="80"/>
        <c:auto val="1"/>
        <c:lblAlgn val="ctr"/>
        <c:lblOffset val="100"/>
        <c:noMultiLvlLbl val="0"/>
      </c:catAx>
      <c:valAx>
        <c:axId val="263017536"/>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7971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784-4128-A462-D1263C0F26E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784-4128-A462-D1263C0F26E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784-4128-A462-D1263C0F26E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784-4128-A462-D1263C0F26ED}"/>
            </c:ext>
          </c:extLst>
        </c:ser>
        <c:dLbls>
          <c:showLegendKey val="0"/>
          <c:showVal val="0"/>
          <c:showCatName val="0"/>
          <c:showSerName val="0"/>
          <c:showPercent val="0"/>
          <c:showBubbleSize val="0"/>
        </c:dLbls>
        <c:gapWidth val="150"/>
        <c:overlap val="100"/>
        <c:axId val="207167488"/>
        <c:axId val="373132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784-4128-A462-D1263C0F26E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784-4128-A462-D1263C0F26E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784-4128-A462-D1263C0F26ED}"/>
            </c:ext>
          </c:extLst>
        </c:ser>
        <c:dLbls>
          <c:showLegendKey val="0"/>
          <c:showVal val="0"/>
          <c:showCatName val="0"/>
          <c:showSerName val="0"/>
          <c:showPercent val="0"/>
          <c:showBubbleSize val="0"/>
        </c:dLbls>
        <c:marker val="1"/>
        <c:smooth val="0"/>
        <c:axId val="207167488"/>
        <c:axId val="373132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784-4128-A462-D1263C0F26E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784-4128-A462-D1263C0F26ED}"/>
            </c:ext>
          </c:extLst>
        </c:ser>
        <c:dLbls>
          <c:showLegendKey val="0"/>
          <c:showVal val="0"/>
          <c:showCatName val="0"/>
          <c:showSerName val="0"/>
          <c:showPercent val="0"/>
          <c:showBubbleSize val="0"/>
        </c:dLbls>
        <c:marker val="1"/>
        <c:smooth val="0"/>
        <c:axId val="207168000"/>
        <c:axId val="37313856"/>
      </c:lineChart>
      <c:catAx>
        <c:axId val="2071674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313280"/>
        <c:crossesAt val="0"/>
        <c:auto val="1"/>
        <c:lblAlgn val="ctr"/>
        <c:lblOffset val="100"/>
        <c:tickLblSkip val="1"/>
        <c:tickMarkSkip val="1"/>
        <c:noMultiLvlLbl val="0"/>
      </c:catAx>
      <c:valAx>
        <c:axId val="37313280"/>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7167488"/>
        <c:crosses val="autoZero"/>
        <c:crossBetween val="between"/>
        <c:majorUnit val="50"/>
        <c:minorUnit val="50"/>
      </c:valAx>
      <c:catAx>
        <c:axId val="207168000"/>
        <c:scaling>
          <c:orientation val="minMax"/>
        </c:scaling>
        <c:delete val="1"/>
        <c:axPos val="b"/>
        <c:majorTickMark val="out"/>
        <c:minorTickMark val="none"/>
        <c:tickLblPos val="nextTo"/>
        <c:crossAx val="37313856"/>
        <c:crosses val="autoZero"/>
        <c:auto val="1"/>
        <c:lblAlgn val="ctr"/>
        <c:lblOffset val="100"/>
        <c:noMultiLvlLbl val="0"/>
      </c:catAx>
      <c:valAx>
        <c:axId val="37313856"/>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716800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B8C-45DF-A744-6360D4AA886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B8C-45DF-A744-6360D4AA886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B8C-45DF-A744-6360D4AA886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B8C-45DF-A744-6360D4AA8866}"/>
            </c:ext>
          </c:extLst>
        </c:ser>
        <c:dLbls>
          <c:showLegendKey val="0"/>
          <c:showVal val="0"/>
          <c:showCatName val="0"/>
          <c:showSerName val="0"/>
          <c:showPercent val="0"/>
          <c:showBubbleSize val="0"/>
        </c:dLbls>
        <c:gapWidth val="150"/>
        <c:overlap val="100"/>
        <c:axId val="190580736"/>
        <c:axId val="2630192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B8C-45DF-A744-6360D4AA886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B8C-45DF-A744-6360D4AA886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B8C-45DF-A744-6360D4AA8866}"/>
            </c:ext>
          </c:extLst>
        </c:ser>
        <c:dLbls>
          <c:showLegendKey val="0"/>
          <c:showVal val="0"/>
          <c:showCatName val="0"/>
          <c:showSerName val="0"/>
          <c:showPercent val="0"/>
          <c:showBubbleSize val="0"/>
        </c:dLbls>
        <c:marker val="1"/>
        <c:smooth val="0"/>
        <c:axId val="190580736"/>
        <c:axId val="2630192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B8C-45DF-A744-6360D4AA886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B8C-45DF-A744-6360D4AA8866}"/>
            </c:ext>
          </c:extLst>
        </c:ser>
        <c:dLbls>
          <c:showLegendKey val="0"/>
          <c:showVal val="0"/>
          <c:showCatName val="0"/>
          <c:showSerName val="0"/>
          <c:showPercent val="0"/>
          <c:showBubbleSize val="0"/>
        </c:dLbls>
        <c:marker val="1"/>
        <c:smooth val="0"/>
        <c:axId val="190581248"/>
        <c:axId val="263019840"/>
      </c:lineChart>
      <c:catAx>
        <c:axId val="19058073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3019264"/>
        <c:crossesAt val="0"/>
        <c:auto val="1"/>
        <c:lblAlgn val="ctr"/>
        <c:lblOffset val="100"/>
        <c:tickLblSkip val="1"/>
        <c:tickMarkSkip val="1"/>
        <c:noMultiLvlLbl val="0"/>
      </c:catAx>
      <c:valAx>
        <c:axId val="26301926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80736"/>
        <c:crosses val="autoZero"/>
        <c:crossBetween val="between"/>
        <c:majorUnit val="50"/>
        <c:minorUnit val="50"/>
      </c:valAx>
      <c:catAx>
        <c:axId val="190581248"/>
        <c:scaling>
          <c:orientation val="minMax"/>
        </c:scaling>
        <c:delete val="1"/>
        <c:axPos val="b"/>
        <c:majorTickMark val="out"/>
        <c:minorTickMark val="none"/>
        <c:tickLblPos val="nextTo"/>
        <c:crossAx val="263019840"/>
        <c:crosses val="autoZero"/>
        <c:auto val="1"/>
        <c:lblAlgn val="ctr"/>
        <c:lblOffset val="100"/>
        <c:noMultiLvlLbl val="0"/>
      </c:catAx>
      <c:valAx>
        <c:axId val="26301984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58124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0F5-4E6B-9450-F91611A3578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0F5-4E6B-9450-F91611A3578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0F5-4E6B-9450-F91611A35789}"/>
            </c:ext>
          </c:extLst>
        </c:ser>
        <c:dLbls>
          <c:showLegendKey val="0"/>
          <c:showVal val="0"/>
          <c:showCatName val="0"/>
          <c:showSerName val="0"/>
          <c:showPercent val="0"/>
          <c:showBubbleSize val="0"/>
        </c:dLbls>
        <c:gapWidth val="150"/>
        <c:overlap val="100"/>
        <c:axId val="238446592"/>
        <c:axId val="2051370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0F5-4E6B-9450-F91611A3578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0F5-4E6B-9450-F91611A3578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0F5-4E6B-9450-F91611A35789}"/>
            </c:ext>
          </c:extLst>
        </c:ser>
        <c:dLbls>
          <c:showLegendKey val="0"/>
          <c:showVal val="0"/>
          <c:showCatName val="0"/>
          <c:showSerName val="0"/>
          <c:showPercent val="0"/>
          <c:showBubbleSize val="0"/>
        </c:dLbls>
        <c:marker val="1"/>
        <c:smooth val="0"/>
        <c:axId val="238446592"/>
        <c:axId val="2051370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0F5-4E6B-9450-F91611A35789}"/>
            </c:ext>
          </c:extLst>
        </c:ser>
        <c:dLbls>
          <c:showLegendKey val="0"/>
          <c:showVal val="0"/>
          <c:showCatName val="0"/>
          <c:showSerName val="0"/>
          <c:showPercent val="0"/>
          <c:showBubbleSize val="0"/>
        </c:dLbls>
        <c:marker val="1"/>
        <c:smooth val="0"/>
        <c:axId val="238447104"/>
        <c:axId val="205137600"/>
      </c:lineChart>
      <c:catAx>
        <c:axId val="238446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37024"/>
        <c:crossesAt val="-1000"/>
        <c:auto val="1"/>
        <c:lblAlgn val="ctr"/>
        <c:lblOffset val="100"/>
        <c:tickLblSkip val="1"/>
        <c:tickMarkSkip val="1"/>
        <c:noMultiLvlLbl val="0"/>
      </c:catAx>
      <c:valAx>
        <c:axId val="2051370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446592"/>
        <c:crosses val="autoZero"/>
        <c:crossBetween val="between"/>
      </c:valAx>
      <c:catAx>
        <c:axId val="238447104"/>
        <c:scaling>
          <c:orientation val="minMax"/>
        </c:scaling>
        <c:delete val="1"/>
        <c:axPos val="b"/>
        <c:majorTickMark val="out"/>
        <c:minorTickMark val="none"/>
        <c:tickLblPos val="nextTo"/>
        <c:crossAx val="205137600"/>
        <c:crosses val="autoZero"/>
        <c:auto val="1"/>
        <c:lblAlgn val="ctr"/>
        <c:lblOffset val="100"/>
        <c:noMultiLvlLbl val="0"/>
      </c:catAx>
      <c:valAx>
        <c:axId val="2051376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44710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A20-482D-9195-4D257A21136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A20-482D-9195-4D257A21136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A20-482D-9195-4D257A21136F}"/>
            </c:ext>
          </c:extLst>
        </c:ser>
        <c:dLbls>
          <c:showLegendKey val="0"/>
          <c:showVal val="0"/>
          <c:showCatName val="0"/>
          <c:showSerName val="0"/>
          <c:showPercent val="0"/>
          <c:showBubbleSize val="0"/>
        </c:dLbls>
        <c:gapWidth val="150"/>
        <c:overlap val="100"/>
        <c:axId val="239955968"/>
        <c:axId val="2051393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A20-482D-9195-4D257A21136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A20-482D-9195-4D257A21136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A20-482D-9195-4D257A21136F}"/>
            </c:ext>
          </c:extLst>
        </c:ser>
        <c:dLbls>
          <c:showLegendKey val="0"/>
          <c:showVal val="0"/>
          <c:showCatName val="0"/>
          <c:showSerName val="0"/>
          <c:showPercent val="0"/>
          <c:showBubbleSize val="0"/>
        </c:dLbls>
        <c:marker val="1"/>
        <c:smooth val="0"/>
        <c:axId val="239955968"/>
        <c:axId val="2051393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A20-482D-9195-4D257A21136F}"/>
            </c:ext>
          </c:extLst>
        </c:ser>
        <c:dLbls>
          <c:showLegendKey val="0"/>
          <c:showVal val="0"/>
          <c:showCatName val="0"/>
          <c:showSerName val="0"/>
          <c:showPercent val="0"/>
          <c:showBubbleSize val="0"/>
        </c:dLbls>
        <c:marker val="1"/>
        <c:smooth val="0"/>
        <c:axId val="239956480"/>
        <c:axId val="205139904"/>
      </c:lineChart>
      <c:catAx>
        <c:axId val="2399559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39328"/>
        <c:crossesAt val="-1000"/>
        <c:auto val="1"/>
        <c:lblAlgn val="ctr"/>
        <c:lblOffset val="100"/>
        <c:tickLblSkip val="1"/>
        <c:tickMarkSkip val="1"/>
        <c:noMultiLvlLbl val="0"/>
      </c:catAx>
      <c:valAx>
        <c:axId val="2051393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955968"/>
        <c:crosses val="autoZero"/>
        <c:crossBetween val="between"/>
      </c:valAx>
      <c:catAx>
        <c:axId val="239956480"/>
        <c:scaling>
          <c:orientation val="minMax"/>
        </c:scaling>
        <c:delete val="1"/>
        <c:axPos val="b"/>
        <c:majorTickMark val="out"/>
        <c:minorTickMark val="none"/>
        <c:tickLblPos val="nextTo"/>
        <c:crossAx val="205139904"/>
        <c:crosses val="autoZero"/>
        <c:auto val="1"/>
        <c:lblAlgn val="ctr"/>
        <c:lblOffset val="100"/>
        <c:noMultiLvlLbl val="0"/>
      </c:catAx>
      <c:valAx>
        <c:axId val="2051399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9564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559-4AE0-B485-806F426F9C6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559-4AE0-B485-806F426F9C6F}"/>
            </c:ext>
          </c:extLst>
        </c:ser>
        <c:dLbls>
          <c:showLegendKey val="0"/>
          <c:showVal val="0"/>
          <c:showCatName val="0"/>
          <c:showSerName val="0"/>
          <c:showPercent val="0"/>
          <c:showBubbleSize val="0"/>
        </c:dLbls>
        <c:gapWidth val="150"/>
        <c:overlap val="100"/>
        <c:axId val="239958528"/>
        <c:axId val="2051416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559-4AE0-B485-806F426F9C6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559-4AE0-B485-806F426F9C6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559-4AE0-B485-806F426F9C6F}"/>
            </c:ext>
          </c:extLst>
        </c:ser>
        <c:dLbls>
          <c:showLegendKey val="0"/>
          <c:showVal val="0"/>
          <c:showCatName val="0"/>
          <c:showSerName val="0"/>
          <c:showPercent val="0"/>
          <c:showBubbleSize val="0"/>
        </c:dLbls>
        <c:marker val="1"/>
        <c:smooth val="0"/>
        <c:axId val="239958528"/>
        <c:axId val="2051416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559-4AE0-B485-806F426F9C6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559-4AE0-B485-806F426F9C6F}"/>
            </c:ext>
          </c:extLst>
        </c:ser>
        <c:dLbls>
          <c:showLegendKey val="0"/>
          <c:showVal val="0"/>
          <c:showCatName val="0"/>
          <c:showSerName val="0"/>
          <c:showPercent val="0"/>
          <c:showBubbleSize val="0"/>
        </c:dLbls>
        <c:marker val="1"/>
        <c:smooth val="0"/>
        <c:axId val="239959040"/>
        <c:axId val="205142208"/>
      </c:lineChart>
      <c:catAx>
        <c:axId val="23995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141632"/>
        <c:crosses val="autoZero"/>
        <c:auto val="1"/>
        <c:lblAlgn val="ctr"/>
        <c:lblOffset val="100"/>
        <c:tickLblSkip val="1"/>
        <c:tickMarkSkip val="1"/>
        <c:noMultiLvlLbl val="0"/>
      </c:catAx>
      <c:valAx>
        <c:axId val="2051416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958528"/>
        <c:crosses val="autoZero"/>
        <c:crossBetween val="between"/>
        <c:majorUnit val="5000"/>
        <c:minorUnit val="1000"/>
      </c:valAx>
      <c:catAx>
        <c:axId val="239959040"/>
        <c:scaling>
          <c:orientation val="minMax"/>
        </c:scaling>
        <c:delete val="1"/>
        <c:axPos val="b"/>
        <c:majorTickMark val="out"/>
        <c:minorTickMark val="none"/>
        <c:tickLblPos val="nextTo"/>
        <c:crossAx val="205142208"/>
        <c:crossesAt val="80"/>
        <c:auto val="1"/>
        <c:lblAlgn val="ctr"/>
        <c:lblOffset val="100"/>
        <c:noMultiLvlLbl val="0"/>
      </c:catAx>
      <c:valAx>
        <c:axId val="2051422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9590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672-492D-8967-8FAD473912F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672-492D-8967-8FAD473912FE}"/>
            </c:ext>
          </c:extLst>
        </c:ser>
        <c:dLbls>
          <c:showLegendKey val="0"/>
          <c:showVal val="0"/>
          <c:showCatName val="0"/>
          <c:showSerName val="0"/>
          <c:showPercent val="0"/>
          <c:showBubbleSize val="0"/>
        </c:dLbls>
        <c:gapWidth val="150"/>
        <c:overlap val="100"/>
        <c:axId val="242926592"/>
        <c:axId val="2402812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672-492D-8967-8FAD473912F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672-492D-8967-8FAD473912F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672-492D-8967-8FAD473912FE}"/>
            </c:ext>
          </c:extLst>
        </c:ser>
        <c:dLbls>
          <c:showLegendKey val="0"/>
          <c:showVal val="0"/>
          <c:showCatName val="0"/>
          <c:showSerName val="0"/>
          <c:showPercent val="0"/>
          <c:showBubbleSize val="0"/>
        </c:dLbls>
        <c:marker val="1"/>
        <c:smooth val="0"/>
        <c:axId val="242926592"/>
        <c:axId val="2402812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672-492D-8967-8FAD473912F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672-492D-8967-8FAD473912FE}"/>
            </c:ext>
          </c:extLst>
        </c:ser>
        <c:dLbls>
          <c:showLegendKey val="0"/>
          <c:showVal val="0"/>
          <c:showCatName val="0"/>
          <c:showSerName val="0"/>
          <c:showPercent val="0"/>
          <c:showBubbleSize val="0"/>
        </c:dLbls>
        <c:marker val="1"/>
        <c:smooth val="0"/>
        <c:axId val="242927104"/>
        <c:axId val="240281856"/>
      </c:lineChart>
      <c:catAx>
        <c:axId val="242926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281280"/>
        <c:crosses val="autoZero"/>
        <c:auto val="1"/>
        <c:lblAlgn val="ctr"/>
        <c:lblOffset val="100"/>
        <c:tickLblSkip val="1"/>
        <c:tickMarkSkip val="1"/>
        <c:noMultiLvlLbl val="0"/>
      </c:catAx>
      <c:valAx>
        <c:axId val="2402812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926592"/>
        <c:crosses val="autoZero"/>
        <c:crossBetween val="between"/>
        <c:majorUnit val="5000"/>
        <c:minorUnit val="1000"/>
      </c:valAx>
      <c:catAx>
        <c:axId val="242927104"/>
        <c:scaling>
          <c:orientation val="minMax"/>
        </c:scaling>
        <c:delete val="1"/>
        <c:axPos val="b"/>
        <c:majorTickMark val="out"/>
        <c:minorTickMark val="none"/>
        <c:tickLblPos val="nextTo"/>
        <c:crossAx val="240281856"/>
        <c:crossesAt val="80"/>
        <c:auto val="1"/>
        <c:lblAlgn val="ctr"/>
        <c:lblOffset val="100"/>
        <c:noMultiLvlLbl val="0"/>
      </c:catAx>
      <c:valAx>
        <c:axId val="2402818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2927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B6-40DD-917B-9720B486DAC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B6-40DD-917B-9720B486DAC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B6-40DD-917B-9720B486DAC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AB6-40DD-917B-9720B486DACB}"/>
            </c:ext>
          </c:extLst>
        </c:ser>
        <c:dLbls>
          <c:showLegendKey val="0"/>
          <c:showVal val="0"/>
          <c:showCatName val="0"/>
          <c:showSerName val="0"/>
          <c:showPercent val="0"/>
          <c:showBubbleSize val="0"/>
        </c:dLbls>
        <c:gapWidth val="150"/>
        <c:overlap val="100"/>
        <c:axId val="262488576"/>
        <c:axId val="24028416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B6-40DD-917B-9720B486DAC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B6-40DD-917B-9720B486DAC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B6-40DD-917B-9720B486DACB}"/>
            </c:ext>
          </c:extLst>
        </c:ser>
        <c:dLbls>
          <c:showLegendKey val="0"/>
          <c:showVal val="0"/>
          <c:showCatName val="0"/>
          <c:showSerName val="0"/>
          <c:showPercent val="0"/>
          <c:showBubbleSize val="0"/>
        </c:dLbls>
        <c:marker val="1"/>
        <c:smooth val="0"/>
        <c:axId val="262488576"/>
        <c:axId val="24028416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AB6-40DD-917B-9720B486DAC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AB6-40DD-917B-9720B486DACB}"/>
            </c:ext>
          </c:extLst>
        </c:ser>
        <c:dLbls>
          <c:showLegendKey val="0"/>
          <c:showVal val="0"/>
          <c:showCatName val="0"/>
          <c:showSerName val="0"/>
          <c:showPercent val="0"/>
          <c:showBubbleSize val="0"/>
        </c:dLbls>
        <c:marker val="1"/>
        <c:smooth val="0"/>
        <c:axId val="262489088"/>
        <c:axId val="240284736"/>
      </c:lineChart>
      <c:catAx>
        <c:axId val="262488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284160"/>
        <c:crosses val="autoZero"/>
        <c:auto val="1"/>
        <c:lblAlgn val="ctr"/>
        <c:lblOffset val="100"/>
        <c:tickLblSkip val="1"/>
        <c:tickMarkSkip val="1"/>
        <c:noMultiLvlLbl val="0"/>
      </c:catAx>
      <c:valAx>
        <c:axId val="24028416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488576"/>
        <c:crosses val="autoZero"/>
        <c:crossBetween val="between"/>
        <c:majorUnit val="2000"/>
      </c:valAx>
      <c:catAx>
        <c:axId val="262489088"/>
        <c:scaling>
          <c:orientation val="minMax"/>
        </c:scaling>
        <c:delete val="1"/>
        <c:axPos val="b"/>
        <c:majorTickMark val="out"/>
        <c:minorTickMark val="none"/>
        <c:tickLblPos val="nextTo"/>
        <c:crossAx val="240284736"/>
        <c:crosses val="autoZero"/>
        <c:auto val="1"/>
        <c:lblAlgn val="ctr"/>
        <c:lblOffset val="100"/>
        <c:noMultiLvlLbl val="0"/>
      </c:catAx>
      <c:valAx>
        <c:axId val="24028473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4890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CD9-4886-87D8-85D21EA9F05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CD9-4886-87D8-85D21EA9F05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CD9-4886-87D8-85D21EA9F05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CD9-4886-87D8-85D21EA9F05B}"/>
            </c:ext>
          </c:extLst>
        </c:ser>
        <c:dLbls>
          <c:showLegendKey val="0"/>
          <c:showVal val="0"/>
          <c:showCatName val="0"/>
          <c:showSerName val="0"/>
          <c:showPercent val="0"/>
          <c:showBubbleSize val="0"/>
        </c:dLbls>
        <c:gapWidth val="150"/>
        <c:overlap val="100"/>
        <c:axId val="262490112"/>
        <c:axId val="2402864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CD9-4886-87D8-85D21EA9F05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CD9-4886-87D8-85D21EA9F05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CD9-4886-87D8-85D21EA9F05B}"/>
            </c:ext>
          </c:extLst>
        </c:ser>
        <c:dLbls>
          <c:showLegendKey val="0"/>
          <c:showVal val="0"/>
          <c:showCatName val="0"/>
          <c:showSerName val="0"/>
          <c:showPercent val="0"/>
          <c:showBubbleSize val="0"/>
        </c:dLbls>
        <c:marker val="1"/>
        <c:smooth val="0"/>
        <c:axId val="262490112"/>
        <c:axId val="2402864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CD9-4886-87D8-85D21EA9F05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CD9-4886-87D8-85D21EA9F05B}"/>
            </c:ext>
          </c:extLst>
        </c:ser>
        <c:dLbls>
          <c:showLegendKey val="0"/>
          <c:showVal val="0"/>
          <c:showCatName val="0"/>
          <c:showSerName val="0"/>
          <c:showPercent val="0"/>
          <c:showBubbleSize val="0"/>
        </c:dLbls>
        <c:marker val="1"/>
        <c:smooth val="0"/>
        <c:axId val="262490624"/>
        <c:axId val="240287040"/>
      </c:lineChart>
      <c:catAx>
        <c:axId val="2624901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286464"/>
        <c:crosses val="autoZero"/>
        <c:auto val="1"/>
        <c:lblAlgn val="ctr"/>
        <c:lblOffset val="100"/>
        <c:tickLblSkip val="1"/>
        <c:tickMarkSkip val="1"/>
        <c:noMultiLvlLbl val="0"/>
      </c:catAx>
      <c:valAx>
        <c:axId val="24028646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490112"/>
        <c:crosses val="autoZero"/>
        <c:crossBetween val="between"/>
      </c:valAx>
      <c:catAx>
        <c:axId val="262490624"/>
        <c:scaling>
          <c:orientation val="minMax"/>
        </c:scaling>
        <c:delete val="1"/>
        <c:axPos val="b"/>
        <c:majorTickMark val="out"/>
        <c:minorTickMark val="none"/>
        <c:tickLblPos val="nextTo"/>
        <c:crossAx val="240287040"/>
        <c:crosses val="autoZero"/>
        <c:auto val="1"/>
        <c:lblAlgn val="ctr"/>
        <c:lblOffset val="100"/>
        <c:noMultiLvlLbl val="0"/>
      </c:catAx>
      <c:valAx>
        <c:axId val="24028704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24906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291-4E65-A85C-8BCA61F0CCC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291-4E65-A85C-8BCA61F0CCC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291-4E65-A85C-8BCA61F0CCCA}"/>
            </c:ext>
          </c:extLst>
        </c:ser>
        <c:dLbls>
          <c:showLegendKey val="0"/>
          <c:showVal val="0"/>
          <c:showCatName val="0"/>
          <c:showSerName val="0"/>
          <c:showPercent val="0"/>
          <c:showBubbleSize val="0"/>
        </c:dLbls>
        <c:gapWidth val="150"/>
        <c:overlap val="100"/>
        <c:axId val="240347648"/>
        <c:axId val="1386307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291-4E65-A85C-8BCA61F0CCC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291-4E65-A85C-8BCA61F0CCC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291-4E65-A85C-8BCA61F0CCCA}"/>
            </c:ext>
          </c:extLst>
        </c:ser>
        <c:dLbls>
          <c:showLegendKey val="0"/>
          <c:showVal val="0"/>
          <c:showCatName val="0"/>
          <c:showSerName val="0"/>
          <c:showPercent val="0"/>
          <c:showBubbleSize val="0"/>
        </c:dLbls>
        <c:marker val="1"/>
        <c:smooth val="0"/>
        <c:axId val="240347648"/>
        <c:axId val="1386307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291-4E65-A85C-8BCA61F0CCCA}"/>
            </c:ext>
          </c:extLst>
        </c:ser>
        <c:dLbls>
          <c:showLegendKey val="0"/>
          <c:showVal val="0"/>
          <c:showCatName val="0"/>
          <c:showSerName val="0"/>
          <c:showPercent val="0"/>
          <c:showBubbleSize val="0"/>
        </c:dLbls>
        <c:marker val="1"/>
        <c:smooth val="0"/>
        <c:axId val="240348160"/>
        <c:axId val="138631360"/>
      </c:lineChart>
      <c:catAx>
        <c:axId val="240347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30784"/>
        <c:crossesAt val="-1000"/>
        <c:auto val="1"/>
        <c:lblAlgn val="ctr"/>
        <c:lblOffset val="100"/>
        <c:tickLblSkip val="1"/>
        <c:tickMarkSkip val="1"/>
        <c:noMultiLvlLbl val="0"/>
      </c:catAx>
      <c:valAx>
        <c:axId val="1386307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7648"/>
        <c:crosses val="autoZero"/>
        <c:crossBetween val="between"/>
      </c:valAx>
      <c:catAx>
        <c:axId val="240348160"/>
        <c:scaling>
          <c:orientation val="minMax"/>
        </c:scaling>
        <c:delete val="1"/>
        <c:axPos val="b"/>
        <c:majorTickMark val="out"/>
        <c:minorTickMark val="none"/>
        <c:tickLblPos val="nextTo"/>
        <c:crossAx val="138631360"/>
        <c:crosses val="autoZero"/>
        <c:auto val="1"/>
        <c:lblAlgn val="ctr"/>
        <c:lblOffset val="100"/>
        <c:noMultiLvlLbl val="0"/>
      </c:catAx>
      <c:valAx>
        <c:axId val="1386313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816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400-4940-848C-C7AD6440A67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400-4940-848C-C7AD6440A67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400-4940-848C-C7AD6440A67A}"/>
            </c:ext>
          </c:extLst>
        </c:ser>
        <c:dLbls>
          <c:showLegendKey val="0"/>
          <c:showVal val="0"/>
          <c:showCatName val="0"/>
          <c:showSerName val="0"/>
          <c:showPercent val="0"/>
          <c:showBubbleSize val="0"/>
        </c:dLbls>
        <c:gapWidth val="150"/>
        <c:overlap val="100"/>
        <c:axId val="139211264"/>
        <c:axId val="178694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400-4940-848C-C7AD6440A67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400-4940-848C-C7AD6440A67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400-4940-848C-C7AD6440A67A}"/>
            </c:ext>
          </c:extLst>
        </c:ser>
        <c:dLbls>
          <c:showLegendKey val="0"/>
          <c:showVal val="0"/>
          <c:showCatName val="0"/>
          <c:showSerName val="0"/>
          <c:showPercent val="0"/>
          <c:showBubbleSize val="0"/>
        </c:dLbls>
        <c:marker val="1"/>
        <c:smooth val="0"/>
        <c:axId val="139211264"/>
        <c:axId val="178694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400-4940-848C-C7AD6440A67A}"/>
            </c:ext>
          </c:extLst>
        </c:ser>
        <c:dLbls>
          <c:showLegendKey val="0"/>
          <c:showVal val="0"/>
          <c:showCatName val="0"/>
          <c:showSerName val="0"/>
          <c:showPercent val="0"/>
          <c:showBubbleSize val="0"/>
        </c:dLbls>
        <c:marker val="1"/>
        <c:smooth val="0"/>
        <c:axId val="139211776"/>
        <c:axId val="178695552"/>
      </c:lineChart>
      <c:catAx>
        <c:axId val="1392112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694400"/>
        <c:crossesAt val="-1000"/>
        <c:auto val="1"/>
        <c:lblAlgn val="ctr"/>
        <c:lblOffset val="100"/>
        <c:tickLblSkip val="1"/>
        <c:tickMarkSkip val="1"/>
        <c:noMultiLvlLbl val="0"/>
      </c:catAx>
      <c:valAx>
        <c:axId val="178694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11264"/>
        <c:crosses val="autoZero"/>
        <c:crossBetween val="between"/>
      </c:valAx>
      <c:catAx>
        <c:axId val="139211776"/>
        <c:scaling>
          <c:orientation val="minMax"/>
        </c:scaling>
        <c:delete val="1"/>
        <c:axPos val="b"/>
        <c:majorTickMark val="out"/>
        <c:minorTickMark val="none"/>
        <c:tickLblPos val="nextTo"/>
        <c:crossAx val="178695552"/>
        <c:crosses val="autoZero"/>
        <c:auto val="1"/>
        <c:lblAlgn val="ctr"/>
        <c:lblOffset val="100"/>
        <c:noMultiLvlLbl val="0"/>
      </c:catAx>
      <c:valAx>
        <c:axId val="17869555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92117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6A4-4241-9867-2EFBBCA3535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6A4-4241-9867-2EFBBCA35355}"/>
            </c:ext>
          </c:extLst>
        </c:ser>
        <c:dLbls>
          <c:showLegendKey val="0"/>
          <c:showVal val="0"/>
          <c:showCatName val="0"/>
          <c:showSerName val="0"/>
          <c:showPercent val="0"/>
          <c:showBubbleSize val="0"/>
        </c:dLbls>
        <c:gapWidth val="150"/>
        <c:overlap val="100"/>
        <c:axId val="139213824"/>
        <c:axId val="21812480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6A4-4241-9867-2EFBBCA3535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6A4-4241-9867-2EFBBCA3535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6A4-4241-9867-2EFBBCA35355}"/>
            </c:ext>
          </c:extLst>
        </c:ser>
        <c:dLbls>
          <c:showLegendKey val="0"/>
          <c:showVal val="0"/>
          <c:showCatName val="0"/>
          <c:showSerName val="0"/>
          <c:showPercent val="0"/>
          <c:showBubbleSize val="0"/>
        </c:dLbls>
        <c:marker val="1"/>
        <c:smooth val="0"/>
        <c:axId val="139213824"/>
        <c:axId val="21812480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6A4-4241-9867-2EFBBCA3535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6A4-4241-9867-2EFBBCA35355}"/>
            </c:ext>
          </c:extLst>
        </c:ser>
        <c:dLbls>
          <c:showLegendKey val="0"/>
          <c:showVal val="0"/>
          <c:showCatName val="0"/>
          <c:showSerName val="0"/>
          <c:showPercent val="0"/>
          <c:showBubbleSize val="0"/>
        </c:dLbls>
        <c:marker val="1"/>
        <c:smooth val="0"/>
        <c:axId val="139214336"/>
        <c:axId val="218125376"/>
      </c:lineChart>
      <c:catAx>
        <c:axId val="1392138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4800"/>
        <c:crosses val="autoZero"/>
        <c:auto val="1"/>
        <c:lblAlgn val="ctr"/>
        <c:lblOffset val="100"/>
        <c:tickLblSkip val="1"/>
        <c:tickMarkSkip val="1"/>
        <c:noMultiLvlLbl val="0"/>
      </c:catAx>
      <c:valAx>
        <c:axId val="21812480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9213824"/>
        <c:crosses val="autoZero"/>
        <c:crossBetween val="between"/>
        <c:majorUnit val="5000"/>
        <c:minorUnit val="1000"/>
      </c:valAx>
      <c:catAx>
        <c:axId val="139214336"/>
        <c:scaling>
          <c:orientation val="minMax"/>
        </c:scaling>
        <c:delete val="1"/>
        <c:axPos val="b"/>
        <c:majorTickMark val="out"/>
        <c:minorTickMark val="none"/>
        <c:tickLblPos val="nextTo"/>
        <c:crossAx val="218125376"/>
        <c:crossesAt val="80"/>
        <c:auto val="1"/>
        <c:lblAlgn val="ctr"/>
        <c:lblOffset val="100"/>
        <c:noMultiLvlLbl val="0"/>
      </c:catAx>
      <c:valAx>
        <c:axId val="21812537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92143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34F-42CD-AF35-A93A39C25EC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34F-42CD-AF35-A93A39C25EC1}"/>
            </c:ext>
          </c:extLst>
        </c:ser>
        <c:dLbls>
          <c:showLegendKey val="0"/>
          <c:showVal val="0"/>
          <c:showCatName val="0"/>
          <c:showSerName val="0"/>
          <c:showPercent val="0"/>
          <c:showBubbleSize val="0"/>
        </c:dLbls>
        <c:gapWidth val="150"/>
        <c:overlap val="100"/>
        <c:axId val="181001216"/>
        <c:axId val="1871544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34F-42CD-AF35-A93A39C25EC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34F-42CD-AF35-A93A39C25EC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34F-42CD-AF35-A93A39C25EC1}"/>
            </c:ext>
          </c:extLst>
        </c:ser>
        <c:dLbls>
          <c:showLegendKey val="0"/>
          <c:showVal val="0"/>
          <c:showCatName val="0"/>
          <c:showSerName val="0"/>
          <c:showPercent val="0"/>
          <c:showBubbleSize val="0"/>
        </c:dLbls>
        <c:marker val="1"/>
        <c:smooth val="0"/>
        <c:axId val="181001216"/>
        <c:axId val="1871544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34F-42CD-AF35-A93A39C25EC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34F-42CD-AF35-A93A39C25EC1}"/>
            </c:ext>
          </c:extLst>
        </c:ser>
        <c:dLbls>
          <c:showLegendKey val="0"/>
          <c:showVal val="0"/>
          <c:showCatName val="0"/>
          <c:showSerName val="0"/>
          <c:showPercent val="0"/>
          <c:showBubbleSize val="0"/>
        </c:dLbls>
        <c:marker val="1"/>
        <c:smooth val="0"/>
        <c:axId val="139213312"/>
        <c:axId val="187155008"/>
      </c:lineChart>
      <c:catAx>
        <c:axId val="1810012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54432"/>
        <c:crosses val="autoZero"/>
        <c:auto val="1"/>
        <c:lblAlgn val="ctr"/>
        <c:lblOffset val="100"/>
        <c:tickLblSkip val="1"/>
        <c:tickMarkSkip val="1"/>
        <c:noMultiLvlLbl val="0"/>
      </c:catAx>
      <c:valAx>
        <c:axId val="1871544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001216"/>
        <c:crosses val="autoZero"/>
        <c:crossBetween val="between"/>
        <c:majorUnit val="5000"/>
        <c:minorUnit val="1000"/>
      </c:valAx>
      <c:catAx>
        <c:axId val="139213312"/>
        <c:scaling>
          <c:orientation val="minMax"/>
        </c:scaling>
        <c:delete val="1"/>
        <c:axPos val="b"/>
        <c:majorTickMark val="out"/>
        <c:minorTickMark val="none"/>
        <c:tickLblPos val="nextTo"/>
        <c:crossAx val="187155008"/>
        <c:crossesAt val="80"/>
        <c:auto val="1"/>
        <c:lblAlgn val="ctr"/>
        <c:lblOffset val="100"/>
        <c:noMultiLvlLbl val="0"/>
      </c:catAx>
      <c:valAx>
        <c:axId val="1871550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92133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F59-442F-84B9-B357C30B52B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F59-442F-84B9-B357C30B52B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F59-442F-84B9-B357C30B52B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F59-442F-84B9-B357C30B52B6}"/>
            </c:ext>
          </c:extLst>
        </c:ser>
        <c:dLbls>
          <c:showLegendKey val="0"/>
          <c:showVal val="0"/>
          <c:showCatName val="0"/>
          <c:showSerName val="0"/>
          <c:showPercent val="0"/>
          <c:showBubbleSize val="0"/>
        </c:dLbls>
        <c:gapWidth val="150"/>
        <c:overlap val="100"/>
        <c:axId val="181497856"/>
        <c:axId val="1871573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F59-442F-84B9-B357C30B52B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F59-442F-84B9-B357C30B52B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F59-442F-84B9-B357C30B52B6}"/>
            </c:ext>
          </c:extLst>
        </c:ser>
        <c:dLbls>
          <c:showLegendKey val="0"/>
          <c:showVal val="0"/>
          <c:showCatName val="0"/>
          <c:showSerName val="0"/>
          <c:showPercent val="0"/>
          <c:showBubbleSize val="0"/>
        </c:dLbls>
        <c:marker val="1"/>
        <c:smooth val="0"/>
        <c:axId val="181497856"/>
        <c:axId val="1871573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F59-442F-84B9-B357C30B52B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F59-442F-84B9-B357C30B52B6}"/>
            </c:ext>
          </c:extLst>
        </c:ser>
        <c:dLbls>
          <c:showLegendKey val="0"/>
          <c:showVal val="0"/>
          <c:showCatName val="0"/>
          <c:showSerName val="0"/>
          <c:showPercent val="0"/>
          <c:showBubbleSize val="0"/>
        </c:dLbls>
        <c:marker val="1"/>
        <c:smooth val="0"/>
        <c:axId val="181498880"/>
        <c:axId val="187157888"/>
      </c:lineChart>
      <c:catAx>
        <c:axId val="1814978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57312"/>
        <c:crosses val="autoZero"/>
        <c:auto val="1"/>
        <c:lblAlgn val="ctr"/>
        <c:lblOffset val="100"/>
        <c:tickLblSkip val="1"/>
        <c:tickMarkSkip val="1"/>
        <c:noMultiLvlLbl val="0"/>
      </c:catAx>
      <c:valAx>
        <c:axId val="1871573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497856"/>
        <c:crosses val="autoZero"/>
        <c:crossBetween val="between"/>
        <c:majorUnit val="2000"/>
      </c:valAx>
      <c:catAx>
        <c:axId val="181498880"/>
        <c:scaling>
          <c:orientation val="minMax"/>
        </c:scaling>
        <c:delete val="1"/>
        <c:axPos val="b"/>
        <c:majorTickMark val="out"/>
        <c:minorTickMark val="none"/>
        <c:tickLblPos val="nextTo"/>
        <c:crossAx val="187157888"/>
        <c:crosses val="autoZero"/>
        <c:auto val="1"/>
        <c:lblAlgn val="ctr"/>
        <c:lblOffset val="100"/>
        <c:noMultiLvlLbl val="0"/>
      </c:catAx>
      <c:valAx>
        <c:axId val="1871578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4988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6E1-40F7-AF8C-2A08029D4AA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6E1-40F7-AF8C-2A08029D4AA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6E1-40F7-AF8C-2A08029D4AA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6E1-40F7-AF8C-2A08029D4AA2}"/>
            </c:ext>
          </c:extLst>
        </c:ser>
        <c:dLbls>
          <c:showLegendKey val="0"/>
          <c:showVal val="0"/>
          <c:showCatName val="0"/>
          <c:showSerName val="0"/>
          <c:showPercent val="0"/>
          <c:showBubbleSize val="0"/>
        </c:dLbls>
        <c:gapWidth val="150"/>
        <c:overlap val="100"/>
        <c:axId val="181932032"/>
        <c:axId val="37309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6E1-40F7-AF8C-2A08029D4AA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6E1-40F7-AF8C-2A08029D4AA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6E1-40F7-AF8C-2A08029D4AA2}"/>
            </c:ext>
          </c:extLst>
        </c:ser>
        <c:dLbls>
          <c:showLegendKey val="0"/>
          <c:showVal val="0"/>
          <c:showCatName val="0"/>
          <c:showSerName val="0"/>
          <c:showPercent val="0"/>
          <c:showBubbleSize val="0"/>
        </c:dLbls>
        <c:marker val="1"/>
        <c:smooth val="0"/>
        <c:axId val="181932032"/>
        <c:axId val="37309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6E1-40F7-AF8C-2A08029D4AA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6E1-40F7-AF8C-2A08029D4AA2}"/>
            </c:ext>
          </c:extLst>
        </c:ser>
        <c:dLbls>
          <c:showLegendKey val="0"/>
          <c:showVal val="0"/>
          <c:showCatName val="0"/>
          <c:showSerName val="0"/>
          <c:showPercent val="0"/>
          <c:showBubbleSize val="0"/>
        </c:dLbls>
        <c:marker val="1"/>
        <c:smooth val="0"/>
        <c:axId val="181932544"/>
        <c:axId val="187159616"/>
      </c:lineChart>
      <c:catAx>
        <c:axId val="181932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09824"/>
        <c:crosses val="autoZero"/>
        <c:auto val="1"/>
        <c:lblAlgn val="ctr"/>
        <c:lblOffset val="100"/>
        <c:tickLblSkip val="1"/>
        <c:tickMarkSkip val="1"/>
        <c:noMultiLvlLbl val="0"/>
      </c:catAx>
      <c:valAx>
        <c:axId val="373098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2032"/>
        <c:crosses val="autoZero"/>
        <c:crossBetween val="between"/>
      </c:valAx>
      <c:catAx>
        <c:axId val="181932544"/>
        <c:scaling>
          <c:orientation val="minMax"/>
        </c:scaling>
        <c:delete val="1"/>
        <c:axPos val="b"/>
        <c:majorTickMark val="out"/>
        <c:minorTickMark val="none"/>
        <c:tickLblPos val="nextTo"/>
        <c:crossAx val="187159616"/>
        <c:crosses val="autoZero"/>
        <c:auto val="1"/>
        <c:lblAlgn val="ctr"/>
        <c:lblOffset val="100"/>
        <c:noMultiLvlLbl val="0"/>
      </c:catAx>
      <c:valAx>
        <c:axId val="18715961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25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51</xdr:col>
      <xdr:colOff>0</xdr:colOff>
      <xdr:row>2</xdr:row>
      <xdr:rowOff>0</xdr:rowOff>
    </xdr:from>
    <xdr:to>
      <xdr:col>51</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5555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5555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5555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5555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51</xdr:col>
      <xdr:colOff>0</xdr:colOff>
      <xdr:row>3</xdr:row>
      <xdr:rowOff>0</xdr:rowOff>
    </xdr:from>
    <xdr:to>
      <xdr:col>51</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55555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3</xdr:row>
      <xdr:rowOff>0</xdr:rowOff>
    </xdr:from>
    <xdr:to>
      <xdr:col>51</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55555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3</xdr:row>
      <xdr:rowOff>0</xdr:rowOff>
    </xdr:from>
    <xdr:to>
      <xdr:col>51</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55555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3</xdr:row>
      <xdr:rowOff>0</xdr:rowOff>
    </xdr:from>
    <xdr:to>
      <xdr:col>51</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55555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4">
          <a:extLst>
            <a:ext uri="{FF2B5EF4-FFF2-40B4-BE49-F238E27FC236}">
              <a16:creationId xmlns:a16="http://schemas.microsoft.com/office/drawing/2014/main" xmlns=""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51</xdr:col>
      <xdr:colOff>0</xdr:colOff>
      <xdr:row>2</xdr:row>
      <xdr:rowOff>0</xdr:rowOff>
    </xdr:from>
    <xdr:to>
      <xdr:col>51</xdr:col>
      <xdr:colOff>76200</xdr:colOff>
      <xdr:row>3</xdr:row>
      <xdr:rowOff>47625</xdr:rowOff>
    </xdr:to>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55555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47625</xdr:rowOff>
    </xdr:to>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55555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47625</xdr:rowOff>
    </xdr:to>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55555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47625</xdr:rowOff>
    </xdr:to>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55555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0</xdr:colOff>
      <xdr:row>2</xdr:row>
      <xdr:rowOff>0</xdr:rowOff>
    </xdr:from>
    <xdr:to>
      <xdr:col>51</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51</xdr:col>
      <xdr:colOff>0</xdr:colOff>
      <xdr:row>2</xdr:row>
      <xdr:rowOff>0</xdr:rowOff>
    </xdr:from>
    <xdr:to>
      <xdr:col>51</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51</xdr:col>
      <xdr:colOff>0</xdr:colOff>
      <xdr:row>2</xdr:row>
      <xdr:rowOff>0</xdr:rowOff>
    </xdr:from>
    <xdr:to>
      <xdr:col>51</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51</xdr:col>
      <xdr:colOff>0</xdr:colOff>
      <xdr:row>2</xdr:row>
      <xdr:rowOff>0</xdr:rowOff>
    </xdr:from>
    <xdr:to>
      <xdr:col>51</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51</xdr:col>
      <xdr:colOff>0</xdr:colOff>
      <xdr:row>2</xdr:row>
      <xdr:rowOff>0</xdr:rowOff>
    </xdr:from>
    <xdr:to>
      <xdr:col>51</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51</xdr:col>
      <xdr:colOff>0</xdr:colOff>
      <xdr:row>2</xdr:row>
      <xdr:rowOff>0</xdr:rowOff>
    </xdr:from>
    <xdr:to>
      <xdr:col>51</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55555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51</xdr:col>
      <xdr:colOff>0</xdr:colOff>
      <xdr:row>2</xdr:row>
      <xdr:rowOff>0</xdr:rowOff>
    </xdr:from>
    <xdr:to>
      <xdr:col>51</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51</xdr:col>
      <xdr:colOff>0</xdr:colOff>
      <xdr:row>2</xdr:row>
      <xdr:rowOff>0</xdr:rowOff>
    </xdr:from>
    <xdr:to>
      <xdr:col>51</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55555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51</xdr:col>
      <xdr:colOff>0</xdr:colOff>
      <xdr:row>2</xdr:row>
      <xdr:rowOff>0</xdr:rowOff>
    </xdr:from>
    <xdr:to>
      <xdr:col>51</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55555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51</xdr:col>
      <xdr:colOff>0</xdr:colOff>
      <xdr:row>2</xdr:row>
      <xdr:rowOff>0</xdr:rowOff>
    </xdr:from>
    <xdr:to>
      <xdr:col>51</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55555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51</xdr:col>
      <xdr:colOff>0</xdr:colOff>
      <xdr:row>2</xdr:row>
      <xdr:rowOff>0</xdr:rowOff>
    </xdr:from>
    <xdr:to>
      <xdr:col>51</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55555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51</xdr:col>
      <xdr:colOff>0</xdr:colOff>
      <xdr:row>2</xdr:row>
      <xdr:rowOff>0</xdr:rowOff>
    </xdr:from>
    <xdr:to>
      <xdr:col>51</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555557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a16="http://schemas.microsoft.com/office/drawing/2014/main" xmlns="" id="{00000000-0008-0000-0000-000023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a16="http://schemas.microsoft.com/office/drawing/2014/main" xmlns="" id="{00000000-0008-0000-0000-000024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a16="http://schemas.microsoft.com/office/drawing/2014/main" xmlns="" id="{00000000-0008-0000-0000-000025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a16="http://schemas.microsoft.com/office/drawing/2014/main" xmlns="" id="{00000000-0008-0000-0000-000026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a16="http://schemas.microsoft.com/office/drawing/2014/main" xmlns="" id="{00000000-0008-0000-0000-000027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a16="http://schemas.microsoft.com/office/drawing/2014/main" xmlns="" id="{00000000-0008-0000-0000-000028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a16="http://schemas.microsoft.com/office/drawing/2014/main" xmlns="" id="{00000000-0008-0000-0000-000029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a16="http://schemas.microsoft.com/office/drawing/2014/main" xmlns="" id="{00000000-0008-0000-0000-00002A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a16="http://schemas.microsoft.com/office/drawing/2014/main" xmlns="" id="{00000000-0008-0000-0000-00002B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a16="http://schemas.microsoft.com/office/drawing/2014/main" xmlns="" id="{00000000-0008-0000-0000-00002C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a16="http://schemas.microsoft.com/office/drawing/2014/main" xmlns="" id="{00000000-0008-0000-00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24">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0">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52">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3">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2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0">
          <a:extLst>
            <a:ext uri="{FF2B5EF4-FFF2-40B4-BE49-F238E27FC236}">
              <a16:creationId xmlns:a16="http://schemas.microsoft.com/office/drawing/2014/main" xmlns=""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2">
          <a:extLst>
            <a:ext uri="{FF2B5EF4-FFF2-40B4-BE49-F238E27FC236}">
              <a16:creationId xmlns:a16="http://schemas.microsoft.com/office/drawing/2014/main" xmlns=""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a16="http://schemas.microsoft.com/office/drawing/2014/main" xmlns=""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a16="http://schemas.microsoft.com/office/drawing/2014/main" xmlns=""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a16="http://schemas.microsoft.com/office/drawing/2014/main" xmlns=""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4">
          <a:extLst>
            <a:ext uri="{FF2B5EF4-FFF2-40B4-BE49-F238E27FC236}">
              <a16:creationId xmlns:a16="http://schemas.microsoft.com/office/drawing/2014/main" xmlns=""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50">
          <a:extLst>
            <a:ext uri="{FF2B5EF4-FFF2-40B4-BE49-F238E27FC236}">
              <a16:creationId xmlns:a16="http://schemas.microsoft.com/office/drawing/2014/main" xmlns=""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2">
          <a:extLst>
            <a:ext uri="{FF2B5EF4-FFF2-40B4-BE49-F238E27FC236}">
              <a16:creationId xmlns:a16="http://schemas.microsoft.com/office/drawing/2014/main" xmlns=""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23">
          <a:extLst>
            <a:ext uri="{FF2B5EF4-FFF2-40B4-BE49-F238E27FC236}">
              <a16:creationId xmlns:a16="http://schemas.microsoft.com/office/drawing/2014/main" xmlns=""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4">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50">
          <a:extLst>
            <a:ext uri="{FF2B5EF4-FFF2-40B4-BE49-F238E27FC236}">
              <a16:creationId xmlns:a16="http://schemas.microsoft.com/office/drawing/2014/main" xmlns=""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2">
          <a:extLst>
            <a:ext uri="{FF2B5EF4-FFF2-40B4-BE49-F238E27FC236}">
              <a16:creationId xmlns:a16="http://schemas.microsoft.com/office/drawing/2014/main" xmlns=""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24">
          <a:extLst>
            <a:ext uri="{FF2B5EF4-FFF2-40B4-BE49-F238E27FC236}">
              <a16:creationId xmlns:a16="http://schemas.microsoft.com/office/drawing/2014/main" xmlns=""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50">
          <a:extLst>
            <a:ext uri="{FF2B5EF4-FFF2-40B4-BE49-F238E27FC236}">
              <a16:creationId xmlns:a16="http://schemas.microsoft.com/office/drawing/2014/main" xmlns=""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52">
          <a:extLst>
            <a:ext uri="{FF2B5EF4-FFF2-40B4-BE49-F238E27FC236}">
              <a16:creationId xmlns:a16="http://schemas.microsoft.com/office/drawing/2014/main" xmlns=""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53</xdr:col>
      <xdr:colOff>0</xdr:colOff>
      <xdr:row>2</xdr:row>
      <xdr:rowOff>0</xdr:rowOff>
    </xdr:from>
    <xdr:to>
      <xdr:col>53</xdr:col>
      <xdr:colOff>76200</xdr:colOff>
      <xdr:row>3</xdr:row>
      <xdr:rowOff>57150</xdr:rowOff>
    </xdr:to>
    <xdr:sp macro="" textlink="">
      <xdr:nvSpPr>
        <xdr:cNvPr id="72" name="Text Box 23">
          <a:extLst>
            <a:ext uri="{FF2B5EF4-FFF2-40B4-BE49-F238E27FC236}">
              <a16:creationId xmlns:a16="http://schemas.microsoft.com/office/drawing/2014/main" xmlns="" id="{00000000-0008-0000-0000-000048000000}"/>
            </a:ext>
          </a:extLst>
        </xdr:cNvPr>
        <xdr:cNvSpPr txBox="1">
          <a:spLocks noChangeArrowheads="1"/>
        </xdr:cNvSpPr>
      </xdr:nvSpPr>
      <xdr:spPr bwMode="auto">
        <a:xfrm>
          <a:off x="26927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73" name="Text Box 2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26927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74" name="Text Box 50">
          <a:extLst>
            <a:ext uri="{FF2B5EF4-FFF2-40B4-BE49-F238E27FC236}">
              <a16:creationId xmlns:a16="http://schemas.microsoft.com/office/drawing/2014/main" xmlns="" id="{00000000-0008-0000-0000-00004A000000}"/>
            </a:ext>
          </a:extLst>
        </xdr:cNvPr>
        <xdr:cNvSpPr txBox="1">
          <a:spLocks noChangeArrowheads="1"/>
        </xdr:cNvSpPr>
      </xdr:nvSpPr>
      <xdr:spPr bwMode="auto">
        <a:xfrm>
          <a:off x="26927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75" name="Text Box 52">
          <a:extLst>
            <a:ext uri="{FF2B5EF4-FFF2-40B4-BE49-F238E27FC236}">
              <a16:creationId xmlns:a16="http://schemas.microsoft.com/office/drawing/2014/main" xmlns="" id="{00000000-0008-0000-0000-00004B000000}"/>
            </a:ext>
          </a:extLst>
        </xdr:cNvPr>
        <xdr:cNvSpPr txBox="1">
          <a:spLocks noChangeArrowheads="1"/>
        </xdr:cNvSpPr>
      </xdr:nvSpPr>
      <xdr:spPr bwMode="auto">
        <a:xfrm>
          <a:off x="26927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76" name="Text Box 23">
          <a:extLst>
            <a:ext uri="{FF2B5EF4-FFF2-40B4-BE49-F238E27FC236}">
              <a16:creationId xmlns:a16="http://schemas.microsoft.com/office/drawing/2014/main" xmlns="" id="{00000000-0008-0000-0000-00004C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7" name="Text Box 24">
          <a:extLst>
            <a:ext uri="{FF2B5EF4-FFF2-40B4-BE49-F238E27FC236}">
              <a16:creationId xmlns:a16="http://schemas.microsoft.com/office/drawing/2014/main" xmlns="" id="{00000000-0008-0000-0000-00004D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8" name="Text Box 50">
          <a:extLst>
            <a:ext uri="{FF2B5EF4-FFF2-40B4-BE49-F238E27FC236}">
              <a16:creationId xmlns:a16="http://schemas.microsoft.com/office/drawing/2014/main" xmlns="" id="{00000000-0008-0000-0000-00004E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9" name="Text Box 52">
          <a:extLst>
            <a:ext uri="{FF2B5EF4-FFF2-40B4-BE49-F238E27FC236}">
              <a16:creationId xmlns:a16="http://schemas.microsoft.com/office/drawing/2014/main" xmlns="" id="{00000000-0008-0000-0000-00004F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0" name="Text Box 23">
          <a:extLst>
            <a:ext uri="{FF2B5EF4-FFF2-40B4-BE49-F238E27FC236}">
              <a16:creationId xmlns:a16="http://schemas.microsoft.com/office/drawing/2014/main" xmlns="" id="{00000000-0008-0000-0000-000050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1" name="Text Box 24">
          <a:extLst>
            <a:ext uri="{FF2B5EF4-FFF2-40B4-BE49-F238E27FC236}">
              <a16:creationId xmlns:a16="http://schemas.microsoft.com/office/drawing/2014/main" xmlns="" id="{00000000-0008-0000-0000-000051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2" name="Text Box 50">
          <a:extLst>
            <a:ext uri="{FF2B5EF4-FFF2-40B4-BE49-F238E27FC236}">
              <a16:creationId xmlns:a16="http://schemas.microsoft.com/office/drawing/2014/main" xmlns="" id="{00000000-0008-0000-0000-000052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3" name="Text Box 52">
          <a:extLst>
            <a:ext uri="{FF2B5EF4-FFF2-40B4-BE49-F238E27FC236}">
              <a16:creationId xmlns:a16="http://schemas.microsoft.com/office/drawing/2014/main" xmlns="" id="{00000000-0008-0000-0000-000053000000}"/>
            </a:ext>
          </a:extLst>
        </xdr:cNvPr>
        <xdr:cNvSpPr txBox="1">
          <a:spLocks noChangeArrowheads="1"/>
        </xdr:cNvSpPr>
      </xdr:nvSpPr>
      <xdr:spPr bwMode="auto">
        <a:xfrm>
          <a:off x="56007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23">
          <a:extLst>
            <a:ext uri="{FF2B5EF4-FFF2-40B4-BE49-F238E27FC236}">
              <a16:creationId xmlns:a16="http://schemas.microsoft.com/office/drawing/2014/main" xmlns="" id="{00000000-0008-0000-0000-000054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24">
          <a:extLst>
            <a:ext uri="{FF2B5EF4-FFF2-40B4-BE49-F238E27FC236}">
              <a16:creationId xmlns:a16="http://schemas.microsoft.com/office/drawing/2014/main" xmlns="" id="{00000000-0008-0000-0000-000055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50">
          <a:extLst>
            <a:ext uri="{FF2B5EF4-FFF2-40B4-BE49-F238E27FC236}">
              <a16:creationId xmlns:a16="http://schemas.microsoft.com/office/drawing/2014/main" xmlns="" id="{00000000-0008-0000-0000-000056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52">
          <a:extLst>
            <a:ext uri="{FF2B5EF4-FFF2-40B4-BE49-F238E27FC236}">
              <a16:creationId xmlns:a16="http://schemas.microsoft.com/office/drawing/2014/main" xmlns="" id="{00000000-0008-0000-0000-000057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88" name="Text Box 23">
          <a:extLst>
            <a:ext uri="{FF2B5EF4-FFF2-40B4-BE49-F238E27FC236}">
              <a16:creationId xmlns:a16="http://schemas.microsoft.com/office/drawing/2014/main" xmlns="" id="{00000000-0008-0000-0000-000058000000}"/>
            </a:ext>
          </a:extLst>
        </xdr:cNvPr>
        <xdr:cNvSpPr txBox="1">
          <a:spLocks noChangeArrowheads="1"/>
        </xdr:cNvSpPr>
      </xdr:nvSpPr>
      <xdr:spPr bwMode="auto">
        <a:xfrm>
          <a:off x="6410325"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89" name="Text Box 24">
          <a:extLst>
            <a:ext uri="{FF2B5EF4-FFF2-40B4-BE49-F238E27FC236}">
              <a16:creationId xmlns:a16="http://schemas.microsoft.com/office/drawing/2014/main" xmlns="" id="{00000000-0008-0000-0000-000059000000}"/>
            </a:ext>
          </a:extLst>
        </xdr:cNvPr>
        <xdr:cNvSpPr txBox="1">
          <a:spLocks noChangeArrowheads="1"/>
        </xdr:cNvSpPr>
      </xdr:nvSpPr>
      <xdr:spPr bwMode="auto">
        <a:xfrm>
          <a:off x="6410325"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0" name="Text Box 50">
          <a:extLst>
            <a:ext uri="{FF2B5EF4-FFF2-40B4-BE49-F238E27FC236}">
              <a16:creationId xmlns:a16="http://schemas.microsoft.com/office/drawing/2014/main" xmlns="" id="{00000000-0008-0000-0000-00005A000000}"/>
            </a:ext>
          </a:extLst>
        </xdr:cNvPr>
        <xdr:cNvSpPr txBox="1">
          <a:spLocks noChangeArrowheads="1"/>
        </xdr:cNvSpPr>
      </xdr:nvSpPr>
      <xdr:spPr bwMode="auto">
        <a:xfrm>
          <a:off x="6410325"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1" name="Text Box 52">
          <a:extLst>
            <a:ext uri="{FF2B5EF4-FFF2-40B4-BE49-F238E27FC236}">
              <a16:creationId xmlns:a16="http://schemas.microsoft.com/office/drawing/2014/main" xmlns="" id="{00000000-0008-0000-0000-00005B000000}"/>
            </a:ext>
          </a:extLst>
        </xdr:cNvPr>
        <xdr:cNvSpPr txBox="1">
          <a:spLocks noChangeArrowheads="1"/>
        </xdr:cNvSpPr>
      </xdr:nvSpPr>
      <xdr:spPr bwMode="auto">
        <a:xfrm>
          <a:off x="6410325"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2" name="Text Box 23">
          <a:extLst>
            <a:ext uri="{FF2B5EF4-FFF2-40B4-BE49-F238E27FC236}">
              <a16:creationId xmlns:a16="http://schemas.microsoft.com/office/drawing/2014/main" xmlns="" id="{00000000-0008-0000-0000-00005C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3" name="Text Box 24">
          <a:extLst>
            <a:ext uri="{FF2B5EF4-FFF2-40B4-BE49-F238E27FC236}">
              <a16:creationId xmlns:a16="http://schemas.microsoft.com/office/drawing/2014/main" xmlns="" id="{00000000-0008-0000-0000-00005D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4" name="Text Box 50">
          <a:extLst>
            <a:ext uri="{FF2B5EF4-FFF2-40B4-BE49-F238E27FC236}">
              <a16:creationId xmlns:a16="http://schemas.microsoft.com/office/drawing/2014/main" xmlns="" id="{00000000-0008-0000-0000-00005E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5" name="Text Box 52">
          <a:extLst>
            <a:ext uri="{FF2B5EF4-FFF2-40B4-BE49-F238E27FC236}">
              <a16:creationId xmlns:a16="http://schemas.microsoft.com/office/drawing/2014/main" xmlns="" id="{00000000-0008-0000-0000-00005F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6" name="Text Box 23">
          <a:extLst>
            <a:ext uri="{FF2B5EF4-FFF2-40B4-BE49-F238E27FC236}">
              <a16:creationId xmlns:a16="http://schemas.microsoft.com/office/drawing/2014/main" xmlns="" id="{00000000-0008-0000-0000-000060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7" name="Text Box 24">
          <a:extLst>
            <a:ext uri="{FF2B5EF4-FFF2-40B4-BE49-F238E27FC236}">
              <a16:creationId xmlns:a16="http://schemas.microsoft.com/office/drawing/2014/main" xmlns="" id="{00000000-0008-0000-0000-000061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8" name="Text Box 50">
          <a:extLst>
            <a:ext uri="{FF2B5EF4-FFF2-40B4-BE49-F238E27FC236}">
              <a16:creationId xmlns:a16="http://schemas.microsoft.com/office/drawing/2014/main" xmlns="" id="{00000000-0008-0000-0000-000062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99" name="Text Box 52">
          <a:extLst>
            <a:ext uri="{FF2B5EF4-FFF2-40B4-BE49-F238E27FC236}">
              <a16:creationId xmlns:a16="http://schemas.microsoft.com/office/drawing/2014/main" xmlns="" id="{00000000-0008-0000-0000-000063000000}"/>
            </a:ext>
          </a:extLst>
        </xdr:cNvPr>
        <xdr:cNvSpPr txBox="1">
          <a:spLocks noChangeArrowheads="1"/>
        </xdr:cNvSpPr>
      </xdr:nvSpPr>
      <xdr:spPr bwMode="auto">
        <a:xfrm>
          <a:off x="56007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00" name="グラフ 60">
          <a:extLst>
            <a:ext uri="{FF2B5EF4-FFF2-40B4-BE49-F238E27FC236}">
              <a16:creationId xmlns:a16="http://schemas.microsoft.com/office/drawing/2014/main" xmlns="" id="{00000000-0008-0000-0000-00006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48</xdr:col>
      <xdr:colOff>0</xdr:colOff>
      <xdr:row>2</xdr:row>
      <xdr:rowOff>0</xdr:rowOff>
    </xdr:from>
    <xdr:to>
      <xdr:col>48</xdr:col>
      <xdr:colOff>76200</xdr:colOff>
      <xdr:row>3</xdr:row>
      <xdr:rowOff>57150</xdr:rowOff>
    </xdr:to>
    <xdr:sp macro="" textlink="">
      <xdr:nvSpPr>
        <xdr:cNvPr id="101" name="Text Box 23">
          <a:extLst>
            <a:ext uri="{FF2B5EF4-FFF2-40B4-BE49-F238E27FC236}">
              <a16:creationId xmlns:a16="http://schemas.microsoft.com/office/drawing/2014/main" xmlns="" id="{00000000-0008-0000-0000-000065000000}"/>
            </a:ext>
          </a:extLst>
        </xdr:cNvPr>
        <xdr:cNvSpPr txBox="1">
          <a:spLocks noChangeArrowheads="1"/>
        </xdr:cNvSpPr>
      </xdr:nvSpPr>
      <xdr:spPr bwMode="auto">
        <a:xfrm>
          <a:off x="23498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102" name="Text Box 24">
          <a:extLst>
            <a:ext uri="{FF2B5EF4-FFF2-40B4-BE49-F238E27FC236}">
              <a16:creationId xmlns:a16="http://schemas.microsoft.com/office/drawing/2014/main" xmlns="" id="{00000000-0008-0000-0000-000066000000}"/>
            </a:ext>
          </a:extLst>
        </xdr:cNvPr>
        <xdr:cNvSpPr txBox="1">
          <a:spLocks noChangeArrowheads="1"/>
        </xdr:cNvSpPr>
      </xdr:nvSpPr>
      <xdr:spPr bwMode="auto">
        <a:xfrm>
          <a:off x="23498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103" name="Text Box 50">
          <a:extLst>
            <a:ext uri="{FF2B5EF4-FFF2-40B4-BE49-F238E27FC236}">
              <a16:creationId xmlns:a16="http://schemas.microsoft.com/office/drawing/2014/main" xmlns="" id="{00000000-0008-0000-0000-000067000000}"/>
            </a:ext>
          </a:extLst>
        </xdr:cNvPr>
        <xdr:cNvSpPr txBox="1">
          <a:spLocks noChangeArrowheads="1"/>
        </xdr:cNvSpPr>
      </xdr:nvSpPr>
      <xdr:spPr bwMode="auto">
        <a:xfrm>
          <a:off x="23498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104" name="Text Box 52">
          <a:extLst>
            <a:ext uri="{FF2B5EF4-FFF2-40B4-BE49-F238E27FC236}">
              <a16:creationId xmlns:a16="http://schemas.microsoft.com/office/drawing/2014/main" xmlns="" id="{00000000-0008-0000-0000-000068000000}"/>
            </a:ext>
          </a:extLst>
        </xdr:cNvPr>
        <xdr:cNvSpPr txBox="1">
          <a:spLocks noChangeArrowheads="1"/>
        </xdr:cNvSpPr>
      </xdr:nvSpPr>
      <xdr:spPr bwMode="auto">
        <a:xfrm>
          <a:off x="234981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105" name="グラフ 62">
          <a:extLst>
            <a:ext uri="{FF2B5EF4-FFF2-40B4-BE49-F238E27FC236}">
              <a16:creationId xmlns:a16="http://schemas.microsoft.com/office/drawing/2014/main" xmlns=""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06" name="グラフ 64">
          <a:extLst>
            <a:ext uri="{FF2B5EF4-FFF2-40B4-BE49-F238E27FC236}">
              <a16:creationId xmlns:a16="http://schemas.microsoft.com/office/drawing/2014/main" xmlns="" id="{00000000-0008-0000-00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07" name="Rectangle 158">
          <a:extLst>
            <a:ext uri="{FF2B5EF4-FFF2-40B4-BE49-F238E27FC236}">
              <a16:creationId xmlns:a16="http://schemas.microsoft.com/office/drawing/2014/main" xmlns="" id="{00000000-0008-0000-0000-00006B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08" name="Text Box 23">
          <a:extLst>
            <a:ext uri="{FF2B5EF4-FFF2-40B4-BE49-F238E27FC236}">
              <a16:creationId xmlns:a16="http://schemas.microsoft.com/office/drawing/2014/main" xmlns="" id="{00000000-0008-0000-0000-00006C000000}"/>
            </a:ext>
          </a:extLst>
        </xdr:cNvPr>
        <xdr:cNvSpPr txBox="1">
          <a:spLocks noChangeArrowheads="1"/>
        </xdr:cNvSpPr>
      </xdr:nvSpPr>
      <xdr:spPr bwMode="auto">
        <a:xfrm>
          <a:off x="23498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09" name="Text Box 24">
          <a:extLst>
            <a:ext uri="{FF2B5EF4-FFF2-40B4-BE49-F238E27FC236}">
              <a16:creationId xmlns:a16="http://schemas.microsoft.com/office/drawing/2014/main" xmlns="" id="{00000000-0008-0000-0000-00006D000000}"/>
            </a:ext>
          </a:extLst>
        </xdr:cNvPr>
        <xdr:cNvSpPr txBox="1">
          <a:spLocks noChangeArrowheads="1"/>
        </xdr:cNvSpPr>
      </xdr:nvSpPr>
      <xdr:spPr bwMode="auto">
        <a:xfrm>
          <a:off x="23498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10" name="Text Box 50">
          <a:extLst>
            <a:ext uri="{FF2B5EF4-FFF2-40B4-BE49-F238E27FC236}">
              <a16:creationId xmlns:a16="http://schemas.microsoft.com/office/drawing/2014/main" xmlns="" id="{00000000-0008-0000-0000-00006E000000}"/>
            </a:ext>
          </a:extLst>
        </xdr:cNvPr>
        <xdr:cNvSpPr txBox="1">
          <a:spLocks noChangeArrowheads="1"/>
        </xdr:cNvSpPr>
      </xdr:nvSpPr>
      <xdr:spPr bwMode="auto">
        <a:xfrm>
          <a:off x="23498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11" name="Text Box 52">
          <a:extLst>
            <a:ext uri="{FF2B5EF4-FFF2-40B4-BE49-F238E27FC236}">
              <a16:creationId xmlns:a16="http://schemas.microsoft.com/office/drawing/2014/main" xmlns="" id="{00000000-0008-0000-0000-00006F000000}"/>
            </a:ext>
          </a:extLst>
        </xdr:cNvPr>
        <xdr:cNvSpPr txBox="1">
          <a:spLocks noChangeArrowheads="1"/>
        </xdr:cNvSpPr>
      </xdr:nvSpPr>
      <xdr:spPr bwMode="auto">
        <a:xfrm>
          <a:off x="234981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12" name="Text Box 2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13" name="Text Box 50">
          <a:extLst>
            <a:ext uri="{FF2B5EF4-FFF2-40B4-BE49-F238E27FC236}">
              <a16:creationId xmlns:a16="http://schemas.microsoft.com/office/drawing/2014/main" xmlns="" id="{00000000-0008-0000-0000-00007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14" name="Text Box 52">
          <a:extLst>
            <a:ext uri="{FF2B5EF4-FFF2-40B4-BE49-F238E27FC236}">
              <a16:creationId xmlns:a16="http://schemas.microsoft.com/office/drawing/2014/main" xmlns="" id="{00000000-0008-0000-0000-00007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48</xdr:col>
      <xdr:colOff>0</xdr:colOff>
      <xdr:row>2</xdr:row>
      <xdr:rowOff>0</xdr:rowOff>
    </xdr:from>
    <xdr:to>
      <xdr:col>48</xdr:col>
      <xdr:colOff>76200</xdr:colOff>
      <xdr:row>3</xdr:row>
      <xdr:rowOff>47625</xdr:rowOff>
    </xdr:to>
    <xdr:sp macro="" textlink="">
      <xdr:nvSpPr>
        <xdr:cNvPr id="115" name="Text Box 23">
          <a:extLst>
            <a:ext uri="{FF2B5EF4-FFF2-40B4-BE49-F238E27FC236}">
              <a16:creationId xmlns:a16="http://schemas.microsoft.com/office/drawing/2014/main" xmlns="" id="{00000000-0008-0000-0000-000073000000}"/>
            </a:ext>
          </a:extLst>
        </xdr:cNvPr>
        <xdr:cNvSpPr txBox="1">
          <a:spLocks noChangeArrowheads="1"/>
        </xdr:cNvSpPr>
      </xdr:nvSpPr>
      <xdr:spPr bwMode="auto">
        <a:xfrm>
          <a:off x="234981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16" name="Text Box 24">
          <a:extLst>
            <a:ext uri="{FF2B5EF4-FFF2-40B4-BE49-F238E27FC236}">
              <a16:creationId xmlns:a16="http://schemas.microsoft.com/office/drawing/2014/main" xmlns="" id="{00000000-0008-0000-0000-000074000000}"/>
            </a:ext>
          </a:extLst>
        </xdr:cNvPr>
        <xdr:cNvSpPr txBox="1">
          <a:spLocks noChangeArrowheads="1"/>
        </xdr:cNvSpPr>
      </xdr:nvSpPr>
      <xdr:spPr bwMode="auto">
        <a:xfrm>
          <a:off x="234981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17" name="Text Box 50">
          <a:extLst>
            <a:ext uri="{FF2B5EF4-FFF2-40B4-BE49-F238E27FC236}">
              <a16:creationId xmlns:a16="http://schemas.microsoft.com/office/drawing/2014/main" xmlns="" id="{00000000-0008-0000-0000-000075000000}"/>
            </a:ext>
          </a:extLst>
        </xdr:cNvPr>
        <xdr:cNvSpPr txBox="1">
          <a:spLocks noChangeArrowheads="1"/>
        </xdr:cNvSpPr>
      </xdr:nvSpPr>
      <xdr:spPr bwMode="auto">
        <a:xfrm>
          <a:off x="234981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18" name="Text Box 52">
          <a:extLst>
            <a:ext uri="{FF2B5EF4-FFF2-40B4-BE49-F238E27FC236}">
              <a16:creationId xmlns:a16="http://schemas.microsoft.com/office/drawing/2014/main" xmlns="" id="{00000000-0008-0000-0000-000076000000}"/>
            </a:ext>
          </a:extLst>
        </xdr:cNvPr>
        <xdr:cNvSpPr txBox="1">
          <a:spLocks noChangeArrowheads="1"/>
        </xdr:cNvSpPr>
      </xdr:nvSpPr>
      <xdr:spPr bwMode="auto">
        <a:xfrm>
          <a:off x="2349817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0</xdr:colOff>
      <xdr:row>2</xdr:row>
      <xdr:rowOff>0</xdr:rowOff>
    </xdr:from>
    <xdr:to>
      <xdr:col>48</xdr:col>
      <xdr:colOff>0</xdr:colOff>
      <xdr:row>2</xdr:row>
      <xdr:rowOff>0</xdr:rowOff>
    </xdr:to>
    <xdr:graphicFrame macro="">
      <xdr:nvGraphicFramePr>
        <xdr:cNvPr id="119" name="グラフ 95">
          <a:extLst>
            <a:ext uri="{FF2B5EF4-FFF2-40B4-BE49-F238E27FC236}">
              <a16:creationId xmlns:a16="http://schemas.microsoft.com/office/drawing/2014/main" xmlns="" id="{00000000-0008-0000-0000-00007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120" name="グラフ 96">
          <a:extLst>
            <a:ext uri="{FF2B5EF4-FFF2-40B4-BE49-F238E27FC236}">
              <a16:creationId xmlns:a16="http://schemas.microsoft.com/office/drawing/2014/main" xmlns="" id="{00000000-0008-0000-0000-00007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121" name="グラフ 100">
          <a:extLst>
            <a:ext uri="{FF2B5EF4-FFF2-40B4-BE49-F238E27FC236}">
              <a16:creationId xmlns:a16="http://schemas.microsoft.com/office/drawing/2014/main" xmlns="" id="{00000000-0008-0000-00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122" name="グラフ 103">
          <a:extLst>
            <a:ext uri="{FF2B5EF4-FFF2-40B4-BE49-F238E27FC236}">
              <a16:creationId xmlns:a16="http://schemas.microsoft.com/office/drawing/2014/main" xmlns="" id="{00000000-0008-0000-00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123" name="グラフ 131">
          <a:extLst>
            <a:ext uri="{FF2B5EF4-FFF2-40B4-BE49-F238E27FC236}">
              <a16:creationId xmlns:a16="http://schemas.microsoft.com/office/drawing/2014/main" xmlns="" id="{00000000-0008-0000-0000-00007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124" name="Rectangle 132">
          <a:extLst>
            <a:ext uri="{FF2B5EF4-FFF2-40B4-BE49-F238E27FC236}">
              <a16:creationId xmlns:a16="http://schemas.microsoft.com/office/drawing/2014/main" xmlns="" id="{00000000-0008-0000-0000-00007C000000}"/>
            </a:ext>
          </a:extLst>
        </xdr:cNvPr>
        <xdr:cNvSpPr>
          <a:spLocks noChangeArrowheads="1"/>
        </xdr:cNvSpPr>
      </xdr:nvSpPr>
      <xdr:spPr bwMode="auto">
        <a:xfrm>
          <a:off x="234981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graphicFrame macro="">
      <xdr:nvGraphicFramePr>
        <xdr:cNvPr id="125" name="グラフ 135">
          <a:extLst>
            <a:ext uri="{FF2B5EF4-FFF2-40B4-BE49-F238E27FC236}">
              <a16:creationId xmlns:a16="http://schemas.microsoft.com/office/drawing/2014/main" xmlns="" id="{00000000-0008-0000-00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126" name="Rectangle 149">
          <a:extLst>
            <a:ext uri="{FF2B5EF4-FFF2-40B4-BE49-F238E27FC236}">
              <a16:creationId xmlns:a16="http://schemas.microsoft.com/office/drawing/2014/main" xmlns="" id="{00000000-0008-0000-0000-00007E000000}"/>
            </a:ext>
          </a:extLst>
        </xdr:cNvPr>
        <xdr:cNvSpPr>
          <a:spLocks noChangeArrowheads="1"/>
        </xdr:cNvSpPr>
      </xdr:nvSpPr>
      <xdr:spPr bwMode="auto">
        <a:xfrm>
          <a:off x="234981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127" name="Rectangle 150">
          <a:extLst>
            <a:ext uri="{FF2B5EF4-FFF2-40B4-BE49-F238E27FC236}">
              <a16:creationId xmlns:a16="http://schemas.microsoft.com/office/drawing/2014/main" xmlns="" id="{00000000-0008-0000-0000-00007F000000}"/>
            </a:ext>
          </a:extLst>
        </xdr:cNvPr>
        <xdr:cNvSpPr>
          <a:spLocks noChangeArrowheads="1"/>
        </xdr:cNvSpPr>
      </xdr:nvSpPr>
      <xdr:spPr bwMode="auto">
        <a:xfrm>
          <a:off x="234981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128" name="Rectangle 154">
          <a:extLst>
            <a:ext uri="{FF2B5EF4-FFF2-40B4-BE49-F238E27FC236}">
              <a16:creationId xmlns:a16="http://schemas.microsoft.com/office/drawing/2014/main" xmlns="" id="{00000000-0008-0000-0000-000080000000}"/>
            </a:ext>
          </a:extLst>
        </xdr:cNvPr>
        <xdr:cNvSpPr>
          <a:spLocks noChangeArrowheads="1"/>
        </xdr:cNvSpPr>
      </xdr:nvSpPr>
      <xdr:spPr bwMode="auto">
        <a:xfrm>
          <a:off x="234981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129" name="Rectangle 159">
          <a:extLst>
            <a:ext uri="{FF2B5EF4-FFF2-40B4-BE49-F238E27FC236}">
              <a16:creationId xmlns:a16="http://schemas.microsoft.com/office/drawing/2014/main" xmlns="" id="{00000000-0008-0000-0000-000081000000}"/>
            </a:ext>
          </a:extLst>
        </xdr:cNvPr>
        <xdr:cNvSpPr>
          <a:spLocks noChangeArrowheads="1"/>
        </xdr:cNvSpPr>
      </xdr:nvSpPr>
      <xdr:spPr bwMode="auto">
        <a:xfrm>
          <a:off x="2349817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130" name="Text Box 161">
          <a:extLst>
            <a:ext uri="{FF2B5EF4-FFF2-40B4-BE49-F238E27FC236}">
              <a16:creationId xmlns:a16="http://schemas.microsoft.com/office/drawing/2014/main" xmlns="" id="{00000000-0008-0000-0000-000082000000}"/>
            </a:ext>
          </a:extLst>
        </xdr:cNvPr>
        <xdr:cNvSpPr txBox="1">
          <a:spLocks noChangeArrowheads="1"/>
        </xdr:cNvSpPr>
      </xdr:nvSpPr>
      <xdr:spPr bwMode="auto">
        <a:xfrm>
          <a:off x="2349817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131" name="Text Box 23">
          <a:extLst>
            <a:ext uri="{FF2B5EF4-FFF2-40B4-BE49-F238E27FC236}">
              <a16:creationId xmlns:a16="http://schemas.microsoft.com/office/drawing/2014/main" xmlns="" id="{00000000-0008-0000-0000-000083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32" name="Text Box 24">
          <a:extLst>
            <a:ext uri="{FF2B5EF4-FFF2-40B4-BE49-F238E27FC236}">
              <a16:creationId xmlns:a16="http://schemas.microsoft.com/office/drawing/2014/main" xmlns="" id="{00000000-0008-0000-0000-000084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33" name="Text Box 50">
          <a:extLst>
            <a:ext uri="{FF2B5EF4-FFF2-40B4-BE49-F238E27FC236}">
              <a16:creationId xmlns:a16="http://schemas.microsoft.com/office/drawing/2014/main" xmlns="" id="{00000000-0008-0000-0000-000085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34" name="Text Box 52">
          <a:extLst>
            <a:ext uri="{FF2B5EF4-FFF2-40B4-BE49-F238E27FC236}">
              <a16:creationId xmlns:a16="http://schemas.microsoft.com/office/drawing/2014/main" xmlns="" id="{00000000-0008-0000-0000-000086000000}"/>
            </a:ext>
          </a:extLst>
        </xdr:cNvPr>
        <xdr:cNvSpPr txBox="1">
          <a:spLocks noChangeArrowheads="1"/>
        </xdr:cNvSpPr>
      </xdr:nvSpPr>
      <xdr:spPr bwMode="auto">
        <a:xfrm>
          <a:off x="6410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5" name="Text Box 23">
          <a:extLst>
            <a:ext uri="{FF2B5EF4-FFF2-40B4-BE49-F238E27FC236}">
              <a16:creationId xmlns:a16="http://schemas.microsoft.com/office/drawing/2014/main" xmlns="" id="{00000000-0008-0000-0000-000087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6" name="Text Box 24">
          <a:extLst>
            <a:ext uri="{FF2B5EF4-FFF2-40B4-BE49-F238E27FC236}">
              <a16:creationId xmlns:a16="http://schemas.microsoft.com/office/drawing/2014/main" xmlns="" id="{00000000-0008-0000-0000-000088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7" name="Text Box 50">
          <a:extLst>
            <a:ext uri="{FF2B5EF4-FFF2-40B4-BE49-F238E27FC236}">
              <a16:creationId xmlns:a16="http://schemas.microsoft.com/office/drawing/2014/main" xmlns="" id="{00000000-0008-0000-0000-000089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38" name="Text Box 52">
          <a:extLst>
            <a:ext uri="{FF2B5EF4-FFF2-40B4-BE49-F238E27FC236}">
              <a16:creationId xmlns:a16="http://schemas.microsoft.com/office/drawing/2014/main" xmlns="" id="{00000000-0008-0000-0000-00008A000000}"/>
            </a:ext>
          </a:extLst>
        </xdr:cNvPr>
        <xdr:cNvSpPr txBox="1">
          <a:spLocks noChangeArrowheads="1"/>
        </xdr:cNvSpPr>
      </xdr:nvSpPr>
      <xdr:spPr bwMode="auto">
        <a:xfrm>
          <a:off x="6410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39" name="Text Box 23">
          <a:extLst>
            <a:ext uri="{FF2B5EF4-FFF2-40B4-BE49-F238E27FC236}">
              <a16:creationId xmlns:a16="http://schemas.microsoft.com/office/drawing/2014/main" xmlns="" id="{00000000-0008-0000-0000-00008B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40" name="Text Box 24">
          <a:extLst>
            <a:ext uri="{FF2B5EF4-FFF2-40B4-BE49-F238E27FC236}">
              <a16:creationId xmlns:a16="http://schemas.microsoft.com/office/drawing/2014/main" xmlns="" id="{00000000-0008-0000-0000-00008C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41" name="Text Box 50">
          <a:extLst>
            <a:ext uri="{FF2B5EF4-FFF2-40B4-BE49-F238E27FC236}">
              <a16:creationId xmlns:a16="http://schemas.microsoft.com/office/drawing/2014/main" xmlns="" id="{00000000-0008-0000-0000-00008D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42" name="Text Box 52">
          <a:extLst>
            <a:ext uri="{FF2B5EF4-FFF2-40B4-BE49-F238E27FC236}">
              <a16:creationId xmlns:a16="http://schemas.microsoft.com/office/drawing/2014/main" xmlns="" id="{00000000-0008-0000-0000-00008E000000}"/>
            </a:ext>
          </a:extLst>
        </xdr:cNvPr>
        <xdr:cNvSpPr txBox="1">
          <a:spLocks noChangeArrowheads="1"/>
        </xdr:cNvSpPr>
      </xdr:nvSpPr>
      <xdr:spPr bwMode="auto">
        <a:xfrm>
          <a:off x="6410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3" name="Text Box 23">
          <a:extLst>
            <a:ext uri="{FF2B5EF4-FFF2-40B4-BE49-F238E27FC236}">
              <a16:creationId xmlns:a16="http://schemas.microsoft.com/office/drawing/2014/main" xmlns="" id="{00000000-0008-0000-0000-00008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4" name="Text Box 24">
          <a:extLst>
            <a:ext uri="{FF2B5EF4-FFF2-40B4-BE49-F238E27FC236}">
              <a16:creationId xmlns:a16="http://schemas.microsoft.com/office/drawing/2014/main" xmlns="" id="{00000000-0008-0000-0000-00009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5" name="Text Box 50">
          <a:extLst>
            <a:ext uri="{FF2B5EF4-FFF2-40B4-BE49-F238E27FC236}">
              <a16:creationId xmlns:a16="http://schemas.microsoft.com/office/drawing/2014/main" xmlns="" id="{00000000-0008-0000-0000-00009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6" name="Text Box 52">
          <a:extLst>
            <a:ext uri="{FF2B5EF4-FFF2-40B4-BE49-F238E27FC236}">
              <a16:creationId xmlns:a16="http://schemas.microsoft.com/office/drawing/2014/main" xmlns="" id="{00000000-0008-0000-0000-00009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7" name="Text Box 24">
          <a:extLst>
            <a:ext uri="{FF2B5EF4-FFF2-40B4-BE49-F238E27FC236}">
              <a16:creationId xmlns:a16="http://schemas.microsoft.com/office/drawing/2014/main" xmlns="" id="{00000000-0008-0000-0000-00009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8" name="Text Box 50">
          <a:extLst>
            <a:ext uri="{FF2B5EF4-FFF2-40B4-BE49-F238E27FC236}">
              <a16:creationId xmlns:a16="http://schemas.microsoft.com/office/drawing/2014/main" xmlns="" id="{00000000-0008-0000-0000-00009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9" name="Text Box 52">
          <a:extLst>
            <a:ext uri="{FF2B5EF4-FFF2-40B4-BE49-F238E27FC236}">
              <a16:creationId xmlns:a16="http://schemas.microsoft.com/office/drawing/2014/main" xmlns="" id="{00000000-0008-0000-0000-00009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0" name="Text Box 24">
          <a:extLst>
            <a:ext uri="{FF2B5EF4-FFF2-40B4-BE49-F238E27FC236}">
              <a16:creationId xmlns:a16="http://schemas.microsoft.com/office/drawing/2014/main" xmlns="" id="{00000000-0008-0000-0000-00009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1" name="Text Box 50">
          <a:extLst>
            <a:ext uri="{FF2B5EF4-FFF2-40B4-BE49-F238E27FC236}">
              <a16:creationId xmlns:a16="http://schemas.microsoft.com/office/drawing/2014/main" xmlns="" id="{00000000-0008-0000-0000-00009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2" name="Text Box 52">
          <a:extLst>
            <a:ext uri="{FF2B5EF4-FFF2-40B4-BE49-F238E27FC236}">
              <a16:creationId xmlns:a16="http://schemas.microsoft.com/office/drawing/2014/main" xmlns="" id="{00000000-0008-0000-0000-00009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3" name="Text Box 23">
          <a:extLst>
            <a:ext uri="{FF2B5EF4-FFF2-40B4-BE49-F238E27FC236}">
              <a16:creationId xmlns:a16="http://schemas.microsoft.com/office/drawing/2014/main" xmlns="" id="{00000000-0008-0000-0000-00009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4" name="Text Box 24">
          <a:extLst>
            <a:ext uri="{FF2B5EF4-FFF2-40B4-BE49-F238E27FC236}">
              <a16:creationId xmlns:a16="http://schemas.microsoft.com/office/drawing/2014/main" xmlns="" id="{00000000-0008-0000-0000-00009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5" name="Text Box 50">
          <a:extLst>
            <a:ext uri="{FF2B5EF4-FFF2-40B4-BE49-F238E27FC236}">
              <a16:creationId xmlns:a16="http://schemas.microsoft.com/office/drawing/2014/main" xmlns="" id="{00000000-0008-0000-0000-00009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6" name="Text Box 52">
          <a:extLst>
            <a:ext uri="{FF2B5EF4-FFF2-40B4-BE49-F238E27FC236}">
              <a16:creationId xmlns:a16="http://schemas.microsoft.com/office/drawing/2014/main" xmlns="" id="{00000000-0008-0000-0000-00009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7" name="Text Box 24">
          <a:extLst>
            <a:ext uri="{FF2B5EF4-FFF2-40B4-BE49-F238E27FC236}">
              <a16:creationId xmlns:a16="http://schemas.microsoft.com/office/drawing/2014/main" xmlns="" id="{00000000-0008-0000-0000-00009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8" name="Text Box 50">
          <a:extLst>
            <a:ext uri="{FF2B5EF4-FFF2-40B4-BE49-F238E27FC236}">
              <a16:creationId xmlns:a16="http://schemas.microsoft.com/office/drawing/2014/main" xmlns="" id="{00000000-0008-0000-0000-00009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9" name="Text Box 52">
          <a:extLst>
            <a:ext uri="{FF2B5EF4-FFF2-40B4-BE49-F238E27FC236}">
              <a16:creationId xmlns:a16="http://schemas.microsoft.com/office/drawing/2014/main" xmlns="" id="{00000000-0008-0000-0000-00009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0" name="Text Box 24">
          <a:extLst>
            <a:ext uri="{FF2B5EF4-FFF2-40B4-BE49-F238E27FC236}">
              <a16:creationId xmlns:a16="http://schemas.microsoft.com/office/drawing/2014/main" xmlns="" id="{00000000-0008-0000-0000-0000A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1" name="Text Box 50">
          <a:extLst>
            <a:ext uri="{FF2B5EF4-FFF2-40B4-BE49-F238E27FC236}">
              <a16:creationId xmlns:a16="http://schemas.microsoft.com/office/drawing/2014/main" xmlns="" id="{00000000-0008-0000-0000-0000A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2" name="Text Box 52">
          <a:extLst>
            <a:ext uri="{FF2B5EF4-FFF2-40B4-BE49-F238E27FC236}">
              <a16:creationId xmlns:a16="http://schemas.microsoft.com/office/drawing/2014/main" xmlns="" id="{00000000-0008-0000-0000-0000A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3" name="Text Box 23">
          <a:extLst>
            <a:ext uri="{FF2B5EF4-FFF2-40B4-BE49-F238E27FC236}">
              <a16:creationId xmlns:a16="http://schemas.microsoft.com/office/drawing/2014/main" xmlns="" id="{00000000-0008-0000-0000-0000A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4" name="Text Box 24">
          <a:extLst>
            <a:ext uri="{FF2B5EF4-FFF2-40B4-BE49-F238E27FC236}">
              <a16:creationId xmlns:a16="http://schemas.microsoft.com/office/drawing/2014/main" xmlns="" id="{00000000-0008-0000-0000-0000A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5" name="Text Box 50">
          <a:extLst>
            <a:ext uri="{FF2B5EF4-FFF2-40B4-BE49-F238E27FC236}">
              <a16:creationId xmlns:a16="http://schemas.microsoft.com/office/drawing/2014/main" xmlns="" id="{00000000-0008-0000-0000-0000A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6" name="Text Box 52">
          <a:extLst>
            <a:ext uri="{FF2B5EF4-FFF2-40B4-BE49-F238E27FC236}">
              <a16:creationId xmlns:a16="http://schemas.microsoft.com/office/drawing/2014/main" xmlns="" id="{00000000-0008-0000-0000-0000A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7" name="Text Box 24">
          <a:extLst>
            <a:ext uri="{FF2B5EF4-FFF2-40B4-BE49-F238E27FC236}">
              <a16:creationId xmlns:a16="http://schemas.microsoft.com/office/drawing/2014/main" xmlns="" id="{00000000-0008-0000-0000-0000A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8" name="Text Box 50">
          <a:extLst>
            <a:ext uri="{FF2B5EF4-FFF2-40B4-BE49-F238E27FC236}">
              <a16:creationId xmlns:a16="http://schemas.microsoft.com/office/drawing/2014/main" xmlns="" id="{00000000-0008-0000-0000-0000A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9" name="Text Box 52">
          <a:extLst>
            <a:ext uri="{FF2B5EF4-FFF2-40B4-BE49-F238E27FC236}">
              <a16:creationId xmlns:a16="http://schemas.microsoft.com/office/drawing/2014/main" xmlns="" id="{00000000-0008-0000-0000-0000A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50</xdr:col>
      <xdr:colOff>0</xdr:colOff>
      <xdr:row>1</xdr:row>
      <xdr:rowOff>0</xdr:rowOff>
    </xdr:from>
    <xdr:to>
      <xdr:col>50</xdr:col>
      <xdr:colOff>76200</xdr:colOff>
      <xdr:row>2</xdr:row>
      <xdr:rowOff>57150</xdr:rowOff>
    </xdr:to>
    <xdr:sp macro="" textlink="">
      <xdr:nvSpPr>
        <xdr:cNvPr id="170" name="Text Box 23">
          <a:extLst>
            <a:ext uri="{FF2B5EF4-FFF2-40B4-BE49-F238E27FC236}">
              <a16:creationId xmlns:a16="http://schemas.microsoft.com/office/drawing/2014/main" xmlns="" id="{00000000-0008-0000-0000-0000AA000000}"/>
            </a:ext>
          </a:extLst>
        </xdr:cNvPr>
        <xdr:cNvSpPr txBox="1">
          <a:spLocks noChangeArrowheads="1"/>
        </xdr:cNvSpPr>
      </xdr:nvSpPr>
      <xdr:spPr bwMode="auto">
        <a:xfrm>
          <a:off x="248697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xdr:row>
      <xdr:rowOff>0</xdr:rowOff>
    </xdr:from>
    <xdr:to>
      <xdr:col>50</xdr:col>
      <xdr:colOff>76200</xdr:colOff>
      <xdr:row>2</xdr:row>
      <xdr:rowOff>57150</xdr:rowOff>
    </xdr:to>
    <xdr:sp macro="" textlink="">
      <xdr:nvSpPr>
        <xdr:cNvPr id="171" name="Text Box 24">
          <a:extLst>
            <a:ext uri="{FF2B5EF4-FFF2-40B4-BE49-F238E27FC236}">
              <a16:creationId xmlns:a16="http://schemas.microsoft.com/office/drawing/2014/main" xmlns="" id="{00000000-0008-0000-0000-0000AB000000}"/>
            </a:ext>
          </a:extLst>
        </xdr:cNvPr>
        <xdr:cNvSpPr txBox="1">
          <a:spLocks noChangeArrowheads="1"/>
        </xdr:cNvSpPr>
      </xdr:nvSpPr>
      <xdr:spPr bwMode="auto">
        <a:xfrm>
          <a:off x="248697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xdr:row>
      <xdr:rowOff>0</xdr:rowOff>
    </xdr:from>
    <xdr:to>
      <xdr:col>50</xdr:col>
      <xdr:colOff>76200</xdr:colOff>
      <xdr:row>2</xdr:row>
      <xdr:rowOff>57150</xdr:rowOff>
    </xdr:to>
    <xdr:sp macro="" textlink="">
      <xdr:nvSpPr>
        <xdr:cNvPr id="172" name="Text Box 50">
          <a:extLst>
            <a:ext uri="{FF2B5EF4-FFF2-40B4-BE49-F238E27FC236}">
              <a16:creationId xmlns:a16="http://schemas.microsoft.com/office/drawing/2014/main" xmlns="" id="{00000000-0008-0000-0000-0000AC000000}"/>
            </a:ext>
          </a:extLst>
        </xdr:cNvPr>
        <xdr:cNvSpPr txBox="1">
          <a:spLocks noChangeArrowheads="1"/>
        </xdr:cNvSpPr>
      </xdr:nvSpPr>
      <xdr:spPr bwMode="auto">
        <a:xfrm>
          <a:off x="248697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xdr:row>
      <xdr:rowOff>0</xdr:rowOff>
    </xdr:from>
    <xdr:to>
      <xdr:col>50</xdr:col>
      <xdr:colOff>76200</xdr:colOff>
      <xdr:row>2</xdr:row>
      <xdr:rowOff>57150</xdr:rowOff>
    </xdr:to>
    <xdr:sp macro="" textlink="">
      <xdr:nvSpPr>
        <xdr:cNvPr id="173" name="Text Box 52">
          <a:extLst>
            <a:ext uri="{FF2B5EF4-FFF2-40B4-BE49-F238E27FC236}">
              <a16:creationId xmlns:a16="http://schemas.microsoft.com/office/drawing/2014/main" xmlns="" id="{00000000-0008-0000-0000-0000AD000000}"/>
            </a:ext>
          </a:extLst>
        </xdr:cNvPr>
        <xdr:cNvSpPr txBox="1">
          <a:spLocks noChangeArrowheads="1"/>
        </xdr:cNvSpPr>
      </xdr:nvSpPr>
      <xdr:spPr bwMode="auto">
        <a:xfrm>
          <a:off x="24869775"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1</xdr:row>
      <xdr:rowOff>0</xdr:rowOff>
    </xdr:from>
    <xdr:ext cx="76200" cy="209550"/>
    <xdr:sp macro="" textlink="">
      <xdr:nvSpPr>
        <xdr:cNvPr id="174" name="Text Box 23">
          <a:extLst>
            <a:ext uri="{FF2B5EF4-FFF2-40B4-BE49-F238E27FC236}">
              <a16:creationId xmlns:a16="http://schemas.microsoft.com/office/drawing/2014/main" xmlns="" id="{00000000-0008-0000-0000-0000AE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75" name="Text Box 24">
          <a:extLst>
            <a:ext uri="{FF2B5EF4-FFF2-40B4-BE49-F238E27FC236}">
              <a16:creationId xmlns:a16="http://schemas.microsoft.com/office/drawing/2014/main" xmlns="" id="{00000000-0008-0000-0000-0000AF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76" name="Text Box 50">
          <a:extLst>
            <a:ext uri="{FF2B5EF4-FFF2-40B4-BE49-F238E27FC236}">
              <a16:creationId xmlns:a16="http://schemas.microsoft.com/office/drawing/2014/main" xmlns="" id="{00000000-0008-0000-0000-0000B0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77" name="Text Box 52">
          <a:extLst>
            <a:ext uri="{FF2B5EF4-FFF2-40B4-BE49-F238E27FC236}">
              <a16:creationId xmlns:a16="http://schemas.microsoft.com/office/drawing/2014/main" xmlns="" id="{00000000-0008-0000-0000-0000B1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78" name="Text Box 23">
          <a:extLst>
            <a:ext uri="{FF2B5EF4-FFF2-40B4-BE49-F238E27FC236}">
              <a16:creationId xmlns:a16="http://schemas.microsoft.com/office/drawing/2014/main" xmlns="" id="{00000000-0008-0000-0000-0000B2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79" name="Text Box 24">
          <a:extLst>
            <a:ext uri="{FF2B5EF4-FFF2-40B4-BE49-F238E27FC236}">
              <a16:creationId xmlns:a16="http://schemas.microsoft.com/office/drawing/2014/main" xmlns="" id="{00000000-0008-0000-0000-0000B3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0" name="Text Box 50">
          <a:extLst>
            <a:ext uri="{FF2B5EF4-FFF2-40B4-BE49-F238E27FC236}">
              <a16:creationId xmlns:a16="http://schemas.microsoft.com/office/drawing/2014/main" xmlns="" id="{00000000-0008-0000-0000-0000B4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181" name="Text Box 52">
          <a:extLst>
            <a:ext uri="{FF2B5EF4-FFF2-40B4-BE49-F238E27FC236}">
              <a16:creationId xmlns:a16="http://schemas.microsoft.com/office/drawing/2014/main" xmlns="" id="{00000000-0008-0000-0000-0000B5000000}"/>
            </a:ext>
          </a:extLst>
        </xdr:cNvPr>
        <xdr:cNvSpPr txBox="1">
          <a:spLocks noChangeArrowheads="1"/>
        </xdr:cNvSpPr>
      </xdr:nvSpPr>
      <xdr:spPr bwMode="auto">
        <a:xfrm>
          <a:off x="56007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42F3A466-1860-4245-641C-6844B9589C0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68B05488-4641-0133-A409-A032A429764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21AC40A5-3B9E-65FA-2044-7E9B0CB1825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6E60EE45-ABC5-2E41-82B1-6C6255D7CEF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AB062A3-2083-8BEA-376B-184E6570073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54</xdr:col>
      <xdr:colOff>0</xdr:colOff>
      <xdr:row>2</xdr:row>
      <xdr:rowOff>0</xdr:rowOff>
    </xdr:from>
    <xdr:ext cx="76200" cy="213013"/>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100-000009000000}"/>
            </a:ext>
          </a:extLst>
        </xdr:cNvPr>
        <xdr:cNvSpPr>
          <a:spLocks noChangeArrowheads="1"/>
        </xdr:cNvSpPr>
      </xdr:nvSpPr>
      <xdr:spPr bwMode="auto">
        <a:xfrm>
          <a:off x="13716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54</xdr:col>
      <xdr:colOff>0</xdr:colOff>
      <xdr:row>3</xdr:row>
      <xdr:rowOff>0</xdr:rowOff>
    </xdr:from>
    <xdr:ext cx="76200" cy="213014"/>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0" name="グラフ 95">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1" name="グラフ 96">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100">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3">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31">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5" name="Rectangle 132">
          <a:extLst>
            <a:ext uri="{FF2B5EF4-FFF2-40B4-BE49-F238E27FC236}">
              <a16:creationId xmlns:a16="http://schemas.microsoft.com/office/drawing/2014/main" xmlns="" id="{00000000-0008-0000-0100-00001900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6" name="グラフ 135">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7" name="Rectangle 149">
          <a:extLst>
            <a:ext uri="{FF2B5EF4-FFF2-40B4-BE49-F238E27FC236}">
              <a16:creationId xmlns:a16="http://schemas.microsoft.com/office/drawing/2014/main" xmlns="" id="{00000000-0008-0000-0100-00001B00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8" name="Rectangle 150">
          <a:extLst>
            <a:ext uri="{FF2B5EF4-FFF2-40B4-BE49-F238E27FC236}">
              <a16:creationId xmlns:a16="http://schemas.microsoft.com/office/drawing/2014/main" xmlns="" id="{00000000-0008-0000-0100-00001C00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4">
          <a:extLst>
            <a:ext uri="{FF2B5EF4-FFF2-40B4-BE49-F238E27FC236}">
              <a16:creationId xmlns:a16="http://schemas.microsoft.com/office/drawing/2014/main" xmlns="" id="{00000000-0008-0000-0100-00001D00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9">
          <a:extLst>
            <a:ext uri="{FF2B5EF4-FFF2-40B4-BE49-F238E27FC236}">
              <a16:creationId xmlns:a16="http://schemas.microsoft.com/office/drawing/2014/main" xmlns="" id="{00000000-0008-0000-0100-00001E00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Text Box 161">
          <a:extLst>
            <a:ext uri="{FF2B5EF4-FFF2-40B4-BE49-F238E27FC236}">
              <a16:creationId xmlns:a16="http://schemas.microsoft.com/office/drawing/2014/main" xmlns="" id="{00000000-0008-0000-0100-00001F000000}"/>
            </a:ext>
          </a:extLst>
        </xdr:cNvPr>
        <xdr:cNvSpPr txBox="1">
          <a:spLocks noChangeArrowheads="1"/>
        </xdr:cNvSpPr>
      </xdr:nvSpPr>
      <xdr:spPr bwMode="auto">
        <a:xfrm>
          <a:off x="37033200" y="3048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2" name="Text Box 23">
          <a:extLst>
            <a:ext uri="{FF2B5EF4-FFF2-40B4-BE49-F238E27FC236}">
              <a16:creationId xmlns:a16="http://schemas.microsoft.com/office/drawing/2014/main" xmlns="" id="{00000000-0008-0000-0100-00002000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3" name="Text Box 24">
          <a:extLst>
            <a:ext uri="{FF2B5EF4-FFF2-40B4-BE49-F238E27FC236}">
              <a16:creationId xmlns:a16="http://schemas.microsoft.com/office/drawing/2014/main" xmlns="" id="{00000000-0008-0000-0100-00002100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50">
          <a:extLst>
            <a:ext uri="{FF2B5EF4-FFF2-40B4-BE49-F238E27FC236}">
              <a16:creationId xmlns:a16="http://schemas.microsoft.com/office/drawing/2014/main" xmlns="" id="{00000000-0008-0000-0100-00002200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2">
          <a:extLst>
            <a:ext uri="{FF2B5EF4-FFF2-40B4-BE49-F238E27FC236}">
              <a16:creationId xmlns:a16="http://schemas.microsoft.com/office/drawing/2014/main" xmlns="" id="{00000000-0008-0000-0100-00002300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6" name="Text Box 23">
          <a:extLst>
            <a:ext uri="{FF2B5EF4-FFF2-40B4-BE49-F238E27FC236}">
              <a16:creationId xmlns:a16="http://schemas.microsoft.com/office/drawing/2014/main" xmlns="" id="{00000000-0008-0000-0100-000024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4">
          <a:extLst>
            <a:ext uri="{FF2B5EF4-FFF2-40B4-BE49-F238E27FC236}">
              <a16:creationId xmlns:a16="http://schemas.microsoft.com/office/drawing/2014/main" xmlns="" id="{00000000-0008-0000-0100-000025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50">
          <a:extLst>
            <a:ext uri="{FF2B5EF4-FFF2-40B4-BE49-F238E27FC236}">
              <a16:creationId xmlns:a16="http://schemas.microsoft.com/office/drawing/2014/main" xmlns="" id="{00000000-0008-0000-0100-000026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2">
          <a:extLst>
            <a:ext uri="{FF2B5EF4-FFF2-40B4-BE49-F238E27FC236}">
              <a16:creationId xmlns:a16="http://schemas.microsoft.com/office/drawing/2014/main" xmlns="" id="{00000000-0008-0000-0100-000027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0" name="Text Box 23">
          <a:extLst>
            <a:ext uri="{FF2B5EF4-FFF2-40B4-BE49-F238E27FC236}">
              <a16:creationId xmlns:a16="http://schemas.microsoft.com/office/drawing/2014/main" xmlns="" id="{00000000-0008-0000-0100-00002800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4">
          <a:extLst>
            <a:ext uri="{FF2B5EF4-FFF2-40B4-BE49-F238E27FC236}">
              <a16:creationId xmlns:a16="http://schemas.microsoft.com/office/drawing/2014/main" xmlns="" id="{00000000-0008-0000-0100-00002900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50">
          <a:extLst>
            <a:ext uri="{FF2B5EF4-FFF2-40B4-BE49-F238E27FC236}">
              <a16:creationId xmlns:a16="http://schemas.microsoft.com/office/drawing/2014/main" xmlns="" id="{00000000-0008-0000-0100-00002A00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2">
          <a:extLst>
            <a:ext uri="{FF2B5EF4-FFF2-40B4-BE49-F238E27FC236}">
              <a16:creationId xmlns:a16="http://schemas.microsoft.com/office/drawing/2014/main" xmlns="" id="{00000000-0008-0000-0100-00002B00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 name="Text Box 23">
          <a:extLst>
            <a:ext uri="{FF2B5EF4-FFF2-40B4-BE49-F238E27FC236}">
              <a16:creationId xmlns:a16="http://schemas.microsoft.com/office/drawing/2014/main" xmlns="" id="{00000000-0008-0000-0100-00002C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4">
          <a:extLst>
            <a:ext uri="{FF2B5EF4-FFF2-40B4-BE49-F238E27FC236}">
              <a16:creationId xmlns:a16="http://schemas.microsoft.com/office/drawing/2014/main" xmlns="" id="{00000000-0008-0000-0100-00002D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50">
          <a:extLst>
            <a:ext uri="{FF2B5EF4-FFF2-40B4-BE49-F238E27FC236}">
              <a16:creationId xmlns:a16="http://schemas.microsoft.com/office/drawing/2014/main" xmlns="" id="{00000000-0008-0000-0100-00002E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2">
          <a:extLst>
            <a:ext uri="{FF2B5EF4-FFF2-40B4-BE49-F238E27FC236}">
              <a16:creationId xmlns:a16="http://schemas.microsoft.com/office/drawing/2014/main" xmlns="" id="{00000000-0008-0000-0100-00002F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24">
          <a:extLst>
            <a:ext uri="{FF2B5EF4-FFF2-40B4-BE49-F238E27FC236}">
              <a16:creationId xmlns:a16="http://schemas.microsoft.com/office/drawing/2014/main" xmlns="" id="{00000000-0008-0000-0100-000030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0">
          <a:extLst>
            <a:ext uri="{FF2B5EF4-FFF2-40B4-BE49-F238E27FC236}">
              <a16:creationId xmlns:a16="http://schemas.microsoft.com/office/drawing/2014/main" xmlns="" id="{00000000-0008-0000-0100-000031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2">
          <a:extLst>
            <a:ext uri="{FF2B5EF4-FFF2-40B4-BE49-F238E27FC236}">
              <a16:creationId xmlns:a16="http://schemas.microsoft.com/office/drawing/2014/main" xmlns="" id="{00000000-0008-0000-0100-000032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51" name="Text Box 23">
          <a:extLst>
            <a:ext uri="{FF2B5EF4-FFF2-40B4-BE49-F238E27FC236}">
              <a16:creationId xmlns:a16="http://schemas.microsoft.com/office/drawing/2014/main" xmlns="" id="{00000000-0008-0000-0100-000033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52" name="Text Box 24">
          <a:extLst>
            <a:ext uri="{FF2B5EF4-FFF2-40B4-BE49-F238E27FC236}">
              <a16:creationId xmlns:a16="http://schemas.microsoft.com/office/drawing/2014/main" xmlns="" id="{00000000-0008-0000-0100-000034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53" name="Text Box 50">
          <a:extLst>
            <a:ext uri="{FF2B5EF4-FFF2-40B4-BE49-F238E27FC236}">
              <a16:creationId xmlns:a16="http://schemas.microsoft.com/office/drawing/2014/main" xmlns="" id="{00000000-0008-0000-0100-000035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54" name="Text Box 52">
          <a:extLst>
            <a:ext uri="{FF2B5EF4-FFF2-40B4-BE49-F238E27FC236}">
              <a16:creationId xmlns:a16="http://schemas.microsoft.com/office/drawing/2014/main" xmlns="" id="{00000000-0008-0000-0100-000036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55" name="Text Box 23">
          <a:extLst>
            <a:ext uri="{FF2B5EF4-FFF2-40B4-BE49-F238E27FC236}">
              <a16:creationId xmlns:a16="http://schemas.microsoft.com/office/drawing/2014/main" xmlns="" id="{00000000-0008-0000-0100-000037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56" name="Text Box 24">
          <a:extLst>
            <a:ext uri="{FF2B5EF4-FFF2-40B4-BE49-F238E27FC236}">
              <a16:creationId xmlns:a16="http://schemas.microsoft.com/office/drawing/2014/main" xmlns="" id="{00000000-0008-0000-0100-000038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57" name="Text Box 50">
          <a:extLst>
            <a:ext uri="{FF2B5EF4-FFF2-40B4-BE49-F238E27FC236}">
              <a16:creationId xmlns:a16="http://schemas.microsoft.com/office/drawing/2014/main" xmlns="" id="{00000000-0008-0000-0100-000039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58" name="Text Box 52">
          <a:extLst>
            <a:ext uri="{FF2B5EF4-FFF2-40B4-BE49-F238E27FC236}">
              <a16:creationId xmlns:a16="http://schemas.microsoft.com/office/drawing/2014/main" xmlns="" id="{00000000-0008-0000-0100-00003A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59" name="Text Box 23">
          <a:extLst>
            <a:ext uri="{FF2B5EF4-FFF2-40B4-BE49-F238E27FC236}">
              <a16:creationId xmlns:a16="http://schemas.microsoft.com/office/drawing/2014/main" xmlns="" id="{00000000-0008-0000-0100-00003B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0" name="Text Box 24">
          <a:extLst>
            <a:ext uri="{FF2B5EF4-FFF2-40B4-BE49-F238E27FC236}">
              <a16:creationId xmlns:a16="http://schemas.microsoft.com/office/drawing/2014/main" xmlns="" id="{00000000-0008-0000-0100-00003C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1" name="Text Box 50">
          <a:extLst>
            <a:ext uri="{FF2B5EF4-FFF2-40B4-BE49-F238E27FC236}">
              <a16:creationId xmlns:a16="http://schemas.microsoft.com/office/drawing/2014/main" xmlns="" id="{00000000-0008-0000-0100-00003D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2" name="Text Box 52">
          <a:extLst>
            <a:ext uri="{FF2B5EF4-FFF2-40B4-BE49-F238E27FC236}">
              <a16:creationId xmlns:a16="http://schemas.microsoft.com/office/drawing/2014/main" xmlns="" id="{00000000-0008-0000-0100-00003E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3" name="Text Box 24">
          <a:extLst>
            <a:ext uri="{FF2B5EF4-FFF2-40B4-BE49-F238E27FC236}">
              <a16:creationId xmlns:a16="http://schemas.microsoft.com/office/drawing/2014/main" xmlns="" id="{00000000-0008-0000-0100-00003F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4" name="Text Box 50">
          <a:extLst>
            <a:ext uri="{FF2B5EF4-FFF2-40B4-BE49-F238E27FC236}">
              <a16:creationId xmlns:a16="http://schemas.microsoft.com/office/drawing/2014/main" xmlns="" id="{00000000-0008-0000-0100-000040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5" name="Text Box 52">
          <a:extLst>
            <a:ext uri="{FF2B5EF4-FFF2-40B4-BE49-F238E27FC236}">
              <a16:creationId xmlns:a16="http://schemas.microsoft.com/office/drawing/2014/main" xmlns="" id="{00000000-0008-0000-0100-000041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66" name="Text Box 23">
          <a:extLst>
            <a:ext uri="{FF2B5EF4-FFF2-40B4-BE49-F238E27FC236}">
              <a16:creationId xmlns:a16="http://schemas.microsoft.com/office/drawing/2014/main" xmlns="" id="{00000000-0008-0000-0100-000042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67" name="Text Box 24">
          <a:extLst>
            <a:ext uri="{FF2B5EF4-FFF2-40B4-BE49-F238E27FC236}">
              <a16:creationId xmlns:a16="http://schemas.microsoft.com/office/drawing/2014/main" xmlns="" id="{00000000-0008-0000-0100-000043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68" name="Text Box 50">
          <a:extLst>
            <a:ext uri="{FF2B5EF4-FFF2-40B4-BE49-F238E27FC236}">
              <a16:creationId xmlns:a16="http://schemas.microsoft.com/office/drawing/2014/main" xmlns="" id="{00000000-0008-0000-0100-000044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69" name="Text Box 52">
          <a:extLst>
            <a:ext uri="{FF2B5EF4-FFF2-40B4-BE49-F238E27FC236}">
              <a16:creationId xmlns:a16="http://schemas.microsoft.com/office/drawing/2014/main" xmlns="" id="{00000000-0008-0000-0100-00004500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0" name="Text Box 23">
          <a:extLst>
            <a:ext uri="{FF2B5EF4-FFF2-40B4-BE49-F238E27FC236}">
              <a16:creationId xmlns:a16="http://schemas.microsoft.com/office/drawing/2014/main" xmlns="" id="{00000000-0008-0000-0100-000046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1" name="Text Box 24">
          <a:extLst>
            <a:ext uri="{FF2B5EF4-FFF2-40B4-BE49-F238E27FC236}">
              <a16:creationId xmlns:a16="http://schemas.microsoft.com/office/drawing/2014/main" xmlns="" id="{00000000-0008-0000-0100-000047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2" name="Text Box 50">
          <a:extLst>
            <a:ext uri="{FF2B5EF4-FFF2-40B4-BE49-F238E27FC236}">
              <a16:creationId xmlns:a16="http://schemas.microsoft.com/office/drawing/2014/main" xmlns="" id="{00000000-0008-0000-0100-000048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3" name="Text Box 52">
          <a:extLst>
            <a:ext uri="{FF2B5EF4-FFF2-40B4-BE49-F238E27FC236}">
              <a16:creationId xmlns:a16="http://schemas.microsoft.com/office/drawing/2014/main" xmlns="" id="{00000000-0008-0000-0100-000049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4" name="Text Box 24">
          <a:extLst>
            <a:ext uri="{FF2B5EF4-FFF2-40B4-BE49-F238E27FC236}">
              <a16:creationId xmlns:a16="http://schemas.microsoft.com/office/drawing/2014/main" xmlns="" id="{00000000-0008-0000-0100-00004A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5" name="Text Box 50">
          <a:extLst>
            <a:ext uri="{FF2B5EF4-FFF2-40B4-BE49-F238E27FC236}">
              <a16:creationId xmlns:a16="http://schemas.microsoft.com/office/drawing/2014/main" xmlns="" id="{00000000-0008-0000-0100-00004B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6" name="Text Box 52">
          <a:extLst>
            <a:ext uri="{FF2B5EF4-FFF2-40B4-BE49-F238E27FC236}">
              <a16:creationId xmlns:a16="http://schemas.microsoft.com/office/drawing/2014/main" xmlns="" id="{00000000-0008-0000-0100-00004C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77" name="Text Box 23">
          <a:extLst>
            <a:ext uri="{FF2B5EF4-FFF2-40B4-BE49-F238E27FC236}">
              <a16:creationId xmlns:a16="http://schemas.microsoft.com/office/drawing/2014/main" xmlns="" id="{00000000-0008-0000-0100-00004D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78" name="Text Box 24">
          <a:extLst>
            <a:ext uri="{FF2B5EF4-FFF2-40B4-BE49-F238E27FC236}">
              <a16:creationId xmlns:a16="http://schemas.microsoft.com/office/drawing/2014/main" xmlns="" id="{00000000-0008-0000-0100-00004E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79" name="Text Box 50">
          <a:extLst>
            <a:ext uri="{FF2B5EF4-FFF2-40B4-BE49-F238E27FC236}">
              <a16:creationId xmlns:a16="http://schemas.microsoft.com/office/drawing/2014/main" xmlns="" id="{00000000-0008-0000-0100-00004F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80" name="Text Box 52">
          <a:extLst>
            <a:ext uri="{FF2B5EF4-FFF2-40B4-BE49-F238E27FC236}">
              <a16:creationId xmlns:a16="http://schemas.microsoft.com/office/drawing/2014/main" xmlns="" id="{00000000-0008-0000-0100-000050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1" name="Text Box 23">
          <a:extLst>
            <a:ext uri="{FF2B5EF4-FFF2-40B4-BE49-F238E27FC236}">
              <a16:creationId xmlns:a16="http://schemas.microsoft.com/office/drawing/2014/main" xmlns="" id="{00000000-0008-0000-0100-000051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2" name="Text Box 24">
          <a:extLst>
            <a:ext uri="{FF2B5EF4-FFF2-40B4-BE49-F238E27FC236}">
              <a16:creationId xmlns:a16="http://schemas.microsoft.com/office/drawing/2014/main" xmlns="" id="{00000000-0008-0000-0100-000052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3" name="Text Box 50">
          <a:extLst>
            <a:ext uri="{FF2B5EF4-FFF2-40B4-BE49-F238E27FC236}">
              <a16:creationId xmlns:a16="http://schemas.microsoft.com/office/drawing/2014/main" xmlns="" id="{00000000-0008-0000-0100-000053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4" name="Text Box 52">
          <a:extLst>
            <a:ext uri="{FF2B5EF4-FFF2-40B4-BE49-F238E27FC236}">
              <a16:creationId xmlns:a16="http://schemas.microsoft.com/office/drawing/2014/main" xmlns="" id="{00000000-0008-0000-0100-000054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5" name="Text Box 24">
          <a:extLst>
            <a:ext uri="{FF2B5EF4-FFF2-40B4-BE49-F238E27FC236}">
              <a16:creationId xmlns:a16="http://schemas.microsoft.com/office/drawing/2014/main" xmlns="" id="{00000000-0008-0000-0100-000055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6" name="Text Box 50">
          <a:extLst>
            <a:ext uri="{FF2B5EF4-FFF2-40B4-BE49-F238E27FC236}">
              <a16:creationId xmlns:a16="http://schemas.microsoft.com/office/drawing/2014/main" xmlns="" id="{00000000-0008-0000-0100-000056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7" name="Text Box 52">
          <a:extLst>
            <a:ext uri="{FF2B5EF4-FFF2-40B4-BE49-F238E27FC236}">
              <a16:creationId xmlns:a16="http://schemas.microsoft.com/office/drawing/2014/main" xmlns="" id="{00000000-0008-0000-0100-000057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88" name="Text Box 23">
          <a:extLst>
            <a:ext uri="{FF2B5EF4-FFF2-40B4-BE49-F238E27FC236}">
              <a16:creationId xmlns:a16="http://schemas.microsoft.com/office/drawing/2014/main" xmlns="" id="{00000000-0008-0000-0100-000058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89" name="Text Box 24">
          <a:extLst>
            <a:ext uri="{FF2B5EF4-FFF2-40B4-BE49-F238E27FC236}">
              <a16:creationId xmlns:a16="http://schemas.microsoft.com/office/drawing/2014/main" xmlns="" id="{00000000-0008-0000-0100-000059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90" name="Text Box 50">
          <a:extLst>
            <a:ext uri="{FF2B5EF4-FFF2-40B4-BE49-F238E27FC236}">
              <a16:creationId xmlns:a16="http://schemas.microsoft.com/office/drawing/2014/main" xmlns="" id="{00000000-0008-0000-0100-00005A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91" name="Text Box 52">
          <a:extLst>
            <a:ext uri="{FF2B5EF4-FFF2-40B4-BE49-F238E27FC236}">
              <a16:creationId xmlns:a16="http://schemas.microsoft.com/office/drawing/2014/main" xmlns="" id="{00000000-0008-0000-0100-00005B00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2" name="Text Box 23">
          <a:extLst>
            <a:ext uri="{FF2B5EF4-FFF2-40B4-BE49-F238E27FC236}">
              <a16:creationId xmlns:a16="http://schemas.microsoft.com/office/drawing/2014/main" xmlns="" id="{00000000-0008-0000-0100-00005C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3" name="Text Box 24">
          <a:extLst>
            <a:ext uri="{FF2B5EF4-FFF2-40B4-BE49-F238E27FC236}">
              <a16:creationId xmlns:a16="http://schemas.microsoft.com/office/drawing/2014/main" xmlns="" id="{00000000-0008-0000-0100-00005D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4" name="Text Box 50">
          <a:extLst>
            <a:ext uri="{FF2B5EF4-FFF2-40B4-BE49-F238E27FC236}">
              <a16:creationId xmlns:a16="http://schemas.microsoft.com/office/drawing/2014/main" xmlns="" id="{00000000-0008-0000-0100-00005E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5" name="Text Box 52">
          <a:extLst>
            <a:ext uri="{FF2B5EF4-FFF2-40B4-BE49-F238E27FC236}">
              <a16:creationId xmlns:a16="http://schemas.microsoft.com/office/drawing/2014/main" xmlns="" id="{00000000-0008-0000-0100-00005F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6" name="Text Box 24">
          <a:extLst>
            <a:ext uri="{FF2B5EF4-FFF2-40B4-BE49-F238E27FC236}">
              <a16:creationId xmlns:a16="http://schemas.microsoft.com/office/drawing/2014/main" xmlns="" id="{00000000-0008-0000-0100-000060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7" name="Text Box 50">
          <a:extLst>
            <a:ext uri="{FF2B5EF4-FFF2-40B4-BE49-F238E27FC236}">
              <a16:creationId xmlns:a16="http://schemas.microsoft.com/office/drawing/2014/main" xmlns="" id="{00000000-0008-0000-0100-000061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8" name="Text Box 52">
          <a:extLst>
            <a:ext uri="{FF2B5EF4-FFF2-40B4-BE49-F238E27FC236}">
              <a16:creationId xmlns:a16="http://schemas.microsoft.com/office/drawing/2014/main" xmlns="" id="{00000000-0008-0000-0100-000062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9" name="Text Box 23">
          <a:extLst>
            <a:ext uri="{FF2B5EF4-FFF2-40B4-BE49-F238E27FC236}">
              <a16:creationId xmlns:a16="http://schemas.microsoft.com/office/drawing/2014/main" xmlns="" id="{00000000-0008-0000-0100-000063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0" name="Text Box 24">
          <a:extLst>
            <a:ext uri="{FF2B5EF4-FFF2-40B4-BE49-F238E27FC236}">
              <a16:creationId xmlns:a16="http://schemas.microsoft.com/office/drawing/2014/main" xmlns="" id="{00000000-0008-0000-0100-000064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1" name="Text Box 50">
          <a:extLst>
            <a:ext uri="{FF2B5EF4-FFF2-40B4-BE49-F238E27FC236}">
              <a16:creationId xmlns:a16="http://schemas.microsoft.com/office/drawing/2014/main" xmlns="" id="{00000000-0008-0000-0100-000065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2" name="Text Box 52">
          <a:extLst>
            <a:ext uri="{FF2B5EF4-FFF2-40B4-BE49-F238E27FC236}">
              <a16:creationId xmlns:a16="http://schemas.microsoft.com/office/drawing/2014/main" xmlns="" id="{00000000-0008-0000-0100-000066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3" name="Text Box 24">
          <a:extLst>
            <a:ext uri="{FF2B5EF4-FFF2-40B4-BE49-F238E27FC236}">
              <a16:creationId xmlns:a16="http://schemas.microsoft.com/office/drawing/2014/main" xmlns="" id="{00000000-0008-0000-0100-000067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4" name="Text Box 50">
          <a:extLst>
            <a:ext uri="{FF2B5EF4-FFF2-40B4-BE49-F238E27FC236}">
              <a16:creationId xmlns:a16="http://schemas.microsoft.com/office/drawing/2014/main" xmlns="" id="{00000000-0008-0000-0100-000068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5" name="Text Box 52">
          <a:extLst>
            <a:ext uri="{FF2B5EF4-FFF2-40B4-BE49-F238E27FC236}">
              <a16:creationId xmlns:a16="http://schemas.microsoft.com/office/drawing/2014/main" xmlns="" id="{00000000-0008-0000-0100-00006900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6" name="Text Box 23">
          <a:extLst>
            <a:ext uri="{FF2B5EF4-FFF2-40B4-BE49-F238E27FC236}">
              <a16:creationId xmlns:a16="http://schemas.microsoft.com/office/drawing/2014/main" xmlns="" id="{00000000-0008-0000-0100-00006A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7" name="Text Box 24">
          <a:extLst>
            <a:ext uri="{FF2B5EF4-FFF2-40B4-BE49-F238E27FC236}">
              <a16:creationId xmlns:a16="http://schemas.microsoft.com/office/drawing/2014/main" xmlns="" id="{00000000-0008-0000-0100-00006B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8" name="Text Box 50">
          <a:extLst>
            <a:ext uri="{FF2B5EF4-FFF2-40B4-BE49-F238E27FC236}">
              <a16:creationId xmlns:a16="http://schemas.microsoft.com/office/drawing/2014/main" xmlns="" id="{00000000-0008-0000-0100-00006C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9" name="Text Box 52">
          <a:extLst>
            <a:ext uri="{FF2B5EF4-FFF2-40B4-BE49-F238E27FC236}">
              <a16:creationId xmlns:a16="http://schemas.microsoft.com/office/drawing/2014/main" xmlns="" id="{00000000-0008-0000-0100-00006D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0" name="Text Box 24">
          <a:extLst>
            <a:ext uri="{FF2B5EF4-FFF2-40B4-BE49-F238E27FC236}">
              <a16:creationId xmlns:a16="http://schemas.microsoft.com/office/drawing/2014/main" xmlns="" id="{00000000-0008-0000-0100-00006E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1" name="Text Box 50">
          <a:extLst>
            <a:ext uri="{FF2B5EF4-FFF2-40B4-BE49-F238E27FC236}">
              <a16:creationId xmlns:a16="http://schemas.microsoft.com/office/drawing/2014/main" xmlns="" id="{00000000-0008-0000-0100-00006F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2" name="Text Box 52">
          <a:extLst>
            <a:ext uri="{FF2B5EF4-FFF2-40B4-BE49-F238E27FC236}">
              <a16:creationId xmlns:a16="http://schemas.microsoft.com/office/drawing/2014/main" xmlns="" id="{00000000-0008-0000-0100-00007000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3" name="Text Box 23">
          <a:extLst>
            <a:ext uri="{FF2B5EF4-FFF2-40B4-BE49-F238E27FC236}">
              <a16:creationId xmlns:a16="http://schemas.microsoft.com/office/drawing/2014/main" xmlns="" id="{00000000-0008-0000-0100-000071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4" name="Text Box 24">
          <a:extLst>
            <a:ext uri="{FF2B5EF4-FFF2-40B4-BE49-F238E27FC236}">
              <a16:creationId xmlns:a16="http://schemas.microsoft.com/office/drawing/2014/main" xmlns="" id="{00000000-0008-0000-0100-000072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5" name="Text Box 50">
          <a:extLst>
            <a:ext uri="{FF2B5EF4-FFF2-40B4-BE49-F238E27FC236}">
              <a16:creationId xmlns:a16="http://schemas.microsoft.com/office/drawing/2014/main" xmlns="" id="{00000000-0008-0000-0100-000073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6" name="Text Box 52">
          <a:extLst>
            <a:ext uri="{FF2B5EF4-FFF2-40B4-BE49-F238E27FC236}">
              <a16:creationId xmlns:a16="http://schemas.microsoft.com/office/drawing/2014/main" xmlns="" id="{00000000-0008-0000-0100-000074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7" name="Text Box 24">
          <a:extLst>
            <a:ext uri="{FF2B5EF4-FFF2-40B4-BE49-F238E27FC236}">
              <a16:creationId xmlns:a16="http://schemas.microsoft.com/office/drawing/2014/main" xmlns="" id="{00000000-0008-0000-0100-000075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8" name="Text Box 50">
          <a:extLst>
            <a:ext uri="{FF2B5EF4-FFF2-40B4-BE49-F238E27FC236}">
              <a16:creationId xmlns:a16="http://schemas.microsoft.com/office/drawing/2014/main" xmlns="" id="{00000000-0008-0000-0100-000076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9" name="Text Box 52">
          <a:extLst>
            <a:ext uri="{FF2B5EF4-FFF2-40B4-BE49-F238E27FC236}">
              <a16:creationId xmlns:a16="http://schemas.microsoft.com/office/drawing/2014/main" xmlns="" id="{00000000-0008-0000-0100-00007700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0" name="Text Box 23">
          <a:extLst>
            <a:ext uri="{FF2B5EF4-FFF2-40B4-BE49-F238E27FC236}">
              <a16:creationId xmlns:a16="http://schemas.microsoft.com/office/drawing/2014/main" xmlns="" id="{00000000-0008-0000-0100-000078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1" name="Text Box 24">
          <a:extLst>
            <a:ext uri="{FF2B5EF4-FFF2-40B4-BE49-F238E27FC236}">
              <a16:creationId xmlns:a16="http://schemas.microsoft.com/office/drawing/2014/main" xmlns="" id="{00000000-0008-0000-0100-000079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2" name="Text Box 50">
          <a:extLst>
            <a:ext uri="{FF2B5EF4-FFF2-40B4-BE49-F238E27FC236}">
              <a16:creationId xmlns:a16="http://schemas.microsoft.com/office/drawing/2014/main" xmlns="" id="{00000000-0008-0000-0100-00007A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3" name="Text Box 52">
          <a:extLst>
            <a:ext uri="{FF2B5EF4-FFF2-40B4-BE49-F238E27FC236}">
              <a16:creationId xmlns:a16="http://schemas.microsoft.com/office/drawing/2014/main" xmlns="" id="{00000000-0008-0000-0100-00007B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4" name="Text Box 24">
          <a:extLst>
            <a:ext uri="{FF2B5EF4-FFF2-40B4-BE49-F238E27FC236}">
              <a16:creationId xmlns:a16="http://schemas.microsoft.com/office/drawing/2014/main" xmlns="" id="{00000000-0008-0000-0100-00007C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5" name="Text Box 50">
          <a:extLst>
            <a:ext uri="{FF2B5EF4-FFF2-40B4-BE49-F238E27FC236}">
              <a16:creationId xmlns:a16="http://schemas.microsoft.com/office/drawing/2014/main" xmlns="" id="{00000000-0008-0000-0100-00007D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6" name="Text Box 52">
          <a:extLst>
            <a:ext uri="{FF2B5EF4-FFF2-40B4-BE49-F238E27FC236}">
              <a16:creationId xmlns:a16="http://schemas.microsoft.com/office/drawing/2014/main" xmlns="" id="{00000000-0008-0000-0100-00007E00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7" name="Text Box 23">
          <a:extLst>
            <a:ext uri="{FF2B5EF4-FFF2-40B4-BE49-F238E27FC236}">
              <a16:creationId xmlns:a16="http://schemas.microsoft.com/office/drawing/2014/main" xmlns="" id="{00000000-0008-0000-0100-00007F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8" name="Text Box 24">
          <a:extLst>
            <a:ext uri="{FF2B5EF4-FFF2-40B4-BE49-F238E27FC236}">
              <a16:creationId xmlns:a16="http://schemas.microsoft.com/office/drawing/2014/main" xmlns="" id="{00000000-0008-0000-0100-000080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9" name="Text Box 50">
          <a:extLst>
            <a:ext uri="{FF2B5EF4-FFF2-40B4-BE49-F238E27FC236}">
              <a16:creationId xmlns:a16="http://schemas.microsoft.com/office/drawing/2014/main" xmlns="" id="{00000000-0008-0000-0100-000081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0" name="Text Box 52">
          <a:extLst>
            <a:ext uri="{FF2B5EF4-FFF2-40B4-BE49-F238E27FC236}">
              <a16:creationId xmlns:a16="http://schemas.microsoft.com/office/drawing/2014/main" xmlns="" id="{00000000-0008-0000-0100-000082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1" name="Text Box 24">
          <a:extLst>
            <a:ext uri="{FF2B5EF4-FFF2-40B4-BE49-F238E27FC236}">
              <a16:creationId xmlns:a16="http://schemas.microsoft.com/office/drawing/2014/main" xmlns="" id="{00000000-0008-0000-0100-000083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2" name="Text Box 50">
          <a:extLst>
            <a:ext uri="{FF2B5EF4-FFF2-40B4-BE49-F238E27FC236}">
              <a16:creationId xmlns:a16="http://schemas.microsoft.com/office/drawing/2014/main" xmlns="" id="{00000000-0008-0000-0100-000084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3" name="Text Box 52">
          <a:extLst>
            <a:ext uri="{FF2B5EF4-FFF2-40B4-BE49-F238E27FC236}">
              <a16:creationId xmlns:a16="http://schemas.microsoft.com/office/drawing/2014/main" xmlns="" id="{00000000-0008-0000-0100-00008500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4" name="Text Box 23">
          <a:extLst>
            <a:ext uri="{FF2B5EF4-FFF2-40B4-BE49-F238E27FC236}">
              <a16:creationId xmlns:a16="http://schemas.microsoft.com/office/drawing/2014/main" xmlns="" id="{00000000-0008-0000-0100-000086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8" name="Text Box 24">
          <a:extLst>
            <a:ext uri="{FF2B5EF4-FFF2-40B4-BE49-F238E27FC236}">
              <a16:creationId xmlns:a16="http://schemas.microsoft.com/office/drawing/2014/main" xmlns="" id="{00000000-0008-0000-0100-00008A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9" name="Text Box 50">
          <a:extLst>
            <a:ext uri="{FF2B5EF4-FFF2-40B4-BE49-F238E27FC236}">
              <a16:creationId xmlns:a16="http://schemas.microsoft.com/office/drawing/2014/main" xmlns="" id="{00000000-0008-0000-0100-00008B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0" name="Text Box 52">
          <a:extLst>
            <a:ext uri="{FF2B5EF4-FFF2-40B4-BE49-F238E27FC236}">
              <a16:creationId xmlns:a16="http://schemas.microsoft.com/office/drawing/2014/main" xmlns="" id="{00000000-0008-0000-0100-00008C00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1" name="Text Box 23">
          <a:extLst>
            <a:ext uri="{FF2B5EF4-FFF2-40B4-BE49-F238E27FC236}">
              <a16:creationId xmlns:a16="http://schemas.microsoft.com/office/drawing/2014/main" xmlns="" id="{00000000-0008-0000-0100-00008D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2" name="Text Box 24">
          <a:extLst>
            <a:ext uri="{FF2B5EF4-FFF2-40B4-BE49-F238E27FC236}">
              <a16:creationId xmlns:a16="http://schemas.microsoft.com/office/drawing/2014/main" xmlns="" id="{00000000-0008-0000-0100-00008E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3" name="Text Box 50">
          <a:extLst>
            <a:ext uri="{FF2B5EF4-FFF2-40B4-BE49-F238E27FC236}">
              <a16:creationId xmlns:a16="http://schemas.microsoft.com/office/drawing/2014/main" xmlns="" id="{00000000-0008-0000-0100-00008F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4" name="Text Box 52">
          <a:extLst>
            <a:ext uri="{FF2B5EF4-FFF2-40B4-BE49-F238E27FC236}">
              <a16:creationId xmlns:a16="http://schemas.microsoft.com/office/drawing/2014/main" xmlns="" id="{00000000-0008-0000-0100-000090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5" name="Text Box 24">
          <a:extLst>
            <a:ext uri="{FF2B5EF4-FFF2-40B4-BE49-F238E27FC236}">
              <a16:creationId xmlns:a16="http://schemas.microsoft.com/office/drawing/2014/main" xmlns="" id="{00000000-0008-0000-0100-000091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6" name="Text Box 50">
          <a:extLst>
            <a:ext uri="{FF2B5EF4-FFF2-40B4-BE49-F238E27FC236}">
              <a16:creationId xmlns:a16="http://schemas.microsoft.com/office/drawing/2014/main" xmlns="" id="{00000000-0008-0000-0100-000092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7" name="Text Box 52">
          <a:extLst>
            <a:ext uri="{FF2B5EF4-FFF2-40B4-BE49-F238E27FC236}">
              <a16:creationId xmlns:a16="http://schemas.microsoft.com/office/drawing/2014/main" xmlns="" id="{00000000-0008-0000-0100-00009300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48" name="Text Box 24">
          <a:extLst>
            <a:ext uri="{FF2B5EF4-FFF2-40B4-BE49-F238E27FC236}">
              <a16:creationId xmlns:a16="http://schemas.microsoft.com/office/drawing/2014/main" xmlns="" id="{00000000-0008-0000-0100-000094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49" name="Text Box 50">
          <a:extLst>
            <a:ext uri="{FF2B5EF4-FFF2-40B4-BE49-F238E27FC236}">
              <a16:creationId xmlns:a16="http://schemas.microsoft.com/office/drawing/2014/main" xmlns="" id="{00000000-0008-0000-0100-000095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0" name="Text Box 52">
          <a:extLst>
            <a:ext uri="{FF2B5EF4-FFF2-40B4-BE49-F238E27FC236}">
              <a16:creationId xmlns:a16="http://schemas.microsoft.com/office/drawing/2014/main" xmlns="" id="{00000000-0008-0000-0100-000096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1" name="Text Box 23">
          <a:extLst>
            <a:ext uri="{FF2B5EF4-FFF2-40B4-BE49-F238E27FC236}">
              <a16:creationId xmlns:a16="http://schemas.microsoft.com/office/drawing/2014/main" xmlns="" id="{00000000-0008-0000-0100-000097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2" name="Text Box 24">
          <a:extLst>
            <a:ext uri="{FF2B5EF4-FFF2-40B4-BE49-F238E27FC236}">
              <a16:creationId xmlns:a16="http://schemas.microsoft.com/office/drawing/2014/main" xmlns="" id="{00000000-0008-0000-0100-000098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3" name="Text Box 50">
          <a:extLst>
            <a:ext uri="{FF2B5EF4-FFF2-40B4-BE49-F238E27FC236}">
              <a16:creationId xmlns:a16="http://schemas.microsoft.com/office/drawing/2014/main" xmlns="" id="{00000000-0008-0000-0100-000099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4" name="Text Box 52">
          <a:extLst>
            <a:ext uri="{FF2B5EF4-FFF2-40B4-BE49-F238E27FC236}">
              <a16:creationId xmlns:a16="http://schemas.microsoft.com/office/drawing/2014/main" xmlns="" id="{00000000-0008-0000-0100-00009A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5" name="Text Box 23">
          <a:extLst>
            <a:ext uri="{FF2B5EF4-FFF2-40B4-BE49-F238E27FC236}">
              <a16:creationId xmlns:a16="http://schemas.microsoft.com/office/drawing/2014/main" xmlns="" id="{00000000-0008-0000-0100-00009B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6" name="Text Box 24">
          <a:extLst>
            <a:ext uri="{FF2B5EF4-FFF2-40B4-BE49-F238E27FC236}">
              <a16:creationId xmlns:a16="http://schemas.microsoft.com/office/drawing/2014/main" xmlns="" id="{00000000-0008-0000-0100-00009C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7" name="Text Box 50">
          <a:extLst>
            <a:ext uri="{FF2B5EF4-FFF2-40B4-BE49-F238E27FC236}">
              <a16:creationId xmlns:a16="http://schemas.microsoft.com/office/drawing/2014/main" xmlns="" id="{00000000-0008-0000-0100-00009D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8" name="Text Box 52">
          <a:extLst>
            <a:ext uri="{FF2B5EF4-FFF2-40B4-BE49-F238E27FC236}">
              <a16:creationId xmlns:a16="http://schemas.microsoft.com/office/drawing/2014/main" xmlns="" id="{00000000-0008-0000-0100-00009E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59" name="Text Box 23">
          <a:extLst>
            <a:ext uri="{FF2B5EF4-FFF2-40B4-BE49-F238E27FC236}">
              <a16:creationId xmlns:a16="http://schemas.microsoft.com/office/drawing/2014/main" xmlns="" id="{00000000-0008-0000-0100-00009F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60" name="Text Box 24">
          <a:extLst>
            <a:ext uri="{FF2B5EF4-FFF2-40B4-BE49-F238E27FC236}">
              <a16:creationId xmlns:a16="http://schemas.microsoft.com/office/drawing/2014/main" xmlns="" id="{00000000-0008-0000-0100-0000A0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61" name="Text Box 50">
          <a:extLst>
            <a:ext uri="{FF2B5EF4-FFF2-40B4-BE49-F238E27FC236}">
              <a16:creationId xmlns:a16="http://schemas.microsoft.com/office/drawing/2014/main" xmlns="" id="{00000000-0008-0000-0100-0000A1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162" name="Text Box 52">
          <a:extLst>
            <a:ext uri="{FF2B5EF4-FFF2-40B4-BE49-F238E27FC236}">
              <a16:creationId xmlns:a16="http://schemas.microsoft.com/office/drawing/2014/main" xmlns="" id="{00000000-0008-0000-0100-0000A200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3" name="Text Box 23">
          <a:extLst>
            <a:ext uri="{FF2B5EF4-FFF2-40B4-BE49-F238E27FC236}">
              <a16:creationId xmlns:a16="http://schemas.microsoft.com/office/drawing/2014/main" xmlns="" id="{00000000-0008-0000-0100-0000A3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4" name="Text Box 24">
          <a:extLst>
            <a:ext uri="{FF2B5EF4-FFF2-40B4-BE49-F238E27FC236}">
              <a16:creationId xmlns:a16="http://schemas.microsoft.com/office/drawing/2014/main" xmlns="" id="{00000000-0008-0000-0100-0000A4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5" name="Text Box 50">
          <a:extLst>
            <a:ext uri="{FF2B5EF4-FFF2-40B4-BE49-F238E27FC236}">
              <a16:creationId xmlns:a16="http://schemas.microsoft.com/office/drawing/2014/main" xmlns="" id="{00000000-0008-0000-0100-0000A5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6" name="Text Box 52">
          <a:extLst>
            <a:ext uri="{FF2B5EF4-FFF2-40B4-BE49-F238E27FC236}">
              <a16:creationId xmlns:a16="http://schemas.microsoft.com/office/drawing/2014/main" xmlns="" id="{00000000-0008-0000-0100-0000A6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7" name="Text Box 24">
          <a:extLst>
            <a:ext uri="{FF2B5EF4-FFF2-40B4-BE49-F238E27FC236}">
              <a16:creationId xmlns:a16="http://schemas.microsoft.com/office/drawing/2014/main" xmlns="" id="{00000000-0008-0000-0100-0000A7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8" name="Text Box 50">
          <a:extLst>
            <a:ext uri="{FF2B5EF4-FFF2-40B4-BE49-F238E27FC236}">
              <a16:creationId xmlns:a16="http://schemas.microsoft.com/office/drawing/2014/main" xmlns="" id="{00000000-0008-0000-0100-0000A8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9" name="Text Box 52">
          <a:extLst>
            <a:ext uri="{FF2B5EF4-FFF2-40B4-BE49-F238E27FC236}">
              <a16:creationId xmlns:a16="http://schemas.microsoft.com/office/drawing/2014/main" xmlns="" id="{00000000-0008-0000-0100-0000A900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0" name="Text Box 23">
          <a:extLst>
            <a:ext uri="{FF2B5EF4-FFF2-40B4-BE49-F238E27FC236}">
              <a16:creationId xmlns:a16="http://schemas.microsoft.com/office/drawing/2014/main" xmlns="" id="{00000000-0008-0000-0100-0000AA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1" name="Text Box 24">
          <a:extLst>
            <a:ext uri="{FF2B5EF4-FFF2-40B4-BE49-F238E27FC236}">
              <a16:creationId xmlns:a16="http://schemas.microsoft.com/office/drawing/2014/main" xmlns="" id="{00000000-0008-0000-0100-0000AB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2" name="Text Box 50">
          <a:extLst>
            <a:ext uri="{FF2B5EF4-FFF2-40B4-BE49-F238E27FC236}">
              <a16:creationId xmlns:a16="http://schemas.microsoft.com/office/drawing/2014/main" xmlns="" id="{00000000-0008-0000-0100-0000AC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3" name="Text Box 52">
          <a:extLst>
            <a:ext uri="{FF2B5EF4-FFF2-40B4-BE49-F238E27FC236}">
              <a16:creationId xmlns:a16="http://schemas.microsoft.com/office/drawing/2014/main" xmlns="" id="{00000000-0008-0000-0100-0000AD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4" name="Text Box 24">
          <a:extLst>
            <a:ext uri="{FF2B5EF4-FFF2-40B4-BE49-F238E27FC236}">
              <a16:creationId xmlns:a16="http://schemas.microsoft.com/office/drawing/2014/main" xmlns="" id="{00000000-0008-0000-0100-0000AE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5" name="Text Box 50">
          <a:extLst>
            <a:ext uri="{FF2B5EF4-FFF2-40B4-BE49-F238E27FC236}">
              <a16:creationId xmlns:a16="http://schemas.microsoft.com/office/drawing/2014/main" xmlns="" id="{00000000-0008-0000-0100-0000AF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6" name="Text Box 52">
          <a:extLst>
            <a:ext uri="{FF2B5EF4-FFF2-40B4-BE49-F238E27FC236}">
              <a16:creationId xmlns:a16="http://schemas.microsoft.com/office/drawing/2014/main" xmlns="" id="{00000000-0008-0000-0100-0000B000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24">
          <a:extLst>
            <a:ext uri="{FF2B5EF4-FFF2-40B4-BE49-F238E27FC236}">
              <a16:creationId xmlns:a16="http://schemas.microsoft.com/office/drawing/2014/main" xmlns="" id="{00000000-0008-0000-0100-0000B1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0">
          <a:extLst>
            <a:ext uri="{FF2B5EF4-FFF2-40B4-BE49-F238E27FC236}">
              <a16:creationId xmlns:a16="http://schemas.microsoft.com/office/drawing/2014/main" xmlns="" id="{00000000-0008-0000-0100-0000B2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9" name="Text Box 52">
          <a:extLst>
            <a:ext uri="{FF2B5EF4-FFF2-40B4-BE49-F238E27FC236}">
              <a16:creationId xmlns:a16="http://schemas.microsoft.com/office/drawing/2014/main" xmlns="" id="{00000000-0008-0000-0100-0000B3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0" name="Text Box 23">
          <a:extLst>
            <a:ext uri="{FF2B5EF4-FFF2-40B4-BE49-F238E27FC236}">
              <a16:creationId xmlns:a16="http://schemas.microsoft.com/office/drawing/2014/main" xmlns="" id="{00000000-0008-0000-0100-0000B4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1" name="Text Box 24">
          <a:extLst>
            <a:ext uri="{FF2B5EF4-FFF2-40B4-BE49-F238E27FC236}">
              <a16:creationId xmlns:a16="http://schemas.microsoft.com/office/drawing/2014/main" xmlns="" id="{00000000-0008-0000-0100-0000B5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2" name="Text Box 50">
          <a:extLst>
            <a:ext uri="{FF2B5EF4-FFF2-40B4-BE49-F238E27FC236}">
              <a16:creationId xmlns:a16="http://schemas.microsoft.com/office/drawing/2014/main" xmlns="" id="{00000000-0008-0000-0100-0000B6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3" name="Text Box 52">
          <a:extLst>
            <a:ext uri="{FF2B5EF4-FFF2-40B4-BE49-F238E27FC236}">
              <a16:creationId xmlns:a16="http://schemas.microsoft.com/office/drawing/2014/main" xmlns="" id="{00000000-0008-0000-0100-0000B7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0" name="Text Box 23">
          <a:extLst>
            <a:ext uri="{FF2B5EF4-FFF2-40B4-BE49-F238E27FC236}">
              <a16:creationId xmlns:a16="http://schemas.microsoft.com/office/drawing/2014/main" xmlns="" id="{00000000-0008-0000-0100-0000BE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4">
          <a:extLst>
            <a:ext uri="{FF2B5EF4-FFF2-40B4-BE49-F238E27FC236}">
              <a16:creationId xmlns:a16="http://schemas.microsoft.com/office/drawing/2014/main" xmlns="" id="{00000000-0008-0000-0100-0000BF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50">
          <a:extLst>
            <a:ext uri="{FF2B5EF4-FFF2-40B4-BE49-F238E27FC236}">
              <a16:creationId xmlns:a16="http://schemas.microsoft.com/office/drawing/2014/main" xmlns="" id="{00000000-0008-0000-0100-0000C0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2">
          <a:extLst>
            <a:ext uri="{FF2B5EF4-FFF2-40B4-BE49-F238E27FC236}">
              <a16:creationId xmlns:a16="http://schemas.microsoft.com/office/drawing/2014/main" xmlns="" id="{00000000-0008-0000-0100-0000C1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24">
          <a:extLst>
            <a:ext uri="{FF2B5EF4-FFF2-40B4-BE49-F238E27FC236}">
              <a16:creationId xmlns:a16="http://schemas.microsoft.com/office/drawing/2014/main" xmlns="" id="{00000000-0008-0000-0100-0000C2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50">
          <a:extLst>
            <a:ext uri="{FF2B5EF4-FFF2-40B4-BE49-F238E27FC236}">
              <a16:creationId xmlns:a16="http://schemas.microsoft.com/office/drawing/2014/main" xmlns="" id="{00000000-0008-0000-0100-0000C3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52">
          <a:extLst>
            <a:ext uri="{FF2B5EF4-FFF2-40B4-BE49-F238E27FC236}">
              <a16:creationId xmlns:a16="http://schemas.microsoft.com/office/drawing/2014/main" xmlns="" id="{00000000-0008-0000-0100-0000C400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7" name="Text Box 23">
          <a:extLst>
            <a:ext uri="{FF2B5EF4-FFF2-40B4-BE49-F238E27FC236}">
              <a16:creationId xmlns:a16="http://schemas.microsoft.com/office/drawing/2014/main" xmlns="" id="{00000000-0008-0000-0100-0000C5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1" name="Text Box 23">
          <a:extLst>
            <a:ext uri="{FF2B5EF4-FFF2-40B4-BE49-F238E27FC236}">
              <a16:creationId xmlns:a16="http://schemas.microsoft.com/office/drawing/2014/main" xmlns="" id="{00000000-0008-0000-0100-0000C9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2" name="Text Box 24">
          <a:extLst>
            <a:ext uri="{FF2B5EF4-FFF2-40B4-BE49-F238E27FC236}">
              <a16:creationId xmlns:a16="http://schemas.microsoft.com/office/drawing/2014/main" xmlns="" id="{00000000-0008-0000-0100-0000CA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3" name="Text Box 50">
          <a:extLst>
            <a:ext uri="{FF2B5EF4-FFF2-40B4-BE49-F238E27FC236}">
              <a16:creationId xmlns:a16="http://schemas.microsoft.com/office/drawing/2014/main" xmlns="" id="{00000000-0008-0000-0100-0000CB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4" name="Text Box 52">
          <a:extLst>
            <a:ext uri="{FF2B5EF4-FFF2-40B4-BE49-F238E27FC236}">
              <a16:creationId xmlns:a16="http://schemas.microsoft.com/office/drawing/2014/main" xmlns="" id="{00000000-0008-0000-0100-0000CC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8" name="Text Box 23">
          <a:extLst>
            <a:ext uri="{FF2B5EF4-FFF2-40B4-BE49-F238E27FC236}">
              <a16:creationId xmlns:a16="http://schemas.microsoft.com/office/drawing/2014/main" xmlns="" id="{00000000-0008-0000-0100-0000D0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9" name="Text Box 24">
          <a:extLst>
            <a:ext uri="{FF2B5EF4-FFF2-40B4-BE49-F238E27FC236}">
              <a16:creationId xmlns:a16="http://schemas.microsoft.com/office/drawing/2014/main" xmlns="" id="{00000000-0008-0000-0100-0000D1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0" name="Text Box 50">
          <a:extLst>
            <a:ext uri="{FF2B5EF4-FFF2-40B4-BE49-F238E27FC236}">
              <a16:creationId xmlns:a16="http://schemas.microsoft.com/office/drawing/2014/main" xmlns="" id="{00000000-0008-0000-0100-0000D2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1" name="Text Box 52">
          <a:extLst>
            <a:ext uri="{FF2B5EF4-FFF2-40B4-BE49-F238E27FC236}">
              <a16:creationId xmlns:a16="http://schemas.microsoft.com/office/drawing/2014/main" xmlns="" id="{00000000-0008-0000-0100-0000D3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5" name="Text Box 23">
          <a:extLst>
            <a:ext uri="{FF2B5EF4-FFF2-40B4-BE49-F238E27FC236}">
              <a16:creationId xmlns:a16="http://schemas.microsoft.com/office/drawing/2014/main" xmlns="" id="{00000000-0008-0000-0100-0000D7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6" name="Text Box 24">
          <a:extLst>
            <a:ext uri="{FF2B5EF4-FFF2-40B4-BE49-F238E27FC236}">
              <a16:creationId xmlns:a16="http://schemas.microsoft.com/office/drawing/2014/main" xmlns="" id="{00000000-0008-0000-0100-0000D8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7" name="Text Box 50">
          <a:extLst>
            <a:ext uri="{FF2B5EF4-FFF2-40B4-BE49-F238E27FC236}">
              <a16:creationId xmlns:a16="http://schemas.microsoft.com/office/drawing/2014/main" xmlns="" id="{00000000-0008-0000-0100-0000D9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8" name="Text Box 52">
          <a:extLst>
            <a:ext uri="{FF2B5EF4-FFF2-40B4-BE49-F238E27FC236}">
              <a16:creationId xmlns:a16="http://schemas.microsoft.com/office/drawing/2014/main" xmlns="" id="{00000000-0008-0000-0100-0000DA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2" name="Text Box 23">
          <a:extLst>
            <a:ext uri="{FF2B5EF4-FFF2-40B4-BE49-F238E27FC236}">
              <a16:creationId xmlns:a16="http://schemas.microsoft.com/office/drawing/2014/main" xmlns="" id="{00000000-0008-0000-0100-0000DE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3" name="Text Box 24">
          <a:extLst>
            <a:ext uri="{FF2B5EF4-FFF2-40B4-BE49-F238E27FC236}">
              <a16:creationId xmlns:a16="http://schemas.microsoft.com/office/drawing/2014/main" xmlns="" id="{00000000-0008-0000-0100-0000DF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4" name="Text Box 50">
          <a:extLst>
            <a:ext uri="{FF2B5EF4-FFF2-40B4-BE49-F238E27FC236}">
              <a16:creationId xmlns:a16="http://schemas.microsoft.com/office/drawing/2014/main" xmlns="" id="{00000000-0008-0000-0100-0000E0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5" name="Text Box 52">
          <a:extLst>
            <a:ext uri="{FF2B5EF4-FFF2-40B4-BE49-F238E27FC236}">
              <a16:creationId xmlns:a16="http://schemas.microsoft.com/office/drawing/2014/main" xmlns="" id="{00000000-0008-0000-0100-0000E1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13013"/>
    <xdr:sp macro="" textlink="">
      <xdr:nvSpPr>
        <xdr:cNvPr id="229" name="Text Box 23">
          <a:extLst>
            <a:ext uri="{FF2B5EF4-FFF2-40B4-BE49-F238E27FC236}">
              <a16:creationId xmlns:a16="http://schemas.microsoft.com/office/drawing/2014/main" xmlns="" id="{00000000-0008-0000-0100-0000E5000000}"/>
            </a:ext>
          </a:extLst>
        </xdr:cNvPr>
        <xdr:cNvSpPr txBox="1">
          <a:spLocks noChangeArrowheads="1"/>
        </xdr:cNvSpPr>
      </xdr:nvSpPr>
      <xdr:spPr bwMode="auto">
        <a:xfrm>
          <a:off x="363474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13013"/>
    <xdr:sp macro="" textlink="">
      <xdr:nvSpPr>
        <xdr:cNvPr id="230" name="Text Box 24">
          <a:extLst>
            <a:ext uri="{FF2B5EF4-FFF2-40B4-BE49-F238E27FC236}">
              <a16:creationId xmlns:a16="http://schemas.microsoft.com/office/drawing/2014/main" xmlns="" id="{00000000-0008-0000-0100-0000E6000000}"/>
            </a:ext>
          </a:extLst>
        </xdr:cNvPr>
        <xdr:cNvSpPr txBox="1">
          <a:spLocks noChangeArrowheads="1"/>
        </xdr:cNvSpPr>
      </xdr:nvSpPr>
      <xdr:spPr bwMode="auto">
        <a:xfrm>
          <a:off x="363474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13013"/>
    <xdr:sp macro="" textlink="">
      <xdr:nvSpPr>
        <xdr:cNvPr id="231" name="Text Box 50">
          <a:extLst>
            <a:ext uri="{FF2B5EF4-FFF2-40B4-BE49-F238E27FC236}">
              <a16:creationId xmlns:a16="http://schemas.microsoft.com/office/drawing/2014/main" xmlns="" id="{00000000-0008-0000-0100-0000E7000000}"/>
            </a:ext>
          </a:extLst>
        </xdr:cNvPr>
        <xdr:cNvSpPr txBox="1">
          <a:spLocks noChangeArrowheads="1"/>
        </xdr:cNvSpPr>
      </xdr:nvSpPr>
      <xdr:spPr bwMode="auto">
        <a:xfrm>
          <a:off x="363474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2</xdr:row>
      <xdr:rowOff>0</xdr:rowOff>
    </xdr:from>
    <xdr:ext cx="76200" cy="213013"/>
    <xdr:sp macro="" textlink="">
      <xdr:nvSpPr>
        <xdr:cNvPr id="232" name="Text Box 52">
          <a:extLst>
            <a:ext uri="{FF2B5EF4-FFF2-40B4-BE49-F238E27FC236}">
              <a16:creationId xmlns:a16="http://schemas.microsoft.com/office/drawing/2014/main" xmlns="" id="{00000000-0008-0000-0100-0000E8000000}"/>
            </a:ext>
          </a:extLst>
        </xdr:cNvPr>
        <xdr:cNvSpPr txBox="1">
          <a:spLocks noChangeArrowheads="1"/>
        </xdr:cNvSpPr>
      </xdr:nvSpPr>
      <xdr:spPr bwMode="auto">
        <a:xfrm>
          <a:off x="363474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3" name="Text Box 23">
          <a:extLst>
            <a:ext uri="{FF2B5EF4-FFF2-40B4-BE49-F238E27FC236}">
              <a16:creationId xmlns:a16="http://schemas.microsoft.com/office/drawing/2014/main" xmlns="" id="{00000000-0008-0000-0100-0000E9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4" name="Text Box 24">
          <a:extLst>
            <a:ext uri="{FF2B5EF4-FFF2-40B4-BE49-F238E27FC236}">
              <a16:creationId xmlns:a16="http://schemas.microsoft.com/office/drawing/2014/main" xmlns="" id="{00000000-0008-0000-0100-0000EA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5" name="Text Box 50">
          <a:extLst>
            <a:ext uri="{FF2B5EF4-FFF2-40B4-BE49-F238E27FC236}">
              <a16:creationId xmlns:a16="http://schemas.microsoft.com/office/drawing/2014/main" xmlns="" id="{00000000-0008-0000-0100-0000EB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6" name="Text Box 52">
          <a:extLst>
            <a:ext uri="{FF2B5EF4-FFF2-40B4-BE49-F238E27FC236}">
              <a16:creationId xmlns:a16="http://schemas.microsoft.com/office/drawing/2014/main" xmlns="" id="{00000000-0008-0000-0100-0000EC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7" name="Text Box 23">
          <a:extLst>
            <a:ext uri="{FF2B5EF4-FFF2-40B4-BE49-F238E27FC236}">
              <a16:creationId xmlns:a16="http://schemas.microsoft.com/office/drawing/2014/main" xmlns="" id="{00000000-0008-0000-0100-0000ED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8" name="Text Box 24">
          <a:extLst>
            <a:ext uri="{FF2B5EF4-FFF2-40B4-BE49-F238E27FC236}">
              <a16:creationId xmlns:a16="http://schemas.microsoft.com/office/drawing/2014/main" xmlns="" id="{00000000-0008-0000-0100-0000EE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9" name="Text Box 50">
          <a:extLst>
            <a:ext uri="{FF2B5EF4-FFF2-40B4-BE49-F238E27FC236}">
              <a16:creationId xmlns:a16="http://schemas.microsoft.com/office/drawing/2014/main" xmlns="" id="{00000000-0008-0000-0100-0000EF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0" name="Text Box 52">
          <a:extLst>
            <a:ext uri="{FF2B5EF4-FFF2-40B4-BE49-F238E27FC236}">
              <a16:creationId xmlns:a16="http://schemas.microsoft.com/office/drawing/2014/main" xmlns="" id="{00000000-0008-0000-0100-0000F0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1" name="Text Box 23">
          <a:extLst>
            <a:ext uri="{FF2B5EF4-FFF2-40B4-BE49-F238E27FC236}">
              <a16:creationId xmlns:a16="http://schemas.microsoft.com/office/drawing/2014/main" xmlns="" id="{00000000-0008-0000-0100-0000F1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2" name="Text Box 24">
          <a:extLst>
            <a:ext uri="{FF2B5EF4-FFF2-40B4-BE49-F238E27FC236}">
              <a16:creationId xmlns:a16="http://schemas.microsoft.com/office/drawing/2014/main" xmlns="" id="{00000000-0008-0000-0100-0000F2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3" name="Text Box 50">
          <a:extLst>
            <a:ext uri="{FF2B5EF4-FFF2-40B4-BE49-F238E27FC236}">
              <a16:creationId xmlns:a16="http://schemas.microsoft.com/office/drawing/2014/main" xmlns="" id="{00000000-0008-0000-0100-0000F3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4" name="Text Box 52">
          <a:extLst>
            <a:ext uri="{FF2B5EF4-FFF2-40B4-BE49-F238E27FC236}">
              <a16:creationId xmlns:a16="http://schemas.microsoft.com/office/drawing/2014/main" xmlns="" id="{00000000-0008-0000-0100-0000F4000000}"/>
            </a:ext>
          </a:extLst>
        </xdr:cNvPr>
        <xdr:cNvSpPr txBox="1">
          <a:spLocks noChangeArrowheads="1"/>
        </xdr:cNvSpPr>
      </xdr:nvSpPr>
      <xdr:spPr bwMode="auto">
        <a:xfrm>
          <a:off x="61722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5" name="Text Box 23">
          <a:extLst>
            <a:ext uri="{FF2B5EF4-FFF2-40B4-BE49-F238E27FC236}">
              <a16:creationId xmlns:a16="http://schemas.microsoft.com/office/drawing/2014/main" xmlns="" id="{00000000-0008-0000-0100-0000F5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6" name="Text Box 24">
          <a:extLst>
            <a:ext uri="{FF2B5EF4-FFF2-40B4-BE49-F238E27FC236}">
              <a16:creationId xmlns:a16="http://schemas.microsoft.com/office/drawing/2014/main" xmlns="" id="{00000000-0008-0000-0100-0000F6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7" name="Text Box 50">
          <a:extLst>
            <a:ext uri="{FF2B5EF4-FFF2-40B4-BE49-F238E27FC236}">
              <a16:creationId xmlns:a16="http://schemas.microsoft.com/office/drawing/2014/main" xmlns="" id="{00000000-0008-0000-0100-0000F7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8" name="Text Box 52">
          <a:extLst>
            <a:ext uri="{FF2B5EF4-FFF2-40B4-BE49-F238E27FC236}">
              <a16:creationId xmlns:a16="http://schemas.microsoft.com/office/drawing/2014/main" xmlns="" id="{00000000-0008-0000-0100-0000F800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49" name="Text Box 23">
          <a:extLst>
            <a:ext uri="{FF2B5EF4-FFF2-40B4-BE49-F238E27FC236}">
              <a16:creationId xmlns:a16="http://schemas.microsoft.com/office/drawing/2014/main" xmlns="" id="{00000000-0008-0000-0100-0000F9000000}"/>
            </a:ext>
          </a:extLst>
        </xdr:cNvPr>
        <xdr:cNvSpPr txBox="1">
          <a:spLocks noChangeArrowheads="1"/>
        </xdr:cNvSpPr>
      </xdr:nvSpPr>
      <xdr:spPr bwMode="auto">
        <a:xfrm>
          <a:off x="6858000" y="457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0" name="Text Box 24">
          <a:extLst>
            <a:ext uri="{FF2B5EF4-FFF2-40B4-BE49-F238E27FC236}">
              <a16:creationId xmlns:a16="http://schemas.microsoft.com/office/drawing/2014/main" xmlns="" id="{00000000-0008-0000-0100-0000FA000000}"/>
            </a:ext>
          </a:extLst>
        </xdr:cNvPr>
        <xdr:cNvSpPr txBox="1">
          <a:spLocks noChangeArrowheads="1"/>
        </xdr:cNvSpPr>
      </xdr:nvSpPr>
      <xdr:spPr bwMode="auto">
        <a:xfrm>
          <a:off x="6858000" y="457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1" name="Text Box 50">
          <a:extLst>
            <a:ext uri="{FF2B5EF4-FFF2-40B4-BE49-F238E27FC236}">
              <a16:creationId xmlns:a16="http://schemas.microsoft.com/office/drawing/2014/main" xmlns="" id="{00000000-0008-0000-0100-0000FB000000}"/>
            </a:ext>
          </a:extLst>
        </xdr:cNvPr>
        <xdr:cNvSpPr txBox="1">
          <a:spLocks noChangeArrowheads="1"/>
        </xdr:cNvSpPr>
      </xdr:nvSpPr>
      <xdr:spPr bwMode="auto">
        <a:xfrm>
          <a:off x="6858000" y="457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2" name="Text Box 52">
          <a:extLst>
            <a:ext uri="{FF2B5EF4-FFF2-40B4-BE49-F238E27FC236}">
              <a16:creationId xmlns:a16="http://schemas.microsoft.com/office/drawing/2014/main" xmlns="" id="{00000000-0008-0000-0100-0000FC000000}"/>
            </a:ext>
          </a:extLst>
        </xdr:cNvPr>
        <xdr:cNvSpPr txBox="1">
          <a:spLocks noChangeArrowheads="1"/>
        </xdr:cNvSpPr>
      </xdr:nvSpPr>
      <xdr:spPr bwMode="auto">
        <a:xfrm>
          <a:off x="6858000" y="457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3" name="Text Box 23">
          <a:extLst>
            <a:ext uri="{FF2B5EF4-FFF2-40B4-BE49-F238E27FC236}">
              <a16:creationId xmlns:a16="http://schemas.microsoft.com/office/drawing/2014/main" xmlns="" id="{00000000-0008-0000-0100-0000FD00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4" name="Text Box 24">
          <a:extLst>
            <a:ext uri="{FF2B5EF4-FFF2-40B4-BE49-F238E27FC236}">
              <a16:creationId xmlns:a16="http://schemas.microsoft.com/office/drawing/2014/main" xmlns="" id="{00000000-0008-0000-0100-0000FE00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5" name="Text Box 50">
          <a:extLst>
            <a:ext uri="{FF2B5EF4-FFF2-40B4-BE49-F238E27FC236}">
              <a16:creationId xmlns:a16="http://schemas.microsoft.com/office/drawing/2014/main" xmlns="" id="{00000000-0008-0000-0100-0000FF00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6" name="Text Box 52">
          <a:extLst>
            <a:ext uri="{FF2B5EF4-FFF2-40B4-BE49-F238E27FC236}">
              <a16:creationId xmlns:a16="http://schemas.microsoft.com/office/drawing/2014/main" xmlns="" id="{00000000-0008-0000-0100-000000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7" name="Text Box 23">
          <a:extLst>
            <a:ext uri="{FF2B5EF4-FFF2-40B4-BE49-F238E27FC236}">
              <a16:creationId xmlns:a16="http://schemas.microsoft.com/office/drawing/2014/main" xmlns="" id="{00000000-0008-0000-0100-000001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8" name="Text Box 24">
          <a:extLst>
            <a:ext uri="{FF2B5EF4-FFF2-40B4-BE49-F238E27FC236}">
              <a16:creationId xmlns:a16="http://schemas.microsoft.com/office/drawing/2014/main" xmlns="" id="{00000000-0008-0000-0100-000002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59" name="Text Box 50">
          <a:extLst>
            <a:ext uri="{FF2B5EF4-FFF2-40B4-BE49-F238E27FC236}">
              <a16:creationId xmlns:a16="http://schemas.microsoft.com/office/drawing/2014/main" xmlns="" id="{00000000-0008-0000-0100-000003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0" name="Text Box 52">
          <a:extLst>
            <a:ext uri="{FF2B5EF4-FFF2-40B4-BE49-F238E27FC236}">
              <a16:creationId xmlns:a16="http://schemas.microsoft.com/office/drawing/2014/main" xmlns="" id="{00000000-0008-0000-0100-000004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1" name="Text Box 23">
          <a:extLst>
            <a:ext uri="{FF2B5EF4-FFF2-40B4-BE49-F238E27FC236}">
              <a16:creationId xmlns:a16="http://schemas.microsoft.com/office/drawing/2014/main" xmlns="" id="{00000000-0008-0000-0100-000005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2" name="Text Box 24">
          <a:extLst>
            <a:ext uri="{FF2B5EF4-FFF2-40B4-BE49-F238E27FC236}">
              <a16:creationId xmlns:a16="http://schemas.microsoft.com/office/drawing/2014/main" xmlns="" id="{00000000-0008-0000-0100-000006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3" name="Text Box 50">
          <a:extLst>
            <a:ext uri="{FF2B5EF4-FFF2-40B4-BE49-F238E27FC236}">
              <a16:creationId xmlns:a16="http://schemas.microsoft.com/office/drawing/2014/main" xmlns="" id="{00000000-0008-0000-0100-000007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4" name="Text Box 52">
          <a:extLst>
            <a:ext uri="{FF2B5EF4-FFF2-40B4-BE49-F238E27FC236}">
              <a16:creationId xmlns:a16="http://schemas.microsoft.com/office/drawing/2014/main" xmlns="" id="{00000000-0008-0000-0100-000008010000}"/>
            </a:ext>
          </a:extLst>
        </xdr:cNvPr>
        <xdr:cNvSpPr txBox="1">
          <a:spLocks noChangeArrowheads="1"/>
        </xdr:cNvSpPr>
      </xdr:nvSpPr>
      <xdr:spPr bwMode="auto">
        <a:xfrm>
          <a:off x="61722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265" name="グラフ 60">
          <a:extLst>
            <a:ext uri="{FF2B5EF4-FFF2-40B4-BE49-F238E27FC236}">
              <a16:creationId xmlns:a16="http://schemas.microsoft.com/office/drawing/2014/main" xmlns="" id="{00000000-0008-0000-0100-00000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54</xdr:col>
      <xdr:colOff>0</xdr:colOff>
      <xdr:row>2</xdr:row>
      <xdr:rowOff>0</xdr:rowOff>
    </xdr:from>
    <xdr:ext cx="76200" cy="213013"/>
    <xdr:sp macro="" textlink="">
      <xdr:nvSpPr>
        <xdr:cNvPr id="266" name="Text Box 23">
          <a:extLst>
            <a:ext uri="{FF2B5EF4-FFF2-40B4-BE49-F238E27FC236}">
              <a16:creationId xmlns:a16="http://schemas.microsoft.com/office/drawing/2014/main" xmlns="" id="{00000000-0008-0000-0100-00000A01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301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37033200" y="304800"/>
          <a:ext cx="76200" cy="213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0</xdr:colOff>
      <xdr:row>2</xdr:row>
      <xdr:rowOff>0</xdr:rowOff>
    </xdr:from>
    <xdr:to>
      <xdr:col>7</xdr:col>
      <xdr:colOff>123825</xdr:colOff>
      <xdr:row>2</xdr:row>
      <xdr:rowOff>0</xdr:rowOff>
    </xdr:to>
    <xdr:graphicFrame macro="">
      <xdr:nvGraphicFramePr>
        <xdr:cNvPr id="270" name="グラフ 62">
          <a:extLst>
            <a:ext uri="{FF2B5EF4-FFF2-40B4-BE49-F238E27FC236}">
              <a16:creationId xmlns:a16="http://schemas.microsoft.com/office/drawing/2014/main" xmlns="" id="{00000000-0008-0000-0100-00000E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271" name="グラフ 64">
          <a:extLst>
            <a:ext uri="{FF2B5EF4-FFF2-40B4-BE49-F238E27FC236}">
              <a16:creationId xmlns:a16="http://schemas.microsoft.com/office/drawing/2014/main" xmlns="" id="{00000000-0008-0000-0100-00000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272" name="Rectangle 158">
          <a:extLst>
            <a:ext uri="{FF2B5EF4-FFF2-40B4-BE49-F238E27FC236}">
              <a16:creationId xmlns:a16="http://schemas.microsoft.com/office/drawing/2014/main" xmlns="" id="{00000000-0008-0000-0100-000010010000}"/>
            </a:ext>
          </a:extLst>
        </xdr:cNvPr>
        <xdr:cNvSpPr>
          <a:spLocks noChangeArrowheads="1"/>
        </xdr:cNvSpPr>
      </xdr:nvSpPr>
      <xdr:spPr bwMode="auto">
        <a:xfrm>
          <a:off x="13716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54</xdr:col>
      <xdr:colOff>0</xdr:colOff>
      <xdr:row>3</xdr:row>
      <xdr:rowOff>0</xdr:rowOff>
    </xdr:from>
    <xdr:ext cx="76200" cy="213014"/>
    <xdr:sp macro="" textlink="">
      <xdr:nvSpPr>
        <xdr:cNvPr id="273" name="Text Box 23">
          <a:extLst>
            <a:ext uri="{FF2B5EF4-FFF2-40B4-BE49-F238E27FC236}">
              <a16:creationId xmlns:a16="http://schemas.microsoft.com/office/drawing/2014/main" xmlns="" id="{00000000-0008-0000-0100-00001101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3014"/>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37033200" y="4572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77" name="Text Box 50">
          <a:extLst>
            <a:ext uri="{FF2B5EF4-FFF2-40B4-BE49-F238E27FC236}">
              <a16:creationId xmlns:a16="http://schemas.microsoft.com/office/drawing/2014/main" xmlns="" id="{00000000-0008-0000-0100-000015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78" name="Text Box 52">
          <a:extLst>
            <a:ext uri="{FF2B5EF4-FFF2-40B4-BE49-F238E27FC236}">
              <a16:creationId xmlns:a16="http://schemas.microsoft.com/office/drawing/2014/main" xmlns="" id="{00000000-0008-0000-0100-000016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279" name="Text Box 23">
          <a:extLst>
            <a:ext uri="{FF2B5EF4-FFF2-40B4-BE49-F238E27FC236}">
              <a16:creationId xmlns:a16="http://schemas.microsoft.com/office/drawing/2014/main" xmlns="" id="{00000000-0008-0000-0100-00001701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280" name="Text Box 24">
          <a:extLst>
            <a:ext uri="{FF2B5EF4-FFF2-40B4-BE49-F238E27FC236}">
              <a16:creationId xmlns:a16="http://schemas.microsoft.com/office/drawing/2014/main" xmlns="" id="{00000000-0008-0000-0100-00001801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281" name="Text Box 50">
          <a:extLst>
            <a:ext uri="{FF2B5EF4-FFF2-40B4-BE49-F238E27FC236}">
              <a16:creationId xmlns:a16="http://schemas.microsoft.com/office/drawing/2014/main" xmlns="" id="{00000000-0008-0000-0100-00001901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3488"/>
    <xdr:sp macro="" textlink="">
      <xdr:nvSpPr>
        <xdr:cNvPr id="282" name="Text Box 52">
          <a:extLst>
            <a:ext uri="{FF2B5EF4-FFF2-40B4-BE49-F238E27FC236}">
              <a16:creationId xmlns:a16="http://schemas.microsoft.com/office/drawing/2014/main" xmlns="" id="{00000000-0008-0000-0100-00001A010000}"/>
            </a:ext>
          </a:extLst>
        </xdr:cNvPr>
        <xdr:cNvSpPr txBox="1">
          <a:spLocks noChangeArrowheads="1"/>
        </xdr:cNvSpPr>
      </xdr:nvSpPr>
      <xdr:spPr bwMode="auto">
        <a:xfrm>
          <a:off x="37033200" y="304800"/>
          <a:ext cx="76200" cy="2034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83" name="グラフ 95">
          <a:extLst>
            <a:ext uri="{FF2B5EF4-FFF2-40B4-BE49-F238E27FC236}">
              <a16:creationId xmlns:a16="http://schemas.microsoft.com/office/drawing/2014/main" xmlns="" id="{00000000-0008-0000-0100-00001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84" name="グラフ 96">
          <a:extLst>
            <a:ext uri="{FF2B5EF4-FFF2-40B4-BE49-F238E27FC236}">
              <a16:creationId xmlns:a16="http://schemas.microsoft.com/office/drawing/2014/main" xmlns="" id="{00000000-0008-0000-0100-00001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85" name="グラフ 100">
          <a:extLst>
            <a:ext uri="{FF2B5EF4-FFF2-40B4-BE49-F238E27FC236}">
              <a16:creationId xmlns:a16="http://schemas.microsoft.com/office/drawing/2014/main" xmlns="" id="{00000000-0008-0000-0100-00001D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86" name="グラフ 103">
          <a:extLst>
            <a:ext uri="{FF2B5EF4-FFF2-40B4-BE49-F238E27FC236}">
              <a16:creationId xmlns:a16="http://schemas.microsoft.com/office/drawing/2014/main" xmlns="" id="{00000000-0008-0000-0100-00001E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87" name="グラフ 131">
          <a:extLst>
            <a:ext uri="{FF2B5EF4-FFF2-40B4-BE49-F238E27FC236}">
              <a16:creationId xmlns:a16="http://schemas.microsoft.com/office/drawing/2014/main" xmlns="" id="{00000000-0008-0000-0100-00001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8" name="Rectangle 132">
          <a:extLst>
            <a:ext uri="{FF2B5EF4-FFF2-40B4-BE49-F238E27FC236}">
              <a16:creationId xmlns:a16="http://schemas.microsoft.com/office/drawing/2014/main" xmlns="" id="{00000000-0008-0000-0100-00002001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89" name="グラフ 135">
          <a:extLst>
            <a:ext uri="{FF2B5EF4-FFF2-40B4-BE49-F238E27FC236}">
              <a16:creationId xmlns:a16="http://schemas.microsoft.com/office/drawing/2014/main" xmlns="" id="{00000000-0008-0000-0100-00002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90" name="Rectangle 149">
          <a:extLst>
            <a:ext uri="{FF2B5EF4-FFF2-40B4-BE49-F238E27FC236}">
              <a16:creationId xmlns:a16="http://schemas.microsoft.com/office/drawing/2014/main" xmlns="" id="{00000000-0008-0000-0100-00002201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1" name="Rectangle 150">
          <a:extLst>
            <a:ext uri="{FF2B5EF4-FFF2-40B4-BE49-F238E27FC236}">
              <a16:creationId xmlns:a16="http://schemas.microsoft.com/office/drawing/2014/main" xmlns="" id="{00000000-0008-0000-0100-00002301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2" name="Rectangle 154">
          <a:extLst>
            <a:ext uri="{FF2B5EF4-FFF2-40B4-BE49-F238E27FC236}">
              <a16:creationId xmlns:a16="http://schemas.microsoft.com/office/drawing/2014/main" xmlns="" id="{00000000-0008-0000-0100-00002401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3" name="Rectangle 159">
          <a:extLst>
            <a:ext uri="{FF2B5EF4-FFF2-40B4-BE49-F238E27FC236}">
              <a16:creationId xmlns:a16="http://schemas.microsoft.com/office/drawing/2014/main" xmlns="" id="{00000000-0008-0000-0100-000025010000}"/>
            </a:ext>
          </a:extLst>
        </xdr:cNvPr>
        <xdr:cNvSpPr>
          <a:spLocks noChangeArrowheads="1"/>
        </xdr:cNvSpPr>
      </xdr:nvSpPr>
      <xdr:spPr bwMode="auto">
        <a:xfrm>
          <a:off x="370332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4" name="Text Box 161">
          <a:extLst>
            <a:ext uri="{FF2B5EF4-FFF2-40B4-BE49-F238E27FC236}">
              <a16:creationId xmlns:a16="http://schemas.microsoft.com/office/drawing/2014/main" xmlns="" id="{00000000-0008-0000-0100-000026010000}"/>
            </a:ext>
          </a:extLst>
        </xdr:cNvPr>
        <xdr:cNvSpPr txBox="1">
          <a:spLocks noChangeArrowheads="1"/>
        </xdr:cNvSpPr>
      </xdr:nvSpPr>
      <xdr:spPr bwMode="auto">
        <a:xfrm>
          <a:off x="37033200" y="3048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295" name="Text Box 23">
          <a:extLst>
            <a:ext uri="{FF2B5EF4-FFF2-40B4-BE49-F238E27FC236}">
              <a16:creationId xmlns:a16="http://schemas.microsoft.com/office/drawing/2014/main" xmlns="" id="{00000000-0008-0000-0100-00002701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96" name="Text Box 24">
          <a:extLst>
            <a:ext uri="{FF2B5EF4-FFF2-40B4-BE49-F238E27FC236}">
              <a16:creationId xmlns:a16="http://schemas.microsoft.com/office/drawing/2014/main" xmlns="" id="{00000000-0008-0000-0100-00002801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97" name="Text Box 50">
          <a:extLst>
            <a:ext uri="{FF2B5EF4-FFF2-40B4-BE49-F238E27FC236}">
              <a16:creationId xmlns:a16="http://schemas.microsoft.com/office/drawing/2014/main" xmlns="" id="{00000000-0008-0000-0100-00002901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298" name="Text Box 52">
          <a:extLst>
            <a:ext uri="{FF2B5EF4-FFF2-40B4-BE49-F238E27FC236}">
              <a16:creationId xmlns:a16="http://schemas.microsoft.com/office/drawing/2014/main" xmlns="" id="{00000000-0008-0000-0100-00002A010000}"/>
            </a:ext>
          </a:extLst>
        </xdr:cNvPr>
        <xdr:cNvSpPr txBox="1">
          <a:spLocks noChangeArrowheads="1"/>
        </xdr:cNvSpPr>
      </xdr:nvSpPr>
      <xdr:spPr bwMode="auto">
        <a:xfrm>
          <a:off x="6858000" y="304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99" name="Text Box 23">
          <a:extLst>
            <a:ext uri="{FF2B5EF4-FFF2-40B4-BE49-F238E27FC236}">
              <a16:creationId xmlns:a16="http://schemas.microsoft.com/office/drawing/2014/main" xmlns="" id="{00000000-0008-0000-0100-00002B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03" name="Text Box 23">
          <a:extLst>
            <a:ext uri="{FF2B5EF4-FFF2-40B4-BE49-F238E27FC236}">
              <a16:creationId xmlns:a16="http://schemas.microsoft.com/office/drawing/2014/main" xmlns="" id="{00000000-0008-0000-0100-00002F01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04" name="Text Box 24">
          <a:extLst>
            <a:ext uri="{FF2B5EF4-FFF2-40B4-BE49-F238E27FC236}">
              <a16:creationId xmlns:a16="http://schemas.microsoft.com/office/drawing/2014/main" xmlns="" id="{00000000-0008-0000-0100-00003001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05" name="Text Box 50">
          <a:extLst>
            <a:ext uri="{FF2B5EF4-FFF2-40B4-BE49-F238E27FC236}">
              <a16:creationId xmlns:a16="http://schemas.microsoft.com/office/drawing/2014/main" xmlns="" id="{00000000-0008-0000-0100-00003101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06" name="Text Box 52">
          <a:extLst>
            <a:ext uri="{FF2B5EF4-FFF2-40B4-BE49-F238E27FC236}">
              <a16:creationId xmlns:a16="http://schemas.microsoft.com/office/drawing/2014/main" xmlns="" id="{00000000-0008-0000-0100-000032010000}"/>
            </a:ext>
          </a:extLst>
        </xdr:cNvPr>
        <xdr:cNvSpPr txBox="1">
          <a:spLocks noChangeArrowheads="1"/>
        </xdr:cNvSpPr>
      </xdr:nvSpPr>
      <xdr:spPr bwMode="auto">
        <a:xfrm>
          <a:off x="6858000" y="304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07" name="Text Box 23">
          <a:extLst>
            <a:ext uri="{FF2B5EF4-FFF2-40B4-BE49-F238E27FC236}">
              <a16:creationId xmlns:a16="http://schemas.microsoft.com/office/drawing/2014/main" xmlns="" id="{00000000-0008-0000-0100-000033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08" name="Text Box 24">
          <a:extLst>
            <a:ext uri="{FF2B5EF4-FFF2-40B4-BE49-F238E27FC236}">
              <a16:creationId xmlns:a16="http://schemas.microsoft.com/office/drawing/2014/main" xmlns="" id="{00000000-0008-0000-0100-000034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09" name="Text Box 50">
          <a:extLst>
            <a:ext uri="{FF2B5EF4-FFF2-40B4-BE49-F238E27FC236}">
              <a16:creationId xmlns:a16="http://schemas.microsoft.com/office/drawing/2014/main" xmlns="" id="{00000000-0008-0000-0100-000035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10" name="Text Box 52">
          <a:extLst>
            <a:ext uri="{FF2B5EF4-FFF2-40B4-BE49-F238E27FC236}">
              <a16:creationId xmlns:a16="http://schemas.microsoft.com/office/drawing/2014/main" xmlns="" id="{00000000-0008-0000-0100-000036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11" name="Text Box 24">
          <a:extLst>
            <a:ext uri="{FF2B5EF4-FFF2-40B4-BE49-F238E27FC236}">
              <a16:creationId xmlns:a16="http://schemas.microsoft.com/office/drawing/2014/main" xmlns="" id="{00000000-0008-0000-0100-000037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12" name="Text Box 50">
          <a:extLst>
            <a:ext uri="{FF2B5EF4-FFF2-40B4-BE49-F238E27FC236}">
              <a16:creationId xmlns:a16="http://schemas.microsoft.com/office/drawing/2014/main" xmlns="" id="{00000000-0008-0000-0100-000038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13" name="Text Box 52">
          <a:extLst>
            <a:ext uri="{FF2B5EF4-FFF2-40B4-BE49-F238E27FC236}">
              <a16:creationId xmlns:a16="http://schemas.microsoft.com/office/drawing/2014/main" xmlns="" id="{00000000-0008-0000-0100-000039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14" name="Text Box 23">
          <a:extLst>
            <a:ext uri="{FF2B5EF4-FFF2-40B4-BE49-F238E27FC236}">
              <a16:creationId xmlns:a16="http://schemas.microsoft.com/office/drawing/2014/main" xmlns="" id="{00000000-0008-0000-0100-00003A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15" name="Text Box 24">
          <a:extLst>
            <a:ext uri="{FF2B5EF4-FFF2-40B4-BE49-F238E27FC236}">
              <a16:creationId xmlns:a16="http://schemas.microsoft.com/office/drawing/2014/main" xmlns="" id="{00000000-0008-0000-0100-00003B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16" name="Text Box 50">
          <a:extLst>
            <a:ext uri="{FF2B5EF4-FFF2-40B4-BE49-F238E27FC236}">
              <a16:creationId xmlns:a16="http://schemas.microsoft.com/office/drawing/2014/main" xmlns="" id="{00000000-0008-0000-0100-00003C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17" name="Text Box 52">
          <a:extLst>
            <a:ext uri="{FF2B5EF4-FFF2-40B4-BE49-F238E27FC236}">
              <a16:creationId xmlns:a16="http://schemas.microsoft.com/office/drawing/2014/main" xmlns="" id="{00000000-0008-0000-0100-00003D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18" name="Text Box 23">
          <a:extLst>
            <a:ext uri="{FF2B5EF4-FFF2-40B4-BE49-F238E27FC236}">
              <a16:creationId xmlns:a16="http://schemas.microsoft.com/office/drawing/2014/main" xmlns="" id="{00000000-0008-0000-0100-00003E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19" name="Text Box 24">
          <a:extLst>
            <a:ext uri="{FF2B5EF4-FFF2-40B4-BE49-F238E27FC236}">
              <a16:creationId xmlns:a16="http://schemas.microsoft.com/office/drawing/2014/main" xmlns="" id="{00000000-0008-0000-0100-00003F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20" name="Text Box 50">
          <a:extLst>
            <a:ext uri="{FF2B5EF4-FFF2-40B4-BE49-F238E27FC236}">
              <a16:creationId xmlns:a16="http://schemas.microsoft.com/office/drawing/2014/main" xmlns="" id="{00000000-0008-0000-0100-000040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21" name="Text Box 52">
          <a:extLst>
            <a:ext uri="{FF2B5EF4-FFF2-40B4-BE49-F238E27FC236}">
              <a16:creationId xmlns:a16="http://schemas.microsoft.com/office/drawing/2014/main" xmlns="" id="{00000000-0008-0000-0100-000041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2" name="Text Box 23">
          <a:extLst>
            <a:ext uri="{FF2B5EF4-FFF2-40B4-BE49-F238E27FC236}">
              <a16:creationId xmlns:a16="http://schemas.microsoft.com/office/drawing/2014/main" xmlns="" id="{00000000-0008-0000-0100-000042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6" name="Text Box 24">
          <a:extLst>
            <a:ext uri="{FF2B5EF4-FFF2-40B4-BE49-F238E27FC236}">
              <a16:creationId xmlns:a16="http://schemas.microsoft.com/office/drawing/2014/main" xmlns="" id="{00000000-0008-0000-0100-000046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7" name="Text Box 50">
          <a:extLst>
            <a:ext uri="{FF2B5EF4-FFF2-40B4-BE49-F238E27FC236}">
              <a16:creationId xmlns:a16="http://schemas.microsoft.com/office/drawing/2014/main" xmlns="" id="{00000000-0008-0000-0100-000047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28" name="Text Box 52">
          <a:extLst>
            <a:ext uri="{FF2B5EF4-FFF2-40B4-BE49-F238E27FC236}">
              <a16:creationId xmlns:a16="http://schemas.microsoft.com/office/drawing/2014/main" xmlns="" id="{00000000-0008-0000-0100-000048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29" name="Text Box 23">
          <a:extLst>
            <a:ext uri="{FF2B5EF4-FFF2-40B4-BE49-F238E27FC236}">
              <a16:creationId xmlns:a16="http://schemas.microsoft.com/office/drawing/2014/main" xmlns="" id="{00000000-0008-0000-0100-000049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6"/>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685800" y="8534400"/>
          <a:ext cx="76200" cy="213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3"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4"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5"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6"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40"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41"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42"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43"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4" name="Text Box 23">
          <a:extLst>
            <a:ext uri="{FF2B5EF4-FFF2-40B4-BE49-F238E27FC236}">
              <a16:creationId xmlns:a16="http://schemas.microsoft.com/office/drawing/2014/main" xmlns="" id="{00000000-0008-0000-0100-000058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5" name="Text Box 24">
          <a:extLst>
            <a:ext uri="{FF2B5EF4-FFF2-40B4-BE49-F238E27FC236}">
              <a16:creationId xmlns:a16="http://schemas.microsoft.com/office/drawing/2014/main" xmlns="" id="{00000000-0008-0000-0100-000059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6" name="Text Box 50">
          <a:extLst>
            <a:ext uri="{FF2B5EF4-FFF2-40B4-BE49-F238E27FC236}">
              <a16:creationId xmlns:a16="http://schemas.microsoft.com/office/drawing/2014/main" xmlns="" id="{00000000-0008-0000-0100-00005A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7" name="Text Box 52">
          <a:extLst>
            <a:ext uri="{FF2B5EF4-FFF2-40B4-BE49-F238E27FC236}">
              <a16:creationId xmlns:a16="http://schemas.microsoft.com/office/drawing/2014/main" xmlns="" id="{00000000-0008-0000-0100-00005B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8"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9"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0"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51" name="Text Box 23">
          <a:extLst>
            <a:ext uri="{FF2B5EF4-FFF2-40B4-BE49-F238E27FC236}">
              <a16:creationId xmlns:a16="http://schemas.microsoft.com/office/drawing/2014/main" xmlns="" id="{00000000-0008-0000-0100-00005F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52" name="Text Box 24">
          <a:extLst>
            <a:ext uri="{FF2B5EF4-FFF2-40B4-BE49-F238E27FC236}">
              <a16:creationId xmlns:a16="http://schemas.microsoft.com/office/drawing/2014/main" xmlns="" id="{00000000-0008-0000-0100-000060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53" name="Text Box 50">
          <a:extLst>
            <a:ext uri="{FF2B5EF4-FFF2-40B4-BE49-F238E27FC236}">
              <a16:creationId xmlns:a16="http://schemas.microsoft.com/office/drawing/2014/main" xmlns="" id="{00000000-0008-0000-0100-000061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3014"/>
    <xdr:sp macro="" textlink="">
      <xdr:nvSpPr>
        <xdr:cNvPr id="354" name="Text Box 52">
          <a:extLst>
            <a:ext uri="{FF2B5EF4-FFF2-40B4-BE49-F238E27FC236}">
              <a16:creationId xmlns:a16="http://schemas.microsoft.com/office/drawing/2014/main" xmlns="" id="{00000000-0008-0000-0100-000062010000}"/>
            </a:ext>
          </a:extLst>
        </xdr:cNvPr>
        <xdr:cNvSpPr txBox="1">
          <a:spLocks noChangeArrowheads="1"/>
        </xdr:cNvSpPr>
      </xdr:nvSpPr>
      <xdr:spPr bwMode="auto">
        <a:xfrm>
          <a:off x="685800" y="8534400"/>
          <a:ext cx="76200"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5" name="Text Box 23">
          <a:extLst>
            <a:ext uri="{FF2B5EF4-FFF2-40B4-BE49-F238E27FC236}">
              <a16:creationId xmlns:a16="http://schemas.microsoft.com/office/drawing/2014/main" xmlns="" id="{00000000-0008-0000-0100-000063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9" name="Text Box 24">
          <a:extLst>
            <a:ext uri="{FF2B5EF4-FFF2-40B4-BE49-F238E27FC236}">
              <a16:creationId xmlns:a16="http://schemas.microsoft.com/office/drawing/2014/main" xmlns="" id="{00000000-0008-0000-0100-000067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0" name="Text Box 50">
          <a:extLst>
            <a:ext uri="{FF2B5EF4-FFF2-40B4-BE49-F238E27FC236}">
              <a16:creationId xmlns:a16="http://schemas.microsoft.com/office/drawing/2014/main" xmlns="" id="{00000000-0008-0000-0100-000068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1" name="Text Box 52">
          <a:extLst>
            <a:ext uri="{FF2B5EF4-FFF2-40B4-BE49-F238E27FC236}">
              <a16:creationId xmlns:a16="http://schemas.microsoft.com/office/drawing/2014/main" xmlns="" id="{00000000-0008-0000-0100-000069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2" name="Text Box 23">
          <a:extLst>
            <a:ext uri="{FF2B5EF4-FFF2-40B4-BE49-F238E27FC236}">
              <a16:creationId xmlns:a16="http://schemas.microsoft.com/office/drawing/2014/main" xmlns="" id="{00000000-0008-0000-0100-00006A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6" name="Text Box 24">
          <a:extLst>
            <a:ext uri="{FF2B5EF4-FFF2-40B4-BE49-F238E27FC236}">
              <a16:creationId xmlns:a16="http://schemas.microsoft.com/office/drawing/2014/main" xmlns="" id="{00000000-0008-0000-0100-00006E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7" name="Text Box 50">
          <a:extLst>
            <a:ext uri="{FF2B5EF4-FFF2-40B4-BE49-F238E27FC236}">
              <a16:creationId xmlns:a16="http://schemas.microsoft.com/office/drawing/2014/main" xmlns="" id="{00000000-0008-0000-0100-00006F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8" name="Text Box 52">
          <a:extLst>
            <a:ext uri="{FF2B5EF4-FFF2-40B4-BE49-F238E27FC236}">
              <a16:creationId xmlns:a16="http://schemas.microsoft.com/office/drawing/2014/main" xmlns="" id="{00000000-0008-0000-0100-000070010000}"/>
            </a:ext>
          </a:extLst>
        </xdr:cNvPr>
        <xdr:cNvSpPr txBox="1">
          <a:spLocks noChangeArrowheads="1"/>
        </xdr:cNvSpPr>
      </xdr:nvSpPr>
      <xdr:spPr bwMode="auto">
        <a:xfrm>
          <a:off x="685800" y="853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69" name="Text Box 23">
          <a:extLst>
            <a:ext uri="{FF2B5EF4-FFF2-40B4-BE49-F238E27FC236}">
              <a16:creationId xmlns:a16="http://schemas.microsoft.com/office/drawing/2014/main" xmlns="" id="{00000000-0008-0000-0100-000071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3" name="Text Box 24">
          <a:extLst>
            <a:ext uri="{FF2B5EF4-FFF2-40B4-BE49-F238E27FC236}">
              <a16:creationId xmlns:a16="http://schemas.microsoft.com/office/drawing/2014/main" xmlns="" id="{00000000-0008-0000-0100-000075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4" name="Text Box 50">
          <a:extLst>
            <a:ext uri="{FF2B5EF4-FFF2-40B4-BE49-F238E27FC236}">
              <a16:creationId xmlns:a16="http://schemas.microsoft.com/office/drawing/2014/main" xmlns="" id="{00000000-0008-0000-0100-000076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75" name="Text Box 52">
          <a:extLst>
            <a:ext uri="{FF2B5EF4-FFF2-40B4-BE49-F238E27FC236}">
              <a16:creationId xmlns:a16="http://schemas.microsoft.com/office/drawing/2014/main" xmlns="" id="{00000000-0008-0000-0100-000077010000}"/>
            </a:ext>
          </a:extLst>
        </xdr:cNvPr>
        <xdr:cNvSpPr txBox="1">
          <a:spLocks noChangeArrowheads="1"/>
        </xdr:cNvSpPr>
      </xdr:nvSpPr>
      <xdr:spPr bwMode="auto">
        <a:xfrm>
          <a:off x="685800" y="11582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76" name="Text Box 23">
          <a:extLst>
            <a:ext uri="{FF2B5EF4-FFF2-40B4-BE49-F238E27FC236}">
              <a16:creationId xmlns:a16="http://schemas.microsoft.com/office/drawing/2014/main" xmlns="" id="{00000000-0008-0000-0100-000078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0" name="Text Box 24">
          <a:extLst>
            <a:ext uri="{FF2B5EF4-FFF2-40B4-BE49-F238E27FC236}">
              <a16:creationId xmlns:a16="http://schemas.microsoft.com/office/drawing/2014/main" xmlns="" id="{00000000-0008-0000-0100-00007C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1" name="Text Box 50">
          <a:extLst>
            <a:ext uri="{FF2B5EF4-FFF2-40B4-BE49-F238E27FC236}">
              <a16:creationId xmlns:a16="http://schemas.microsoft.com/office/drawing/2014/main" xmlns="" id="{00000000-0008-0000-0100-00007D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82" name="Text Box 52">
          <a:extLst>
            <a:ext uri="{FF2B5EF4-FFF2-40B4-BE49-F238E27FC236}">
              <a16:creationId xmlns:a16="http://schemas.microsoft.com/office/drawing/2014/main" xmlns="" id="{00000000-0008-0000-0100-00007E010000}"/>
            </a:ext>
          </a:extLst>
        </xdr:cNvPr>
        <xdr:cNvSpPr txBox="1">
          <a:spLocks noChangeArrowheads="1"/>
        </xdr:cNvSpPr>
      </xdr:nvSpPr>
      <xdr:spPr bwMode="auto">
        <a:xfrm>
          <a:off x="685800" y="1463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3" name="Text Box 23">
          <a:extLst>
            <a:ext uri="{FF2B5EF4-FFF2-40B4-BE49-F238E27FC236}">
              <a16:creationId xmlns:a16="http://schemas.microsoft.com/office/drawing/2014/main" xmlns="" id="{00000000-0008-0000-0100-00007F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7" name="Text Box 24">
          <a:extLst>
            <a:ext uri="{FF2B5EF4-FFF2-40B4-BE49-F238E27FC236}">
              <a16:creationId xmlns:a16="http://schemas.microsoft.com/office/drawing/2014/main" xmlns="" id="{00000000-0008-0000-0100-000083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8" name="Text Box 50">
          <a:extLst>
            <a:ext uri="{FF2B5EF4-FFF2-40B4-BE49-F238E27FC236}">
              <a16:creationId xmlns:a16="http://schemas.microsoft.com/office/drawing/2014/main" xmlns="" id="{00000000-0008-0000-0100-000084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89" name="Text Box 52">
          <a:extLst>
            <a:ext uri="{FF2B5EF4-FFF2-40B4-BE49-F238E27FC236}">
              <a16:creationId xmlns:a16="http://schemas.microsoft.com/office/drawing/2014/main" xmlns="" id="{00000000-0008-0000-0100-000085010000}"/>
            </a:ext>
          </a:extLst>
        </xdr:cNvPr>
        <xdr:cNvSpPr txBox="1">
          <a:spLocks noChangeArrowheads="1"/>
        </xdr:cNvSpPr>
      </xdr:nvSpPr>
      <xdr:spPr bwMode="auto">
        <a:xfrm>
          <a:off x="685800" y="17983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0" name="Text Box 23">
          <a:extLst>
            <a:ext uri="{FF2B5EF4-FFF2-40B4-BE49-F238E27FC236}">
              <a16:creationId xmlns:a16="http://schemas.microsoft.com/office/drawing/2014/main" xmlns="" id="{00000000-0008-0000-0100-000086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4" name="Text Box 24">
          <a:extLst>
            <a:ext uri="{FF2B5EF4-FFF2-40B4-BE49-F238E27FC236}">
              <a16:creationId xmlns:a16="http://schemas.microsoft.com/office/drawing/2014/main" xmlns="" id="{00000000-0008-0000-0100-00008A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5" name="Text Box 50">
          <a:extLst>
            <a:ext uri="{FF2B5EF4-FFF2-40B4-BE49-F238E27FC236}">
              <a16:creationId xmlns:a16="http://schemas.microsoft.com/office/drawing/2014/main" xmlns="" id="{00000000-0008-0000-0100-00008B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396" name="Text Box 52">
          <a:extLst>
            <a:ext uri="{FF2B5EF4-FFF2-40B4-BE49-F238E27FC236}">
              <a16:creationId xmlns:a16="http://schemas.microsoft.com/office/drawing/2014/main" xmlns="" id="{00000000-0008-0000-0100-00008C010000}"/>
            </a:ext>
          </a:extLst>
        </xdr:cNvPr>
        <xdr:cNvSpPr txBox="1">
          <a:spLocks noChangeArrowheads="1"/>
        </xdr:cNvSpPr>
      </xdr:nvSpPr>
      <xdr:spPr bwMode="auto">
        <a:xfrm>
          <a:off x="685800" y="1813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397" name="Text Box 23">
          <a:extLst>
            <a:ext uri="{FF2B5EF4-FFF2-40B4-BE49-F238E27FC236}">
              <a16:creationId xmlns:a16="http://schemas.microsoft.com/office/drawing/2014/main" xmlns="" id="{00000000-0008-0000-0100-00008D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1" name="Text Box 24">
          <a:extLst>
            <a:ext uri="{FF2B5EF4-FFF2-40B4-BE49-F238E27FC236}">
              <a16:creationId xmlns:a16="http://schemas.microsoft.com/office/drawing/2014/main" xmlns="" id="{00000000-0008-0000-0100-000091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2" name="Text Box 50">
          <a:extLst>
            <a:ext uri="{FF2B5EF4-FFF2-40B4-BE49-F238E27FC236}">
              <a16:creationId xmlns:a16="http://schemas.microsoft.com/office/drawing/2014/main" xmlns="" id="{00000000-0008-0000-0100-000092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03" name="Text Box 52">
          <a:extLst>
            <a:ext uri="{FF2B5EF4-FFF2-40B4-BE49-F238E27FC236}">
              <a16:creationId xmlns:a16="http://schemas.microsoft.com/office/drawing/2014/main" xmlns="" id="{00000000-0008-0000-0100-000093010000}"/>
            </a:ext>
          </a:extLst>
        </xdr:cNvPr>
        <xdr:cNvSpPr txBox="1">
          <a:spLocks noChangeArrowheads="1"/>
        </xdr:cNvSpPr>
      </xdr:nvSpPr>
      <xdr:spPr bwMode="auto">
        <a:xfrm>
          <a:off x="685800" y="2148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4" name="Text Box 23">
          <a:extLst>
            <a:ext uri="{FF2B5EF4-FFF2-40B4-BE49-F238E27FC236}">
              <a16:creationId xmlns:a16="http://schemas.microsoft.com/office/drawing/2014/main" xmlns="" id="{00000000-0008-0000-0100-000094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8" name="Text Box 24">
          <a:extLst>
            <a:ext uri="{FF2B5EF4-FFF2-40B4-BE49-F238E27FC236}">
              <a16:creationId xmlns:a16="http://schemas.microsoft.com/office/drawing/2014/main" xmlns="" id="{00000000-0008-0000-0100-000098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09" name="Text Box 50">
          <a:extLst>
            <a:ext uri="{FF2B5EF4-FFF2-40B4-BE49-F238E27FC236}">
              <a16:creationId xmlns:a16="http://schemas.microsoft.com/office/drawing/2014/main" xmlns="" id="{00000000-0008-0000-0100-000099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0" name="Text Box 52">
          <a:extLst>
            <a:ext uri="{FF2B5EF4-FFF2-40B4-BE49-F238E27FC236}">
              <a16:creationId xmlns:a16="http://schemas.microsoft.com/office/drawing/2014/main" xmlns="" id="{00000000-0008-0000-0100-00009A010000}"/>
            </a:ext>
          </a:extLst>
        </xdr:cNvPr>
        <xdr:cNvSpPr txBox="1">
          <a:spLocks noChangeArrowheads="1"/>
        </xdr:cNvSpPr>
      </xdr:nvSpPr>
      <xdr:spPr bwMode="auto">
        <a:xfrm>
          <a:off x="685800" y="24841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1" name="Text Box 24">
          <a:extLst>
            <a:ext uri="{FF2B5EF4-FFF2-40B4-BE49-F238E27FC236}">
              <a16:creationId xmlns:a16="http://schemas.microsoft.com/office/drawing/2014/main" xmlns="" id="{00000000-0008-0000-0100-00009B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2" name="Text Box 50">
          <a:extLst>
            <a:ext uri="{FF2B5EF4-FFF2-40B4-BE49-F238E27FC236}">
              <a16:creationId xmlns:a16="http://schemas.microsoft.com/office/drawing/2014/main" xmlns="" id="{00000000-0008-0000-0100-00009C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3" name="Text Box 52">
          <a:extLst>
            <a:ext uri="{FF2B5EF4-FFF2-40B4-BE49-F238E27FC236}">
              <a16:creationId xmlns:a16="http://schemas.microsoft.com/office/drawing/2014/main" xmlns="" id="{00000000-0008-0000-0100-00009D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4" name="Text Box 23">
          <a:extLst>
            <a:ext uri="{FF2B5EF4-FFF2-40B4-BE49-F238E27FC236}">
              <a16:creationId xmlns:a16="http://schemas.microsoft.com/office/drawing/2014/main" xmlns="" id="{00000000-0008-0000-0100-00009E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5" name="Text Box 24">
          <a:extLst>
            <a:ext uri="{FF2B5EF4-FFF2-40B4-BE49-F238E27FC236}">
              <a16:creationId xmlns:a16="http://schemas.microsoft.com/office/drawing/2014/main" xmlns="" id="{00000000-0008-0000-0100-00009F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6" name="Text Box 50">
          <a:extLst>
            <a:ext uri="{FF2B5EF4-FFF2-40B4-BE49-F238E27FC236}">
              <a16:creationId xmlns:a16="http://schemas.microsoft.com/office/drawing/2014/main" xmlns="" id="{00000000-0008-0000-0100-0000A0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7" name="Text Box 52">
          <a:extLst>
            <a:ext uri="{FF2B5EF4-FFF2-40B4-BE49-F238E27FC236}">
              <a16:creationId xmlns:a16="http://schemas.microsoft.com/office/drawing/2014/main" xmlns="" id="{00000000-0008-0000-0100-0000A1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8" name="Text Box 23">
          <a:extLst>
            <a:ext uri="{FF2B5EF4-FFF2-40B4-BE49-F238E27FC236}">
              <a16:creationId xmlns:a16="http://schemas.microsoft.com/office/drawing/2014/main" xmlns="" id="{00000000-0008-0000-0100-0000A2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2" name="Text Box 23">
          <a:extLst>
            <a:ext uri="{FF2B5EF4-FFF2-40B4-BE49-F238E27FC236}">
              <a16:creationId xmlns:a16="http://schemas.microsoft.com/office/drawing/2014/main" xmlns="" id="{00000000-0008-0000-0100-0000A6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3" name="Text Box 24">
          <a:extLst>
            <a:ext uri="{FF2B5EF4-FFF2-40B4-BE49-F238E27FC236}">
              <a16:creationId xmlns:a16="http://schemas.microsoft.com/office/drawing/2014/main" xmlns="" id="{00000000-0008-0000-0100-0000A7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4" name="Text Box 50">
          <a:extLst>
            <a:ext uri="{FF2B5EF4-FFF2-40B4-BE49-F238E27FC236}">
              <a16:creationId xmlns:a16="http://schemas.microsoft.com/office/drawing/2014/main" xmlns="" id="{00000000-0008-0000-0100-0000A8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165</xdr:row>
      <xdr:rowOff>0</xdr:rowOff>
    </xdr:from>
    <xdr:ext cx="76200" cy="213015"/>
    <xdr:sp macro="" textlink="">
      <xdr:nvSpPr>
        <xdr:cNvPr id="425" name="Text Box 52">
          <a:extLst>
            <a:ext uri="{FF2B5EF4-FFF2-40B4-BE49-F238E27FC236}">
              <a16:creationId xmlns:a16="http://schemas.microsoft.com/office/drawing/2014/main" xmlns="" id="{00000000-0008-0000-0100-0000A9010000}"/>
            </a:ext>
          </a:extLst>
        </xdr:cNvPr>
        <xdr:cNvSpPr txBox="1">
          <a:spLocks noChangeArrowheads="1"/>
        </xdr:cNvSpPr>
      </xdr:nvSpPr>
      <xdr:spPr bwMode="auto">
        <a:xfrm>
          <a:off x="685800" y="25146000"/>
          <a:ext cx="76200" cy="2130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26" name="Text Box 23">
          <a:extLst>
            <a:ext uri="{FF2B5EF4-FFF2-40B4-BE49-F238E27FC236}">
              <a16:creationId xmlns:a16="http://schemas.microsoft.com/office/drawing/2014/main" xmlns="" id="{00000000-0008-0000-0100-0000AA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27" name="Text Box 24">
          <a:extLst>
            <a:ext uri="{FF2B5EF4-FFF2-40B4-BE49-F238E27FC236}">
              <a16:creationId xmlns:a16="http://schemas.microsoft.com/office/drawing/2014/main" xmlns="" id="{00000000-0008-0000-0100-0000AB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28" name="Text Box 50">
          <a:extLst>
            <a:ext uri="{FF2B5EF4-FFF2-40B4-BE49-F238E27FC236}">
              <a16:creationId xmlns:a16="http://schemas.microsoft.com/office/drawing/2014/main" xmlns="" id="{00000000-0008-0000-0100-0000AC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29" name="Text Box 52">
          <a:extLst>
            <a:ext uri="{FF2B5EF4-FFF2-40B4-BE49-F238E27FC236}">
              <a16:creationId xmlns:a16="http://schemas.microsoft.com/office/drawing/2014/main" xmlns="" id="{00000000-0008-0000-0100-0000AD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0" name="Text Box 24">
          <a:extLst>
            <a:ext uri="{FF2B5EF4-FFF2-40B4-BE49-F238E27FC236}">
              <a16:creationId xmlns:a16="http://schemas.microsoft.com/office/drawing/2014/main" xmlns="" id="{00000000-0008-0000-0100-0000AE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1" name="Text Box 50">
          <a:extLst>
            <a:ext uri="{FF2B5EF4-FFF2-40B4-BE49-F238E27FC236}">
              <a16:creationId xmlns:a16="http://schemas.microsoft.com/office/drawing/2014/main" xmlns="" id="{00000000-0008-0000-0100-0000AF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32" name="Text Box 52">
          <a:extLst>
            <a:ext uri="{FF2B5EF4-FFF2-40B4-BE49-F238E27FC236}">
              <a16:creationId xmlns:a16="http://schemas.microsoft.com/office/drawing/2014/main" xmlns="" id="{00000000-0008-0000-0100-0000B0010000}"/>
            </a:ext>
          </a:extLst>
        </xdr:cNvPr>
        <xdr:cNvSpPr txBox="1">
          <a:spLocks noChangeArrowheads="1"/>
        </xdr:cNvSpPr>
      </xdr:nvSpPr>
      <xdr:spPr bwMode="auto">
        <a:xfrm>
          <a:off x="685800" y="24993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3" name="Text Box 23">
          <a:extLst>
            <a:ext uri="{FF2B5EF4-FFF2-40B4-BE49-F238E27FC236}">
              <a16:creationId xmlns:a16="http://schemas.microsoft.com/office/drawing/2014/main" xmlns="" id="{00000000-0008-0000-0100-0000B1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4" name="Text Box 24">
          <a:extLst>
            <a:ext uri="{FF2B5EF4-FFF2-40B4-BE49-F238E27FC236}">
              <a16:creationId xmlns:a16="http://schemas.microsoft.com/office/drawing/2014/main" xmlns="" id="{00000000-0008-0000-0100-0000B2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5" name="Text Box 50">
          <a:extLst>
            <a:ext uri="{FF2B5EF4-FFF2-40B4-BE49-F238E27FC236}">
              <a16:creationId xmlns:a16="http://schemas.microsoft.com/office/drawing/2014/main" xmlns="" id="{00000000-0008-0000-0100-0000B3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6" name="Text Box 52">
          <a:extLst>
            <a:ext uri="{FF2B5EF4-FFF2-40B4-BE49-F238E27FC236}">
              <a16:creationId xmlns:a16="http://schemas.microsoft.com/office/drawing/2014/main" xmlns="" id="{00000000-0008-0000-0100-0000B4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685800" y="2834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0"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1"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2"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3" name="Text Box 23">
          <a:extLst>
            <a:ext uri="{FF2B5EF4-FFF2-40B4-BE49-F238E27FC236}">
              <a16:creationId xmlns:a16="http://schemas.microsoft.com/office/drawing/2014/main" xmlns="" id="{00000000-0008-0000-0100-0000BB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7"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8"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49"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0" name="Text Box 24">
          <a:extLst>
            <a:ext uri="{FF2B5EF4-FFF2-40B4-BE49-F238E27FC236}">
              <a16:creationId xmlns:a16="http://schemas.microsoft.com/office/drawing/2014/main" xmlns="" id="{00000000-0008-0000-0100-0000C2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1" name="Text Box 50">
          <a:extLst>
            <a:ext uri="{FF2B5EF4-FFF2-40B4-BE49-F238E27FC236}">
              <a16:creationId xmlns:a16="http://schemas.microsoft.com/office/drawing/2014/main" xmlns="" id="{00000000-0008-0000-0100-0000C3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2" name="Text Box 52">
          <a:extLst>
            <a:ext uri="{FF2B5EF4-FFF2-40B4-BE49-F238E27FC236}">
              <a16:creationId xmlns:a16="http://schemas.microsoft.com/office/drawing/2014/main" xmlns="" id="{00000000-0008-0000-0100-0000C4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3" name="Text Box 23">
          <a:extLst>
            <a:ext uri="{FF2B5EF4-FFF2-40B4-BE49-F238E27FC236}">
              <a16:creationId xmlns:a16="http://schemas.microsoft.com/office/drawing/2014/main" xmlns="" id="{00000000-0008-0000-0100-0000C5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4"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5"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6"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7" name="Text Box 24">
          <a:extLst>
            <a:ext uri="{FF2B5EF4-FFF2-40B4-BE49-F238E27FC236}">
              <a16:creationId xmlns:a16="http://schemas.microsoft.com/office/drawing/2014/main" xmlns="" id="{00000000-0008-0000-0100-0000C9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8" name="Text Box 50">
          <a:extLst>
            <a:ext uri="{FF2B5EF4-FFF2-40B4-BE49-F238E27FC236}">
              <a16:creationId xmlns:a16="http://schemas.microsoft.com/office/drawing/2014/main" xmlns="" id="{00000000-0008-0000-0100-0000CA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9" name="Text Box 52">
          <a:extLst>
            <a:ext uri="{FF2B5EF4-FFF2-40B4-BE49-F238E27FC236}">
              <a16:creationId xmlns:a16="http://schemas.microsoft.com/office/drawing/2014/main" xmlns="" id="{00000000-0008-0000-0100-0000CB010000}"/>
            </a:ext>
          </a:extLst>
        </xdr:cNvPr>
        <xdr:cNvSpPr txBox="1">
          <a:spLocks noChangeArrowheads="1"/>
        </xdr:cNvSpPr>
      </xdr:nvSpPr>
      <xdr:spPr bwMode="auto">
        <a:xfrm>
          <a:off x="685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0" name="Text Box 23">
          <a:extLst>
            <a:ext uri="{FF2B5EF4-FFF2-40B4-BE49-F238E27FC236}">
              <a16:creationId xmlns:a16="http://schemas.microsoft.com/office/drawing/2014/main" xmlns="" id="{00000000-0008-0000-0100-0000CC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1"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2"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3"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6858000" y="45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4" name="Text Box 23">
          <a:extLst>
            <a:ext uri="{FF2B5EF4-FFF2-40B4-BE49-F238E27FC236}">
              <a16:creationId xmlns:a16="http://schemas.microsoft.com/office/drawing/2014/main" xmlns="" id="{00000000-0008-0000-0100-0000D0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5" name="Text Box 24">
          <a:extLst>
            <a:ext uri="{FF2B5EF4-FFF2-40B4-BE49-F238E27FC236}">
              <a16:creationId xmlns:a16="http://schemas.microsoft.com/office/drawing/2014/main" xmlns="" id="{00000000-0008-0000-0100-0000D1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6" name="Text Box 50">
          <a:extLst>
            <a:ext uri="{FF2B5EF4-FFF2-40B4-BE49-F238E27FC236}">
              <a16:creationId xmlns:a16="http://schemas.microsoft.com/office/drawing/2014/main" xmlns="" id="{00000000-0008-0000-0100-0000D2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7" name="Text Box 52">
          <a:extLst>
            <a:ext uri="{FF2B5EF4-FFF2-40B4-BE49-F238E27FC236}">
              <a16:creationId xmlns:a16="http://schemas.microsoft.com/office/drawing/2014/main" xmlns="" id="{00000000-0008-0000-0100-0000D3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8"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9"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70"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685800" y="3017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1" name="Text Box 23">
          <a:extLst>
            <a:ext uri="{FF2B5EF4-FFF2-40B4-BE49-F238E27FC236}">
              <a16:creationId xmlns:a16="http://schemas.microsoft.com/office/drawing/2014/main" xmlns="" id="{00000000-0008-0000-0100-0000D7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2" name="Text Box 24">
          <a:extLst>
            <a:ext uri="{FF2B5EF4-FFF2-40B4-BE49-F238E27FC236}">
              <a16:creationId xmlns:a16="http://schemas.microsoft.com/office/drawing/2014/main" xmlns="" id="{00000000-0008-0000-0100-0000D8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3" name="Text Box 50">
          <a:extLst>
            <a:ext uri="{FF2B5EF4-FFF2-40B4-BE49-F238E27FC236}">
              <a16:creationId xmlns:a16="http://schemas.microsoft.com/office/drawing/2014/main" xmlns="" id="{00000000-0008-0000-0100-0000D9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4" name="Text Box 52">
          <a:extLst>
            <a:ext uri="{FF2B5EF4-FFF2-40B4-BE49-F238E27FC236}">
              <a16:creationId xmlns:a16="http://schemas.microsoft.com/office/drawing/2014/main" xmlns="" id="{00000000-0008-0000-0100-0000DA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5"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6"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7"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685800" y="30327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8" name="Text Box 23">
          <a:extLst>
            <a:ext uri="{FF2B5EF4-FFF2-40B4-BE49-F238E27FC236}">
              <a16:creationId xmlns:a16="http://schemas.microsoft.com/office/drawing/2014/main" xmlns="" id="{00000000-0008-0000-0100-0000DE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9" name="Text Box 24">
          <a:extLst>
            <a:ext uri="{FF2B5EF4-FFF2-40B4-BE49-F238E27FC236}">
              <a16:creationId xmlns:a16="http://schemas.microsoft.com/office/drawing/2014/main" xmlns="" id="{00000000-0008-0000-0100-0000DF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0" name="Text Box 50">
          <a:extLst>
            <a:ext uri="{FF2B5EF4-FFF2-40B4-BE49-F238E27FC236}">
              <a16:creationId xmlns:a16="http://schemas.microsoft.com/office/drawing/2014/main" xmlns="" id="{00000000-0008-0000-0100-0000E0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1" name="Text Box 52">
          <a:extLst>
            <a:ext uri="{FF2B5EF4-FFF2-40B4-BE49-F238E27FC236}">
              <a16:creationId xmlns:a16="http://schemas.microsoft.com/office/drawing/2014/main" xmlns="" id="{00000000-0008-0000-0100-0000E1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2"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3"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4"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685800" y="3200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5" name="Text Box 23">
          <a:extLst>
            <a:ext uri="{FF2B5EF4-FFF2-40B4-BE49-F238E27FC236}">
              <a16:creationId xmlns:a16="http://schemas.microsoft.com/office/drawing/2014/main" xmlns="" id="{00000000-0008-0000-0100-0000E5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6" name="Text Box 24">
          <a:extLst>
            <a:ext uri="{FF2B5EF4-FFF2-40B4-BE49-F238E27FC236}">
              <a16:creationId xmlns:a16="http://schemas.microsoft.com/office/drawing/2014/main" xmlns="" id="{00000000-0008-0000-0100-0000E6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7" name="Text Box 50">
          <a:extLst>
            <a:ext uri="{FF2B5EF4-FFF2-40B4-BE49-F238E27FC236}">
              <a16:creationId xmlns:a16="http://schemas.microsoft.com/office/drawing/2014/main" xmlns="" id="{00000000-0008-0000-0100-0000E7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8" name="Text Box 52">
          <a:extLst>
            <a:ext uri="{FF2B5EF4-FFF2-40B4-BE49-F238E27FC236}">
              <a16:creationId xmlns:a16="http://schemas.microsoft.com/office/drawing/2014/main" xmlns="" id="{00000000-0008-0000-0100-0000E8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9"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90"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91"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685800" y="32156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47650"/>
    <xdr:sp macro="" textlink="">
      <xdr:nvSpPr>
        <xdr:cNvPr id="492" name="Text Box 23">
          <a:extLst>
            <a:ext uri="{FF2B5EF4-FFF2-40B4-BE49-F238E27FC236}">
              <a16:creationId xmlns:a16="http://schemas.microsoft.com/office/drawing/2014/main" xmlns="" id="{00000000-0008-0000-0100-0000EC010000}"/>
            </a:ext>
          </a:extLst>
        </xdr:cNvPr>
        <xdr:cNvSpPr txBox="1">
          <a:spLocks noChangeArrowheads="1"/>
        </xdr:cNvSpPr>
      </xdr:nvSpPr>
      <xdr:spPr bwMode="auto">
        <a:xfrm>
          <a:off x="3634740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47650"/>
    <xdr:sp macro="" textlink="">
      <xdr:nvSpPr>
        <xdr:cNvPr id="493" name="Text Box 24">
          <a:extLst>
            <a:ext uri="{FF2B5EF4-FFF2-40B4-BE49-F238E27FC236}">
              <a16:creationId xmlns:a16="http://schemas.microsoft.com/office/drawing/2014/main" xmlns="" id="{00000000-0008-0000-0100-0000ED010000}"/>
            </a:ext>
          </a:extLst>
        </xdr:cNvPr>
        <xdr:cNvSpPr txBox="1">
          <a:spLocks noChangeArrowheads="1"/>
        </xdr:cNvSpPr>
      </xdr:nvSpPr>
      <xdr:spPr bwMode="auto">
        <a:xfrm>
          <a:off x="3634740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47650"/>
    <xdr:sp macro="" textlink="">
      <xdr:nvSpPr>
        <xdr:cNvPr id="494" name="Text Box 50">
          <a:extLst>
            <a:ext uri="{FF2B5EF4-FFF2-40B4-BE49-F238E27FC236}">
              <a16:creationId xmlns:a16="http://schemas.microsoft.com/office/drawing/2014/main" xmlns="" id="{00000000-0008-0000-0100-0000EE010000}"/>
            </a:ext>
          </a:extLst>
        </xdr:cNvPr>
        <xdr:cNvSpPr txBox="1">
          <a:spLocks noChangeArrowheads="1"/>
        </xdr:cNvSpPr>
      </xdr:nvSpPr>
      <xdr:spPr bwMode="auto">
        <a:xfrm>
          <a:off x="3634740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1</xdr:row>
      <xdr:rowOff>0</xdr:rowOff>
    </xdr:from>
    <xdr:ext cx="76200" cy="247650"/>
    <xdr:sp macro="" textlink="">
      <xdr:nvSpPr>
        <xdr:cNvPr id="495" name="Text Box 52">
          <a:extLst>
            <a:ext uri="{FF2B5EF4-FFF2-40B4-BE49-F238E27FC236}">
              <a16:creationId xmlns:a16="http://schemas.microsoft.com/office/drawing/2014/main" xmlns="" id="{00000000-0008-0000-0100-0000EF010000}"/>
            </a:ext>
          </a:extLst>
        </xdr:cNvPr>
        <xdr:cNvSpPr txBox="1">
          <a:spLocks noChangeArrowheads="1"/>
        </xdr:cNvSpPr>
      </xdr:nvSpPr>
      <xdr:spPr bwMode="auto">
        <a:xfrm>
          <a:off x="36347400" y="152400"/>
          <a:ext cx="76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6" name="Text Box 23">
          <a:extLst>
            <a:ext uri="{FF2B5EF4-FFF2-40B4-BE49-F238E27FC236}">
              <a16:creationId xmlns:a16="http://schemas.microsoft.com/office/drawing/2014/main" xmlns="" id="{00000000-0008-0000-0100-0000F0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7" name="Text Box 24">
          <a:extLst>
            <a:ext uri="{FF2B5EF4-FFF2-40B4-BE49-F238E27FC236}">
              <a16:creationId xmlns:a16="http://schemas.microsoft.com/office/drawing/2014/main" xmlns="" id="{00000000-0008-0000-0100-0000F1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8" name="Text Box 50">
          <a:extLst>
            <a:ext uri="{FF2B5EF4-FFF2-40B4-BE49-F238E27FC236}">
              <a16:creationId xmlns:a16="http://schemas.microsoft.com/office/drawing/2014/main" xmlns="" id="{00000000-0008-0000-0100-0000F2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499" name="Text Box 52">
          <a:extLst>
            <a:ext uri="{FF2B5EF4-FFF2-40B4-BE49-F238E27FC236}">
              <a16:creationId xmlns:a16="http://schemas.microsoft.com/office/drawing/2014/main" xmlns="" id="{00000000-0008-0000-0100-0000F3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0" name="Text Box 23">
          <a:extLst>
            <a:ext uri="{FF2B5EF4-FFF2-40B4-BE49-F238E27FC236}">
              <a16:creationId xmlns:a16="http://schemas.microsoft.com/office/drawing/2014/main" xmlns="" id="{00000000-0008-0000-0100-0000F4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1"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2"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3"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4"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5"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6"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xdr:row>
      <xdr:rowOff>0</xdr:rowOff>
    </xdr:from>
    <xdr:ext cx="76200" cy="209550"/>
    <xdr:sp macro="" textlink="">
      <xdr:nvSpPr>
        <xdr:cNvPr id="507"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6172200" y="152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8" name="Text Box 23">
          <a:extLst>
            <a:ext uri="{FF2B5EF4-FFF2-40B4-BE49-F238E27FC236}">
              <a16:creationId xmlns:a16="http://schemas.microsoft.com/office/drawing/2014/main" xmlns="" id="{00000000-0008-0000-0100-0000FC01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9" name="Text Box 24">
          <a:extLst>
            <a:ext uri="{FF2B5EF4-FFF2-40B4-BE49-F238E27FC236}">
              <a16:creationId xmlns:a16="http://schemas.microsoft.com/office/drawing/2014/main" xmlns="" id="{00000000-0008-0000-0100-0000FD01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0" name="Text Box 50">
          <a:extLst>
            <a:ext uri="{FF2B5EF4-FFF2-40B4-BE49-F238E27FC236}">
              <a16:creationId xmlns:a16="http://schemas.microsoft.com/office/drawing/2014/main" xmlns="" id="{00000000-0008-0000-0100-0000FE01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1" name="Text Box 52">
          <a:extLst>
            <a:ext uri="{FF2B5EF4-FFF2-40B4-BE49-F238E27FC236}">
              <a16:creationId xmlns:a16="http://schemas.microsoft.com/office/drawing/2014/main" xmlns="" id="{00000000-0008-0000-0100-0000FF01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2"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3"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4"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5"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6"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7"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8" name="Text Box 24">
          <a:extLst>
            <a:ext uri="{FF2B5EF4-FFF2-40B4-BE49-F238E27FC236}">
              <a16:creationId xmlns:a16="http://schemas.microsoft.com/office/drawing/2014/main" xmlns="" id="{00000000-0008-0000-0100-000006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9" name="Text Box 50">
          <a:extLst>
            <a:ext uri="{FF2B5EF4-FFF2-40B4-BE49-F238E27FC236}">
              <a16:creationId xmlns:a16="http://schemas.microsoft.com/office/drawing/2014/main" xmlns="" id="{00000000-0008-0000-0100-000007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0" name="Text Box 52">
          <a:extLst>
            <a:ext uri="{FF2B5EF4-FFF2-40B4-BE49-F238E27FC236}">
              <a16:creationId xmlns:a16="http://schemas.microsoft.com/office/drawing/2014/main" xmlns="" id="{00000000-0008-0000-0100-000008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1" name="Text Box 23">
          <a:extLst>
            <a:ext uri="{FF2B5EF4-FFF2-40B4-BE49-F238E27FC236}">
              <a16:creationId xmlns:a16="http://schemas.microsoft.com/office/drawing/2014/main" xmlns="" id="{00000000-0008-0000-0100-000009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2"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3"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4"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5" name="Text Box 24">
          <a:extLst>
            <a:ext uri="{FF2B5EF4-FFF2-40B4-BE49-F238E27FC236}">
              <a16:creationId xmlns:a16="http://schemas.microsoft.com/office/drawing/2014/main" xmlns="" id="{00000000-0008-0000-0100-00000D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6" name="Text Box 50">
          <a:extLst>
            <a:ext uri="{FF2B5EF4-FFF2-40B4-BE49-F238E27FC236}">
              <a16:creationId xmlns:a16="http://schemas.microsoft.com/office/drawing/2014/main" xmlns="" id="{00000000-0008-0000-0100-00000E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7" name="Text Box 52">
          <a:extLst>
            <a:ext uri="{FF2B5EF4-FFF2-40B4-BE49-F238E27FC236}">
              <a16:creationId xmlns:a16="http://schemas.microsoft.com/office/drawing/2014/main" xmlns="" id="{00000000-0008-0000-0100-00000F020000}"/>
            </a:ext>
          </a:extLst>
        </xdr:cNvPr>
        <xdr:cNvSpPr txBox="1">
          <a:spLocks noChangeArrowheads="1"/>
        </xdr:cNvSpPr>
      </xdr:nvSpPr>
      <xdr:spPr bwMode="auto">
        <a:xfrm>
          <a:off x="685800" y="3383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8" name="Text Box 23">
          <a:extLst>
            <a:ext uri="{FF2B5EF4-FFF2-40B4-BE49-F238E27FC236}">
              <a16:creationId xmlns:a16="http://schemas.microsoft.com/office/drawing/2014/main" xmlns="" id="{00000000-0008-0000-0100-000010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9"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0"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1"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2" name="Text Box 24">
          <a:extLst>
            <a:ext uri="{FF2B5EF4-FFF2-40B4-BE49-F238E27FC236}">
              <a16:creationId xmlns:a16="http://schemas.microsoft.com/office/drawing/2014/main" xmlns="" id="{00000000-0008-0000-0100-000014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3" name="Text Box 50">
          <a:extLst>
            <a:ext uri="{FF2B5EF4-FFF2-40B4-BE49-F238E27FC236}">
              <a16:creationId xmlns:a16="http://schemas.microsoft.com/office/drawing/2014/main" xmlns="" id="{00000000-0008-0000-0100-000015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4" name="Text Box 52">
          <a:extLst>
            <a:ext uri="{FF2B5EF4-FFF2-40B4-BE49-F238E27FC236}">
              <a16:creationId xmlns:a16="http://schemas.microsoft.com/office/drawing/2014/main" xmlns="" id="{00000000-0008-0000-0100-000016020000}"/>
            </a:ext>
          </a:extLst>
        </xdr:cNvPr>
        <xdr:cNvSpPr txBox="1">
          <a:spLocks noChangeArrowheads="1"/>
        </xdr:cNvSpPr>
      </xdr:nvSpPr>
      <xdr:spPr bwMode="auto">
        <a:xfrm>
          <a:off x="685800" y="339852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5" name="Text Box 23">
          <a:extLst>
            <a:ext uri="{FF2B5EF4-FFF2-40B4-BE49-F238E27FC236}">
              <a16:creationId xmlns:a16="http://schemas.microsoft.com/office/drawing/2014/main" xmlns="" id="{00000000-0008-0000-0100-000017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6"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7"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8"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9" name="Text Box 24">
          <a:extLst>
            <a:ext uri="{FF2B5EF4-FFF2-40B4-BE49-F238E27FC236}">
              <a16:creationId xmlns:a16="http://schemas.microsoft.com/office/drawing/2014/main" xmlns="" id="{00000000-0008-0000-0100-00001B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0" name="Text Box 50">
          <a:extLst>
            <a:ext uri="{FF2B5EF4-FFF2-40B4-BE49-F238E27FC236}">
              <a16:creationId xmlns:a16="http://schemas.microsoft.com/office/drawing/2014/main" xmlns="" id="{00000000-0008-0000-0100-00001C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1" name="Text Box 52">
          <a:extLst>
            <a:ext uri="{FF2B5EF4-FFF2-40B4-BE49-F238E27FC236}">
              <a16:creationId xmlns:a16="http://schemas.microsoft.com/office/drawing/2014/main" xmlns="" id="{00000000-0008-0000-0100-00001D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2" name="Text Box 23">
          <a:extLst>
            <a:ext uri="{FF2B5EF4-FFF2-40B4-BE49-F238E27FC236}">
              <a16:creationId xmlns:a16="http://schemas.microsoft.com/office/drawing/2014/main" xmlns="" id="{00000000-0008-0000-0100-00001E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3"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4"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5"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6" name="Text Box 24">
          <a:extLst>
            <a:ext uri="{FF2B5EF4-FFF2-40B4-BE49-F238E27FC236}">
              <a16:creationId xmlns:a16="http://schemas.microsoft.com/office/drawing/2014/main" xmlns="" id="{00000000-0008-0000-0100-000022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7" name="Text Box 50">
          <a:extLst>
            <a:ext uri="{FF2B5EF4-FFF2-40B4-BE49-F238E27FC236}">
              <a16:creationId xmlns:a16="http://schemas.microsoft.com/office/drawing/2014/main" xmlns="" id="{00000000-0008-0000-0100-000023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8" name="Text Box 52">
          <a:extLst>
            <a:ext uri="{FF2B5EF4-FFF2-40B4-BE49-F238E27FC236}">
              <a16:creationId xmlns:a16="http://schemas.microsoft.com/office/drawing/2014/main" xmlns="" id="{00000000-0008-0000-0100-000024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49" name="Text Box 23">
          <a:extLst>
            <a:ext uri="{FF2B5EF4-FFF2-40B4-BE49-F238E27FC236}">
              <a16:creationId xmlns:a16="http://schemas.microsoft.com/office/drawing/2014/main" xmlns="" id="{00000000-0008-0000-0100-000025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0" name="Text Box 24">
          <a:extLst>
            <a:ext uri="{FF2B5EF4-FFF2-40B4-BE49-F238E27FC236}">
              <a16:creationId xmlns:a16="http://schemas.microsoft.com/office/drawing/2014/main" xmlns="" id="{00000000-0008-0000-0100-000026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1" name="Text Box 50">
          <a:extLst>
            <a:ext uri="{FF2B5EF4-FFF2-40B4-BE49-F238E27FC236}">
              <a16:creationId xmlns:a16="http://schemas.microsoft.com/office/drawing/2014/main" xmlns="" id="{00000000-0008-0000-0100-000027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2" name="Text Box 52">
          <a:extLst>
            <a:ext uri="{FF2B5EF4-FFF2-40B4-BE49-F238E27FC236}">
              <a16:creationId xmlns:a16="http://schemas.microsoft.com/office/drawing/2014/main" xmlns="" id="{00000000-0008-0000-0100-000028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3" name="Text Box 24">
          <a:extLst>
            <a:ext uri="{FF2B5EF4-FFF2-40B4-BE49-F238E27FC236}">
              <a16:creationId xmlns:a16="http://schemas.microsoft.com/office/drawing/2014/main" xmlns="" id="{00000000-0008-0000-0100-000029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4" name="Text Box 50">
          <a:extLst>
            <a:ext uri="{FF2B5EF4-FFF2-40B4-BE49-F238E27FC236}">
              <a16:creationId xmlns:a16="http://schemas.microsoft.com/office/drawing/2014/main" xmlns="" id="{00000000-0008-0000-0100-00002A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55" name="Text Box 52">
          <a:extLst>
            <a:ext uri="{FF2B5EF4-FFF2-40B4-BE49-F238E27FC236}">
              <a16:creationId xmlns:a16="http://schemas.microsoft.com/office/drawing/2014/main" xmlns="" id="{00000000-0008-0000-0100-00002B020000}"/>
            </a:ext>
          </a:extLst>
        </xdr:cNvPr>
        <xdr:cNvSpPr txBox="1">
          <a:spLocks noChangeArrowheads="1"/>
        </xdr:cNvSpPr>
      </xdr:nvSpPr>
      <xdr:spPr bwMode="auto">
        <a:xfrm>
          <a:off x="685800" y="35661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6" name="Text Box 23">
          <a:extLst>
            <a:ext uri="{FF2B5EF4-FFF2-40B4-BE49-F238E27FC236}">
              <a16:creationId xmlns:a16="http://schemas.microsoft.com/office/drawing/2014/main" xmlns="" id="{00000000-0008-0000-0100-00002C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7"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8"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59"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60" name="Text Box 24">
          <a:extLst>
            <a:ext uri="{FF2B5EF4-FFF2-40B4-BE49-F238E27FC236}">
              <a16:creationId xmlns:a16="http://schemas.microsoft.com/office/drawing/2014/main" xmlns="" id="{00000000-0008-0000-0100-000030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61" name="Text Box 50">
          <a:extLst>
            <a:ext uri="{FF2B5EF4-FFF2-40B4-BE49-F238E27FC236}">
              <a16:creationId xmlns:a16="http://schemas.microsoft.com/office/drawing/2014/main" xmlns="" id="{00000000-0008-0000-0100-000031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62" name="Text Box 52">
          <a:extLst>
            <a:ext uri="{FF2B5EF4-FFF2-40B4-BE49-F238E27FC236}">
              <a16:creationId xmlns:a16="http://schemas.microsoft.com/office/drawing/2014/main" xmlns="" id="{00000000-0008-0000-0100-000032020000}"/>
            </a:ext>
          </a:extLst>
        </xdr:cNvPr>
        <xdr:cNvSpPr txBox="1">
          <a:spLocks noChangeArrowheads="1"/>
        </xdr:cNvSpPr>
      </xdr:nvSpPr>
      <xdr:spPr bwMode="auto">
        <a:xfrm>
          <a:off x="685800" y="35814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3" name="Text Box 23">
          <a:extLst>
            <a:ext uri="{FF2B5EF4-FFF2-40B4-BE49-F238E27FC236}">
              <a16:creationId xmlns:a16="http://schemas.microsoft.com/office/drawing/2014/main" xmlns="" id="{00000000-0008-0000-0100-000033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4"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5"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6"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7" name="Text Box 24">
          <a:extLst>
            <a:ext uri="{FF2B5EF4-FFF2-40B4-BE49-F238E27FC236}">
              <a16:creationId xmlns:a16="http://schemas.microsoft.com/office/drawing/2014/main" xmlns="" id="{00000000-0008-0000-0100-000037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8" name="Text Box 50">
          <a:extLst>
            <a:ext uri="{FF2B5EF4-FFF2-40B4-BE49-F238E27FC236}">
              <a16:creationId xmlns:a16="http://schemas.microsoft.com/office/drawing/2014/main" xmlns="" id="{00000000-0008-0000-0100-000038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9" name="Text Box 52">
          <a:extLst>
            <a:ext uri="{FF2B5EF4-FFF2-40B4-BE49-F238E27FC236}">
              <a16:creationId xmlns:a16="http://schemas.microsoft.com/office/drawing/2014/main" xmlns="" id="{00000000-0008-0000-0100-000039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0" name="Text Box 23">
          <a:extLst>
            <a:ext uri="{FF2B5EF4-FFF2-40B4-BE49-F238E27FC236}">
              <a16:creationId xmlns:a16="http://schemas.microsoft.com/office/drawing/2014/main" xmlns="" id="{00000000-0008-0000-0100-00003A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1"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2"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3"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4" name="Text Box 24">
          <a:extLst>
            <a:ext uri="{FF2B5EF4-FFF2-40B4-BE49-F238E27FC236}">
              <a16:creationId xmlns:a16="http://schemas.microsoft.com/office/drawing/2014/main" xmlns="" id="{00000000-0008-0000-0100-00003E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5" name="Text Box 50">
          <a:extLst>
            <a:ext uri="{FF2B5EF4-FFF2-40B4-BE49-F238E27FC236}">
              <a16:creationId xmlns:a16="http://schemas.microsoft.com/office/drawing/2014/main" xmlns="" id="{00000000-0008-0000-0100-00003F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6" name="Text Box 52">
          <a:extLst>
            <a:ext uri="{FF2B5EF4-FFF2-40B4-BE49-F238E27FC236}">
              <a16:creationId xmlns:a16="http://schemas.microsoft.com/office/drawing/2014/main" xmlns="" id="{00000000-0008-0000-0100-000040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7" name="Text Box 23">
          <a:extLst>
            <a:ext uri="{FF2B5EF4-FFF2-40B4-BE49-F238E27FC236}">
              <a16:creationId xmlns:a16="http://schemas.microsoft.com/office/drawing/2014/main" xmlns="" id="{00000000-0008-0000-0100-000041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8"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9"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0"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1" name="Text Box 24">
          <a:extLst>
            <a:ext uri="{FF2B5EF4-FFF2-40B4-BE49-F238E27FC236}">
              <a16:creationId xmlns:a16="http://schemas.microsoft.com/office/drawing/2014/main" xmlns="" id="{00000000-0008-0000-0100-000045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2" name="Text Box 50">
          <a:extLst>
            <a:ext uri="{FF2B5EF4-FFF2-40B4-BE49-F238E27FC236}">
              <a16:creationId xmlns:a16="http://schemas.microsoft.com/office/drawing/2014/main" xmlns="" id="{00000000-0008-0000-0100-000046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3" name="Text Box 52">
          <a:extLst>
            <a:ext uri="{FF2B5EF4-FFF2-40B4-BE49-F238E27FC236}">
              <a16:creationId xmlns:a16="http://schemas.microsoft.com/office/drawing/2014/main" xmlns="" id="{00000000-0008-0000-0100-000047020000}"/>
            </a:ext>
          </a:extLst>
        </xdr:cNvPr>
        <xdr:cNvSpPr txBox="1">
          <a:spLocks noChangeArrowheads="1"/>
        </xdr:cNvSpPr>
      </xdr:nvSpPr>
      <xdr:spPr bwMode="auto">
        <a:xfrm>
          <a:off x="685800" y="37490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4" name="Text Box 23">
          <a:extLst>
            <a:ext uri="{FF2B5EF4-FFF2-40B4-BE49-F238E27FC236}">
              <a16:creationId xmlns:a16="http://schemas.microsoft.com/office/drawing/2014/main" xmlns="" id="{00000000-0008-0000-0100-000048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5"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6"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7"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8" name="Text Box 24">
          <a:extLst>
            <a:ext uri="{FF2B5EF4-FFF2-40B4-BE49-F238E27FC236}">
              <a16:creationId xmlns:a16="http://schemas.microsoft.com/office/drawing/2014/main" xmlns="" id="{00000000-0008-0000-0100-00004C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9" name="Text Box 50">
          <a:extLst>
            <a:ext uri="{FF2B5EF4-FFF2-40B4-BE49-F238E27FC236}">
              <a16:creationId xmlns:a16="http://schemas.microsoft.com/office/drawing/2014/main" xmlns="" id="{00000000-0008-0000-0100-00004D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0" name="Text Box 52">
          <a:extLst>
            <a:ext uri="{FF2B5EF4-FFF2-40B4-BE49-F238E27FC236}">
              <a16:creationId xmlns:a16="http://schemas.microsoft.com/office/drawing/2014/main" xmlns="" id="{00000000-0008-0000-0100-00004E020000}"/>
            </a:ext>
          </a:extLst>
        </xdr:cNvPr>
        <xdr:cNvSpPr txBox="1">
          <a:spLocks noChangeArrowheads="1"/>
        </xdr:cNvSpPr>
      </xdr:nvSpPr>
      <xdr:spPr bwMode="auto">
        <a:xfrm>
          <a:off x="685800" y="37642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1" name="Text Box 23">
          <a:extLst>
            <a:ext uri="{FF2B5EF4-FFF2-40B4-BE49-F238E27FC236}">
              <a16:creationId xmlns:a16="http://schemas.microsoft.com/office/drawing/2014/main" xmlns="" id="{00000000-0008-0000-0100-00004F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2"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3"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4"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5" name="Text Box 24">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6" name="Text Box 50">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97" name="Text Box 52">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598" name="Text Box 23">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599"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00"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01"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02" name="Text Box 24">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03" name="Text Box 50">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04" name="Text Box 52">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5" name="Text Box 23">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6"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7"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8"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9" name="Text Box 24">
          <a:extLst>
            <a:ext uri="{FF2B5EF4-FFF2-40B4-BE49-F238E27FC236}">
              <a16:creationId xmlns:a16="http://schemas.microsoft.com/office/drawing/2014/main" xmlns="" id="{00000000-0008-0000-0100-000061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0" name="Text Box 50">
          <a:extLst>
            <a:ext uri="{FF2B5EF4-FFF2-40B4-BE49-F238E27FC236}">
              <a16:creationId xmlns:a16="http://schemas.microsoft.com/office/drawing/2014/main" xmlns="" id="{00000000-0008-0000-0100-000062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1" name="Text Box 52">
          <a:extLst>
            <a:ext uri="{FF2B5EF4-FFF2-40B4-BE49-F238E27FC236}">
              <a16:creationId xmlns:a16="http://schemas.microsoft.com/office/drawing/2014/main" xmlns="" id="{00000000-0008-0000-0100-000063020000}"/>
            </a:ext>
          </a:extLst>
        </xdr:cNvPr>
        <xdr:cNvSpPr txBox="1">
          <a:spLocks noChangeArrowheads="1"/>
        </xdr:cNvSpPr>
      </xdr:nvSpPr>
      <xdr:spPr bwMode="auto">
        <a:xfrm>
          <a:off x="535781" y="4702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2" name="Text Box 23">
          <a:extLst>
            <a:ext uri="{FF2B5EF4-FFF2-40B4-BE49-F238E27FC236}">
              <a16:creationId xmlns:a16="http://schemas.microsoft.com/office/drawing/2014/main" xmlns="" id="{00000000-0008-0000-0100-000064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3"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4"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5"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6" name="Text Box 24">
          <a:extLst>
            <a:ext uri="{FF2B5EF4-FFF2-40B4-BE49-F238E27FC236}">
              <a16:creationId xmlns:a16="http://schemas.microsoft.com/office/drawing/2014/main" xmlns="" id="{00000000-0008-0000-0100-000068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7" name="Text Box 50">
          <a:extLst>
            <a:ext uri="{FF2B5EF4-FFF2-40B4-BE49-F238E27FC236}">
              <a16:creationId xmlns:a16="http://schemas.microsoft.com/office/drawing/2014/main" xmlns="" id="{00000000-0008-0000-0100-000069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8" name="Text Box 52">
          <a:extLst>
            <a:ext uri="{FF2B5EF4-FFF2-40B4-BE49-F238E27FC236}">
              <a16:creationId xmlns:a16="http://schemas.microsoft.com/office/drawing/2014/main" xmlns="" id="{00000000-0008-0000-0100-00006A020000}"/>
            </a:ext>
          </a:extLst>
        </xdr:cNvPr>
        <xdr:cNvSpPr txBox="1">
          <a:spLocks noChangeArrowheads="1"/>
        </xdr:cNvSpPr>
      </xdr:nvSpPr>
      <xdr:spPr bwMode="auto">
        <a:xfrm>
          <a:off x="535781" y="4857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19" name="Text Box 23">
          <a:extLst>
            <a:ext uri="{FF2B5EF4-FFF2-40B4-BE49-F238E27FC236}">
              <a16:creationId xmlns:a16="http://schemas.microsoft.com/office/drawing/2014/main" xmlns="" id="{00000000-0008-0000-0100-00006B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0"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1"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2"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3" name="Text Box 24">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4" name="Text Box 50">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25" name="Text Box 52">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26" name="Text Box 23">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27"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28"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29"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30" name="Text Box 24">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31" name="Text Box 50">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32" name="Text Box 52">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3" name="Text Box 23">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4"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5"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6"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7" name="Text Box 24">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8" name="Text Box 50">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39" name="Text Box 52">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37882"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0" name="Text Box 23">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1"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2"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3"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4" name="Text Box 24">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5" name="Text Box 50">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46" name="Text Box 52">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37882" y="4896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7" name="Text Box 23">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8"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9"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50"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51" name="Text Box 24">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52" name="Text Box 50">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53" name="Text Box 52">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4" name="Text Box 23">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5"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6"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7"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8" name="Text Box 24">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9" name="Text Box 50">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60" name="Text Box 52">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1" name="Text Box 23">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2"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3"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4"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5" name="Text Box 24">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6" name="Text Box 50">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67" name="Text Box 52">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68" name="Text Box 23">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69"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70"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71"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72" name="Text Box 24">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73" name="Text Box 50">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74" name="Text Box 52">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5" name="Text Box 23">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6"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7"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8"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9" name="Text Box 24">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0" name="Text Box 50">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1" name="Text Box 52">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2" name="Text Box 23">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3"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4"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5"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6" name="Text Box 24">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7" name="Text Box 50">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8" name="Text Box 52">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9" name="Text Box 23">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0"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1"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2"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3" name="Text Box 24">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4" name="Text Box 50">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5" name="Text Box 52">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6" name="Text Box 23">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7"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8"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9"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0" name="Text Box 24">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1" name="Text Box 50">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2" name="Text Box 52">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3"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0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0"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1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7"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8106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4"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825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1"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3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38"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3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4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4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4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4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4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45"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4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4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4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4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5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5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990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2"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75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10054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29167" y="1170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29167" y="1185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1131AFE7-EEBD-49DB-5DF6-B43328E8E86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296A831-76BF-7BA7-08D1-4E16C37B501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79277FDC-D56C-E885-86A1-A9ABABD2FC9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295"/>
  <sheetViews>
    <sheetView showGridLines="0" zoomScale="90" zoomScaleNormal="90" workbookViewId="0">
      <pane xSplit="3" ySplit="9" topLeftCell="D27" activePane="bottomRight" state="frozen"/>
      <selection activeCell="B2" sqref="B2"/>
      <selection pane="topRight" activeCell="B2" sqref="B2"/>
      <selection pane="bottomLeft" activeCell="B2" sqref="B2"/>
      <selection pane="bottomRight" activeCell="K56" sqref="K56"/>
    </sheetView>
  </sheetViews>
  <sheetFormatPr defaultColWidth="9" defaultRowHeight="12" customHeight="1"/>
  <cols>
    <col min="1" max="1" width="5.625" style="1" customWidth="1"/>
    <col min="2" max="2" width="7.625" style="3" customWidth="1"/>
    <col min="3" max="3" width="10.125" style="3" customWidth="1"/>
    <col min="4" max="4" width="12" style="3" customWidth="1"/>
    <col min="5" max="5" width="7.625" style="3" customWidth="1"/>
    <col min="6" max="6" width="10.125" style="3" customWidth="1"/>
    <col min="7" max="9" width="7.625" style="3" customWidth="1"/>
    <col min="10" max="10" width="10.625" style="3" customWidth="1"/>
    <col min="11" max="11" width="7.625" style="1" customWidth="1"/>
    <col min="12" max="12" width="11.125" style="1" customWidth="1"/>
    <col min="13" max="13" width="7.625" style="2" customWidth="1"/>
    <col min="14" max="14" width="12.5" style="2" customWidth="1"/>
    <col min="15" max="17" width="7.625" style="2" customWidth="1"/>
    <col min="18" max="18" width="10.25" style="2" customWidth="1"/>
    <col min="19" max="19" width="7.625" style="2" customWidth="1"/>
    <col min="20" max="20" width="9.375" style="2" customWidth="1"/>
    <col min="21" max="23" width="7.625" style="2" customWidth="1"/>
    <col min="24" max="24" width="10.625" style="2" customWidth="1"/>
    <col min="25" max="27" width="7.625" style="2" customWidth="1"/>
    <col min="28" max="28" width="10.625" style="2" customWidth="1"/>
    <col min="29" max="30" width="7.625" style="2" customWidth="1"/>
    <col min="31" max="31" width="9.375" style="2" customWidth="1"/>
    <col min="32" max="32" width="7.625" style="2" customWidth="1"/>
    <col min="33" max="33" width="9.75" style="2" customWidth="1"/>
    <col min="34" max="34" width="7.625" style="2" customWidth="1"/>
    <col min="35" max="35" width="10.875" style="2" customWidth="1"/>
    <col min="36" max="36" width="11.25" style="2" customWidth="1"/>
    <col min="37" max="39" width="7.625" style="2" customWidth="1"/>
    <col min="40" max="40" width="9.625" style="2" customWidth="1"/>
    <col min="41" max="41" width="7.625" style="2" customWidth="1"/>
    <col min="42" max="42" width="9.625" style="2" customWidth="1"/>
    <col min="43" max="43" width="7.625" style="2" customWidth="1"/>
    <col min="44" max="45" width="10.625" style="2" customWidth="1"/>
    <col min="46" max="46" width="9.125" style="2" customWidth="1"/>
    <col min="47" max="47" width="4.75" style="2" customWidth="1"/>
    <col min="48" max="48" width="6.625" style="2" customWidth="1"/>
    <col min="49" max="16384" width="9" style="1"/>
  </cols>
  <sheetData>
    <row r="2" spans="1:48" s="139" customFormat="1" ht="15" customHeight="1">
      <c r="B2" s="147" t="s">
        <v>155</v>
      </c>
      <c r="C2" s="145"/>
      <c r="D2" s="145"/>
      <c r="E2" s="144"/>
      <c r="F2" s="144"/>
      <c r="G2" s="144"/>
      <c r="H2" s="144"/>
      <c r="I2" s="144"/>
      <c r="J2" s="144"/>
      <c r="K2" s="143"/>
      <c r="L2" s="143"/>
      <c r="M2" s="141"/>
      <c r="N2" s="141"/>
      <c r="O2" s="141"/>
      <c r="P2" s="141"/>
      <c r="Q2" s="141"/>
      <c r="R2" s="141"/>
      <c r="S2" s="141"/>
      <c r="T2" s="141"/>
      <c r="U2" s="141"/>
      <c r="V2" s="141"/>
      <c r="W2" s="140"/>
      <c r="X2" s="141"/>
      <c r="Y2" s="141"/>
      <c r="Z2" s="141"/>
      <c r="AA2" s="140"/>
      <c r="AB2" s="141"/>
      <c r="AC2" s="141"/>
      <c r="AD2" s="141"/>
      <c r="AE2" s="141"/>
      <c r="AF2" s="141"/>
      <c r="AG2" s="141"/>
      <c r="AH2" s="141"/>
      <c r="AI2" s="141"/>
      <c r="AJ2" s="140"/>
      <c r="AK2" s="140"/>
      <c r="AL2" s="140"/>
      <c r="AM2" s="140"/>
      <c r="AN2" s="140"/>
      <c r="AO2" s="140"/>
      <c r="AP2" s="140"/>
      <c r="AQ2" s="140"/>
      <c r="AR2" s="140"/>
      <c r="AS2" s="140"/>
      <c r="AT2" s="140"/>
      <c r="AU2" s="140"/>
      <c r="AV2" s="140"/>
    </row>
    <row r="3" spans="1:48" ht="12" customHeight="1">
      <c r="B3" s="138"/>
      <c r="C3" s="136"/>
      <c r="D3" s="136"/>
      <c r="E3" s="136"/>
      <c r="F3" s="136"/>
      <c r="G3" s="136"/>
      <c r="H3" s="136"/>
    </row>
    <row r="4" spans="1:48" ht="12" customHeight="1">
      <c r="B4" s="134"/>
      <c r="C4" s="134"/>
      <c r="D4" s="134"/>
      <c r="E4" s="134"/>
      <c r="F4" s="134"/>
      <c r="G4" s="134"/>
      <c r="H4" s="134"/>
      <c r="I4" s="134"/>
      <c r="J4" s="148"/>
      <c r="AS4" s="131" t="s">
        <v>154</v>
      </c>
      <c r="AV4" s="131"/>
    </row>
    <row r="5" spans="1:48" ht="12" customHeight="1">
      <c r="B5" s="327" t="s">
        <v>153</v>
      </c>
      <c r="C5" s="328"/>
      <c r="D5" s="336" t="s">
        <v>152</v>
      </c>
      <c r="E5" s="337"/>
      <c r="F5" s="130"/>
      <c r="G5" s="130"/>
      <c r="H5" s="130"/>
      <c r="I5" s="130"/>
      <c r="J5" s="130"/>
      <c r="K5" s="130"/>
      <c r="L5" s="130"/>
      <c r="M5" s="130"/>
      <c r="N5" s="130"/>
      <c r="O5" s="130"/>
      <c r="P5" s="130"/>
      <c r="Q5" s="130"/>
      <c r="R5" s="130"/>
      <c r="S5" s="130"/>
      <c r="T5" s="130"/>
      <c r="U5" s="130"/>
      <c r="V5" s="130"/>
      <c r="W5" s="130"/>
      <c r="X5" s="130"/>
      <c r="Y5" s="130"/>
      <c r="Z5" s="130"/>
      <c r="AA5" s="130"/>
      <c r="AB5" s="130"/>
      <c r="AC5" s="130"/>
      <c r="AD5" s="129"/>
      <c r="AE5" s="129"/>
      <c r="AF5" s="129"/>
      <c r="AG5" s="129"/>
      <c r="AH5" s="129"/>
      <c r="AI5" s="128"/>
      <c r="AJ5" s="315" t="s">
        <v>222</v>
      </c>
      <c r="AK5" s="316"/>
      <c r="AL5" s="316"/>
      <c r="AM5" s="316"/>
      <c r="AN5" s="316"/>
      <c r="AO5" s="316"/>
      <c r="AP5" s="316"/>
      <c r="AQ5" s="316"/>
      <c r="AR5" s="333" t="s">
        <v>161</v>
      </c>
      <c r="AS5" s="306" t="s">
        <v>162</v>
      </c>
      <c r="AT5" s="1"/>
      <c r="AU5" s="1"/>
      <c r="AV5" s="1"/>
    </row>
    <row r="6" spans="1:48" ht="12" customHeight="1">
      <c r="B6" s="329"/>
      <c r="C6" s="330"/>
      <c r="D6" s="338"/>
      <c r="E6" s="316"/>
      <c r="F6" s="317" t="s">
        <v>151</v>
      </c>
      <c r="G6" s="320"/>
      <c r="H6" s="309"/>
      <c r="I6" s="310"/>
      <c r="J6" s="311" t="s">
        <v>150</v>
      </c>
      <c r="K6" s="312"/>
      <c r="L6" s="317" t="s">
        <v>149</v>
      </c>
      <c r="M6" s="318"/>
      <c r="N6" s="317" t="s">
        <v>148</v>
      </c>
      <c r="O6" s="318"/>
      <c r="P6" s="311" t="s">
        <v>147</v>
      </c>
      <c r="Q6" s="312"/>
      <c r="R6" s="311" t="s">
        <v>146</v>
      </c>
      <c r="S6" s="312"/>
      <c r="T6" s="317" t="s">
        <v>145</v>
      </c>
      <c r="U6" s="320"/>
      <c r="V6" s="325"/>
      <c r="W6" s="326"/>
      <c r="X6" s="311" t="s">
        <v>144</v>
      </c>
      <c r="Y6" s="340"/>
      <c r="Z6" s="339"/>
      <c r="AA6" s="339"/>
      <c r="AB6" s="339"/>
      <c r="AC6" s="339"/>
      <c r="AD6" s="127"/>
      <c r="AE6" s="127"/>
      <c r="AF6" s="127"/>
      <c r="AG6" s="127"/>
      <c r="AH6" s="127"/>
      <c r="AI6" s="126"/>
      <c r="AJ6" s="315"/>
      <c r="AK6" s="316"/>
      <c r="AL6" s="316"/>
      <c r="AM6" s="316"/>
      <c r="AN6" s="316"/>
      <c r="AO6" s="316"/>
      <c r="AP6" s="316"/>
      <c r="AQ6" s="316"/>
      <c r="AR6" s="334"/>
      <c r="AS6" s="307"/>
      <c r="AT6" s="1"/>
      <c r="AU6" s="1"/>
      <c r="AV6" s="1"/>
    </row>
    <row r="7" spans="1:48" ht="12" customHeight="1">
      <c r="B7" s="329"/>
      <c r="C7" s="330"/>
      <c r="D7" s="338"/>
      <c r="E7" s="316"/>
      <c r="F7" s="315"/>
      <c r="G7" s="316"/>
      <c r="H7" s="321" t="s">
        <v>143</v>
      </c>
      <c r="I7" s="322"/>
      <c r="J7" s="313"/>
      <c r="K7" s="314"/>
      <c r="L7" s="315"/>
      <c r="M7" s="319"/>
      <c r="N7" s="315"/>
      <c r="O7" s="319"/>
      <c r="P7" s="313"/>
      <c r="Q7" s="314"/>
      <c r="R7" s="313"/>
      <c r="S7" s="314"/>
      <c r="T7" s="315"/>
      <c r="U7" s="316"/>
      <c r="V7" s="321" t="s">
        <v>142</v>
      </c>
      <c r="W7" s="322"/>
      <c r="X7" s="313"/>
      <c r="Y7" s="341"/>
      <c r="Z7" s="321" t="s">
        <v>141</v>
      </c>
      <c r="AA7" s="322"/>
      <c r="AB7" s="317" t="s">
        <v>140</v>
      </c>
      <c r="AC7" s="320"/>
      <c r="AD7" s="125"/>
      <c r="AE7" s="125"/>
      <c r="AF7" s="125"/>
      <c r="AG7" s="125"/>
      <c r="AH7" s="125"/>
      <c r="AI7" s="214"/>
      <c r="AJ7" s="317" t="s">
        <v>223</v>
      </c>
      <c r="AK7" s="318"/>
      <c r="AL7" s="320" t="s">
        <v>138</v>
      </c>
      <c r="AM7" s="318"/>
      <c r="AN7" s="320" t="s">
        <v>137</v>
      </c>
      <c r="AO7" s="318"/>
      <c r="AP7" s="321" t="s">
        <v>136</v>
      </c>
      <c r="AQ7" s="322"/>
      <c r="AR7" s="334"/>
      <c r="AS7" s="307"/>
      <c r="AT7" s="1"/>
      <c r="AU7" s="1"/>
      <c r="AV7" s="1"/>
    </row>
    <row r="8" spans="1:48" ht="12" customHeight="1">
      <c r="B8" s="329"/>
      <c r="C8" s="330"/>
      <c r="D8" s="338"/>
      <c r="E8" s="316"/>
      <c r="F8" s="315"/>
      <c r="G8" s="316"/>
      <c r="H8" s="323"/>
      <c r="I8" s="324"/>
      <c r="J8" s="313"/>
      <c r="K8" s="314"/>
      <c r="L8" s="315"/>
      <c r="M8" s="319"/>
      <c r="N8" s="315"/>
      <c r="O8" s="319"/>
      <c r="P8" s="313"/>
      <c r="Q8" s="314"/>
      <c r="R8" s="313"/>
      <c r="S8" s="314"/>
      <c r="T8" s="315"/>
      <c r="U8" s="316"/>
      <c r="V8" s="323"/>
      <c r="W8" s="324"/>
      <c r="X8" s="313"/>
      <c r="Y8" s="341"/>
      <c r="Z8" s="323"/>
      <c r="AA8" s="324"/>
      <c r="AB8" s="315"/>
      <c r="AC8" s="319"/>
      <c r="AD8" s="317" t="s">
        <v>135</v>
      </c>
      <c r="AE8" s="318"/>
      <c r="AF8" s="317" t="s">
        <v>134</v>
      </c>
      <c r="AG8" s="318"/>
      <c r="AH8" s="317" t="s">
        <v>133</v>
      </c>
      <c r="AI8" s="320"/>
      <c r="AJ8" s="315"/>
      <c r="AK8" s="319"/>
      <c r="AL8" s="316"/>
      <c r="AM8" s="319"/>
      <c r="AN8" s="316"/>
      <c r="AO8" s="319"/>
      <c r="AP8" s="323"/>
      <c r="AQ8" s="324"/>
      <c r="AR8" s="334"/>
      <c r="AS8" s="307"/>
      <c r="AT8" s="1"/>
      <c r="AU8" s="1"/>
      <c r="AV8" s="1"/>
    </row>
    <row r="9" spans="1:48" ht="12" customHeight="1">
      <c r="B9" s="331"/>
      <c r="C9" s="332"/>
      <c r="D9" s="114"/>
      <c r="E9" s="108" t="s">
        <v>163</v>
      </c>
      <c r="F9" s="110"/>
      <c r="G9" s="108" t="s">
        <v>163</v>
      </c>
      <c r="H9" s="110"/>
      <c r="I9" s="108" t="s">
        <v>163</v>
      </c>
      <c r="J9" s="113"/>
      <c r="K9" s="108" t="s">
        <v>163</v>
      </c>
      <c r="L9" s="110"/>
      <c r="M9" s="108" t="s">
        <v>163</v>
      </c>
      <c r="N9" s="110"/>
      <c r="O9" s="108" t="s">
        <v>163</v>
      </c>
      <c r="P9" s="113"/>
      <c r="Q9" s="108" t="s">
        <v>163</v>
      </c>
      <c r="R9" s="111"/>
      <c r="S9" s="108" t="s">
        <v>163</v>
      </c>
      <c r="T9" s="112"/>
      <c r="U9" s="108" t="s">
        <v>163</v>
      </c>
      <c r="V9" s="110"/>
      <c r="W9" s="108" t="s">
        <v>163</v>
      </c>
      <c r="X9" s="111"/>
      <c r="Y9" s="108" t="s">
        <v>163</v>
      </c>
      <c r="Z9" s="110"/>
      <c r="AA9" s="108" t="s">
        <v>163</v>
      </c>
      <c r="AB9" s="110"/>
      <c r="AC9" s="108" t="s">
        <v>163</v>
      </c>
      <c r="AD9" s="109"/>
      <c r="AE9" s="108" t="s">
        <v>132</v>
      </c>
      <c r="AF9" s="109"/>
      <c r="AG9" s="108" t="s">
        <v>132</v>
      </c>
      <c r="AH9" s="109"/>
      <c r="AI9" s="108" t="s">
        <v>132</v>
      </c>
      <c r="AJ9" s="107"/>
      <c r="AK9" s="108" t="s">
        <v>163</v>
      </c>
      <c r="AL9" s="109"/>
      <c r="AM9" s="205" t="s">
        <v>163</v>
      </c>
      <c r="AN9" s="109"/>
      <c r="AO9" s="205" t="s">
        <v>163</v>
      </c>
      <c r="AP9" s="107"/>
      <c r="AQ9" s="205" t="s">
        <v>163</v>
      </c>
      <c r="AR9" s="335"/>
      <c r="AS9" s="308"/>
      <c r="AT9" s="1"/>
      <c r="AU9" s="1"/>
      <c r="AV9" s="1"/>
    </row>
    <row r="10" spans="1:48" ht="12" customHeight="1">
      <c r="A10" s="30"/>
      <c r="B10" s="149" t="s">
        <v>164</v>
      </c>
      <c r="C10" s="150" t="s">
        <v>165</v>
      </c>
      <c r="D10" s="103">
        <v>8202623</v>
      </c>
      <c r="E10" s="101" t="s">
        <v>7</v>
      </c>
      <c r="F10" s="101">
        <v>126857</v>
      </c>
      <c r="G10" s="101" t="s">
        <v>7</v>
      </c>
      <c r="H10" s="101"/>
      <c r="I10" s="101"/>
      <c r="J10" s="101">
        <f>D10-F10</f>
        <v>8075766</v>
      </c>
      <c r="K10" s="101" t="s">
        <v>7</v>
      </c>
      <c r="L10" s="102">
        <v>3190315</v>
      </c>
      <c r="M10" s="102" t="s">
        <v>7</v>
      </c>
      <c r="N10" s="102">
        <v>3190315</v>
      </c>
      <c r="O10" s="102" t="s">
        <v>7</v>
      </c>
      <c r="P10" s="102">
        <f>N10-L10</f>
        <v>0</v>
      </c>
      <c r="Q10" s="102" t="s">
        <v>7</v>
      </c>
      <c r="R10" s="102">
        <f>J10+P10</f>
        <v>8075766</v>
      </c>
      <c r="S10" s="102" t="s">
        <v>7</v>
      </c>
      <c r="T10" s="101">
        <v>5090987</v>
      </c>
      <c r="U10" s="101" t="s">
        <v>7</v>
      </c>
      <c r="V10" s="101"/>
      <c r="W10" s="101"/>
      <c r="X10" s="101">
        <f>R10-T10</f>
        <v>2984779</v>
      </c>
      <c r="Y10" s="101" t="s">
        <v>7</v>
      </c>
      <c r="Z10" s="215"/>
      <c r="AA10" s="215"/>
      <c r="AB10" s="215"/>
      <c r="AC10" s="215"/>
      <c r="AD10" s="215"/>
      <c r="AE10" s="215"/>
      <c r="AF10" s="215"/>
      <c r="AG10" s="215"/>
      <c r="AH10" s="215"/>
      <c r="AI10" s="215"/>
      <c r="AJ10" s="100">
        <v>2263878</v>
      </c>
      <c r="AK10" s="100" t="s">
        <v>7</v>
      </c>
      <c r="AL10" s="100" t="s">
        <v>31</v>
      </c>
      <c r="AM10" s="100" t="s">
        <v>31</v>
      </c>
      <c r="AN10" s="100" t="s">
        <v>31</v>
      </c>
      <c r="AO10" s="100" t="s">
        <v>31</v>
      </c>
      <c r="AP10" s="100" t="s">
        <v>31</v>
      </c>
      <c r="AQ10" s="100" t="s">
        <v>31</v>
      </c>
      <c r="AR10" s="151">
        <f>T10/R10*100</f>
        <v>63.04029859210879</v>
      </c>
      <c r="AS10" s="152">
        <f>X10/R10*100</f>
        <v>36.959701407891217</v>
      </c>
      <c r="AT10" s="1"/>
      <c r="AU10" s="1"/>
      <c r="AV10" s="1"/>
    </row>
    <row r="11" spans="1:48" ht="12" customHeight="1">
      <c r="A11" s="30"/>
      <c r="B11" s="153" t="s">
        <v>166</v>
      </c>
      <c r="C11" s="154" t="s">
        <v>167</v>
      </c>
      <c r="D11" s="87">
        <v>8343077</v>
      </c>
      <c r="E11" s="93">
        <f>D11/D10*100</f>
        <v>101.71230592945695</v>
      </c>
      <c r="F11" s="86">
        <v>122943</v>
      </c>
      <c r="G11" s="93">
        <f>F11/F10*100</f>
        <v>96.914636165130815</v>
      </c>
      <c r="H11" s="86"/>
      <c r="I11" s="93"/>
      <c r="J11" s="86">
        <f t="shared" ref="J11:J17" si="0">D11-F11</f>
        <v>8220134</v>
      </c>
      <c r="K11" s="93">
        <f>J11/J10*100</f>
        <v>101.78766942974822</v>
      </c>
      <c r="L11" s="85">
        <v>3220407</v>
      </c>
      <c r="M11" s="84">
        <f>L11/L10*100</f>
        <v>100.94322974377138</v>
      </c>
      <c r="N11" s="85">
        <v>3220407</v>
      </c>
      <c r="O11" s="84">
        <f>N11/N10*100</f>
        <v>100.94322974377138</v>
      </c>
      <c r="P11" s="85">
        <f t="shared" ref="P11:P36" si="1">N11-L11</f>
        <v>0</v>
      </c>
      <c r="Q11" s="85" t="s">
        <v>7</v>
      </c>
      <c r="R11" s="85">
        <f t="shared" ref="R11:R36" si="2">J11+P11</f>
        <v>8220134</v>
      </c>
      <c r="S11" s="84">
        <f>R11/R10*100</f>
        <v>101.78766942974822</v>
      </c>
      <c r="T11" s="86">
        <v>5117384</v>
      </c>
      <c r="U11" s="93">
        <f>T11/T10*100</f>
        <v>100.51850456502835</v>
      </c>
      <c r="V11" s="86"/>
      <c r="W11" s="93"/>
      <c r="X11" s="86">
        <f t="shared" ref="X11:X37" si="3">R11-T11</f>
        <v>3102750</v>
      </c>
      <c r="Y11" s="93">
        <f>X11/X10*100</f>
        <v>103.95241992790756</v>
      </c>
      <c r="Z11" s="40"/>
      <c r="AA11" s="38"/>
      <c r="AB11" s="40"/>
      <c r="AC11" s="38"/>
      <c r="AD11" s="38"/>
      <c r="AE11" s="38"/>
      <c r="AF11" s="38"/>
      <c r="AG11" s="38"/>
      <c r="AH11" s="38"/>
      <c r="AI11" s="38"/>
      <c r="AJ11" s="41">
        <v>2361356</v>
      </c>
      <c r="AK11" s="39">
        <f>AJ11/AJ10*100</f>
        <v>104.30579739720957</v>
      </c>
      <c r="AL11" s="39" t="s">
        <v>31</v>
      </c>
      <c r="AM11" s="39" t="s">
        <v>31</v>
      </c>
      <c r="AN11" s="39" t="s">
        <v>31</v>
      </c>
      <c r="AO11" s="39" t="s">
        <v>31</v>
      </c>
      <c r="AP11" s="39" t="s">
        <v>31</v>
      </c>
      <c r="AQ11" s="39" t="s">
        <v>31</v>
      </c>
      <c r="AR11" s="155">
        <f t="shared" ref="AR11:AR36" si="4">T11/R11*100</f>
        <v>62.254264954804874</v>
      </c>
      <c r="AS11" s="156">
        <f t="shared" ref="AS11:AS36" si="5">X11/R11*100</f>
        <v>37.745735045195126</v>
      </c>
      <c r="AT11" s="1"/>
      <c r="AU11" s="1"/>
      <c r="AV11" s="1"/>
    </row>
    <row r="12" spans="1:48" ht="12" customHeight="1">
      <c r="A12" s="30"/>
      <c r="B12" s="153" t="s">
        <v>168</v>
      </c>
      <c r="C12" s="154" t="s">
        <v>169</v>
      </c>
      <c r="D12" s="74">
        <v>8616859</v>
      </c>
      <c r="E12" s="52">
        <f>D12/D11*100</f>
        <v>103.28154708388763</v>
      </c>
      <c r="F12" s="54">
        <v>115014</v>
      </c>
      <c r="G12" s="52">
        <f t="shared" ref="E12:G33" si="6">F12/F11*100</f>
        <v>93.550669822600725</v>
      </c>
      <c r="H12" s="54"/>
      <c r="I12" s="52"/>
      <c r="J12" s="54">
        <f t="shared" si="0"/>
        <v>8501845</v>
      </c>
      <c r="K12" s="52">
        <f t="shared" ref="K12:K32" si="7">J12/J11*100</f>
        <v>103.42708525189492</v>
      </c>
      <c r="L12" s="73">
        <v>3331968</v>
      </c>
      <c r="M12" s="72">
        <f t="shared" ref="M12:M36" si="8">L12/L11*100</f>
        <v>103.46418946425095</v>
      </c>
      <c r="N12" s="73">
        <v>3331968</v>
      </c>
      <c r="O12" s="72">
        <f t="shared" ref="O12:O31" si="9">N12/N11*100</f>
        <v>103.46418946425095</v>
      </c>
      <c r="P12" s="73">
        <f t="shared" si="1"/>
        <v>0</v>
      </c>
      <c r="Q12" s="73" t="s">
        <v>7</v>
      </c>
      <c r="R12" s="73">
        <f t="shared" si="2"/>
        <v>8501845</v>
      </c>
      <c r="S12" s="72">
        <f t="shared" ref="S12:S36" si="10">R12/R11*100</f>
        <v>103.42708525189492</v>
      </c>
      <c r="T12" s="54">
        <v>5109027</v>
      </c>
      <c r="U12" s="52">
        <f t="shared" ref="U12:W27" si="11">T12/T11*100</f>
        <v>99.836693904541846</v>
      </c>
      <c r="V12" s="54"/>
      <c r="W12" s="52"/>
      <c r="X12" s="54">
        <f t="shared" si="3"/>
        <v>3392818</v>
      </c>
      <c r="Y12" s="52">
        <f t="shared" ref="Y12:Y36" si="12">X12/X11*100</f>
        <v>109.34873902183546</v>
      </c>
      <c r="Z12" s="22"/>
      <c r="AA12" s="31"/>
      <c r="AB12" s="22"/>
      <c r="AC12" s="31"/>
      <c r="AD12" s="31"/>
      <c r="AE12" s="31"/>
      <c r="AF12" s="31"/>
      <c r="AG12" s="31"/>
      <c r="AH12" s="31"/>
      <c r="AI12" s="31"/>
      <c r="AJ12" s="26">
        <v>2670590</v>
      </c>
      <c r="AK12" s="27">
        <f t="shared" ref="AK12:AK36" si="13">AJ12/AJ11*100</f>
        <v>113.09561116578779</v>
      </c>
      <c r="AL12" s="27" t="s">
        <v>31</v>
      </c>
      <c r="AM12" s="27" t="s">
        <v>31</v>
      </c>
      <c r="AN12" s="27" t="s">
        <v>31</v>
      </c>
      <c r="AO12" s="27" t="s">
        <v>31</v>
      </c>
      <c r="AP12" s="27" t="s">
        <v>31</v>
      </c>
      <c r="AQ12" s="27" t="s">
        <v>31</v>
      </c>
      <c r="AR12" s="157">
        <f t="shared" si="4"/>
        <v>60.093156250202163</v>
      </c>
      <c r="AS12" s="158">
        <f t="shared" si="5"/>
        <v>39.906843749797837</v>
      </c>
      <c r="AT12" s="95"/>
      <c r="AU12" s="159"/>
      <c r="AV12" s="1"/>
    </row>
    <row r="13" spans="1:48" ht="12" customHeight="1">
      <c r="A13" s="30"/>
      <c r="B13" s="153" t="s">
        <v>170</v>
      </c>
      <c r="C13" s="154" t="s">
        <v>24</v>
      </c>
      <c r="D13" s="74">
        <v>8550534</v>
      </c>
      <c r="E13" s="52">
        <f t="shared" si="6"/>
        <v>99.230287973842906</v>
      </c>
      <c r="F13" s="54">
        <v>139216</v>
      </c>
      <c r="G13" s="52">
        <f t="shared" si="6"/>
        <v>121.04265567670024</v>
      </c>
      <c r="H13" s="54"/>
      <c r="I13" s="52"/>
      <c r="J13" s="54">
        <f t="shared" si="0"/>
        <v>8411318</v>
      </c>
      <c r="K13" s="52">
        <f t="shared" si="7"/>
        <v>98.935207593175363</v>
      </c>
      <c r="L13" s="73">
        <v>3375829</v>
      </c>
      <c r="M13" s="72">
        <f t="shared" si="8"/>
        <v>101.3163691848181</v>
      </c>
      <c r="N13" s="73">
        <v>3375829</v>
      </c>
      <c r="O13" s="72">
        <f t="shared" si="9"/>
        <v>101.3163691848181</v>
      </c>
      <c r="P13" s="73">
        <f t="shared" si="1"/>
        <v>0</v>
      </c>
      <c r="Q13" s="73" t="s">
        <v>171</v>
      </c>
      <c r="R13" s="73">
        <f t="shared" si="2"/>
        <v>8411318</v>
      </c>
      <c r="S13" s="72">
        <f t="shared" si="10"/>
        <v>98.935207593175363</v>
      </c>
      <c r="T13" s="54">
        <v>5030263</v>
      </c>
      <c r="U13" s="52">
        <f t="shared" si="11"/>
        <v>98.458336587377588</v>
      </c>
      <c r="V13" s="54"/>
      <c r="W13" s="52"/>
      <c r="X13" s="54">
        <f t="shared" si="3"/>
        <v>3381055</v>
      </c>
      <c r="Y13" s="52">
        <f t="shared" si="12"/>
        <v>99.65329705277442</v>
      </c>
      <c r="Z13" s="22"/>
      <c r="AA13" s="31"/>
      <c r="AB13" s="22"/>
      <c r="AC13" s="31"/>
      <c r="AD13" s="31"/>
      <c r="AE13" s="31"/>
      <c r="AF13" s="31"/>
      <c r="AG13" s="31"/>
      <c r="AH13" s="31"/>
      <c r="AI13" s="31"/>
      <c r="AJ13" s="26">
        <v>2653077</v>
      </c>
      <c r="AK13" s="27">
        <f t="shared" si="13"/>
        <v>99.344227305576666</v>
      </c>
      <c r="AL13" s="27" t="s">
        <v>31</v>
      </c>
      <c r="AM13" s="27" t="s">
        <v>31</v>
      </c>
      <c r="AN13" s="27" t="s">
        <v>31</v>
      </c>
      <c r="AO13" s="27" t="s">
        <v>31</v>
      </c>
      <c r="AP13" s="27" t="s">
        <v>31</v>
      </c>
      <c r="AQ13" s="27" t="s">
        <v>31</v>
      </c>
      <c r="AR13" s="157">
        <f t="shared" si="4"/>
        <v>59.803505229501482</v>
      </c>
      <c r="AS13" s="158">
        <f t="shared" si="5"/>
        <v>40.196494770498518</v>
      </c>
      <c r="AT13" s="95"/>
      <c r="AU13" s="159"/>
      <c r="AV13" s="1"/>
    </row>
    <row r="14" spans="1:48" ht="12" customHeight="1">
      <c r="A14" s="30"/>
      <c r="B14" s="153" t="s">
        <v>172</v>
      </c>
      <c r="C14" s="154" t="s">
        <v>22</v>
      </c>
      <c r="D14" s="74">
        <v>8387513</v>
      </c>
      <c r="E14" s="52">
        <f>D14/D13*100</f>
        <v>98.093440713761268</v>
      </c>
      <c r="F14" s="54">
        <v>142093</v>
      </c>
      <c r="G14" s="52">
        <f t="shared" si="6"/>
        <v>102.06657280772325</v>
      </c>
      <c r="H14" s="54"/>
      <c r="I14" s="52"/>
      <c r="J14" s="54">
        <f t="shared" si="0"/>
        <v>8245420</v>
      </c>
      <c r="K14" s="52">
        <f t="shared" si="7"/>
        <v>98.027681274206969</v>
      </c>
      <c r="L14" s="73">
        <v>3532118</v>
      </c>
      <c r="M14" s="72">
        <f t="shared" si="8"/>
        <v>104.62964800646004</v>
      </c>
      <c r="N14" s="73">
        <v>3532118</v>
      </c>
      <c r="O14" s="72">
        <f>N14/N13*100</f>
        <v>104.62964800646004</v>
      </c>
      <c r="P14" s="73">
        <f t="shared" si="1"/>
        <v>0</v>
      </c>
      <c r="Q14" s="73" t="s">
        <v>171</v>
      </c>
      <c r="R14" s="73">
        <f t="shared" si="2"/>
        <v>8245420</v>
      </c>
      <c r="S14" s="72">
        <f t="shared" si="10"/>
        <v>98.027681274206969</v>
      </c>
      <c r="T14" s="54">
        <v>5262754</v>
      </c>
      <c r="U14" s="52">
        <f t="shared" si="11"/>
        <v>104.62184581601399</v>
      </c>
      <c r="V14" s="54"/>
      <c r="W14" s="52"/>
      <c r="X14" s="54">
        <f t="shared" si="3"/>
        <v>2982666</v>
      </c>
      <c r="Y14" s="52">
        <f t="shared" si="12"/>
        <v>88.217021018587388</v>
      </c>
      <c r="Z14" s="22"/>
      <c r="AA14" s="31"/>
      <c r="AB14" s="22"/>
      <c r="AC14" s="31"/>
      <c r="AD14" s="31"/>
      <c r="AE14" s="31"/>
      <c r="AF14" s="31"/>
      <c r="AG14" s="31"/>
      <c r="AH14" s="31"/>
      <c r="AI14" s="31"/>
      <c r="AJ14" s="26">
        <v>2236998</v>
      </c>
      <c r="AK14" s="27">
        <f t="shared" si="13"/>
        <v>84.317115560535939</v>
      </c>
      <c r="AL14" s="27" t="s">
        <v>31</v>
      </c>
      <c r="AM14" s="27" t="s">
        <v>31</v>
      </c>
      <c r="AN14" s="27" t="s">
        <v>31</v>
      </c>
      <c r="AO14" s="27" t="s">
        <v>31</v>
      </c>
      <c r="AP14" s="27" t="s">
        <v>31</v>
      </c>
      <c r="AQ14" s="27" t="s">
        <v>31</v>
      </c>
      <c r="AR14" s="157">
        <f t="shared" si="4"/>
        <v>63.826390893368682</v>
      </c>
      <c r="AS14" s="158">
        <f t="shared" si="5"/>
        <v>36.173609106631318</v>
      </c>
      <c r="AT14" s="95"/>
      <c r="AU14" s="159"/>
      <c r="AV14" s="1"/>
    </row>
    <row r="15" spans="1:48" ht="12" customHeight="1">
      <c r="A15" s="30"/>
      <c r="B15" s="160" t="s">
        <v>173</v>
      </c>
      <c r="C15" s="154" t="s">
        <v>94</v>
      </c>
      <c r="D15" s="91">
        <v>8466898</v>
      </c>
      <c r="E15" s="63">
        <f t="shared" si="6"/>
        <v>100.94646649131872</v>
      </c>
      <c r="F15" s="90">
        <v>129464</v>
      </c>
      <c r="G15" s="63">
        <f t="shared" si="6"/>
        <v>91.112158938160221</v>
      </c>
      <c r="H15" s="90"/>
      <c r="I15" s="63"/>
      <c r="J15" s="90">
        <f t="shared" si="0"/>
        <v>8337434</v>
      </c>
      <c r="K15" s="63">
        <f t="shared" si="7"/>
        <v>101.11594072830734</v>
      </c>
      <c r="L15" s="89">
        <v>3966741</v>
      </c>
      <c r="M15" s="88">
        <f t="shared" si="8"/>
        <v>112.30488335893646</v>
      </c>
      <c r="N15" s="89">
        <v>3966741</v>
      </c>
      <c r="O15" s="88">
        <f t="shared" si="9"/>
        <v>112.30488335893646</v>
      </c>
      <c r="P15" s="89">
        <f t="shared" si="1"/>
        <v>0</v>
      </c>
      <c r="Q15" s="89" t="s">
        <v>171</v>
      </c>
      <c r="R15" s="89">
        <f t="shared" si="2"/>
        <v>8337434</v>
      </c>
      <c r="S15" s="88">
        <f t="shared" si="10"/>
        <v>101.11594072830734</v>
      </c>
      <c r="T15" s="90">
        <v>5151566</v>
      </c>
      <c r="U15" s="63">
        <f t="shared" si="11"/>
        <v>97.887265868782762</v>
      </c>
      <c r="V15" s="90"/>
      <c r="W15" s="63"/>
      <c r="X15" s="90">
        <f t="shared" si="3"/>
        <v>3185868</v>
      </c>
      <c r="Y15" s="63">
        <f t="shared" si="12"/>
        <v>106.81276415126601</v>
      </c>
      <c r="Z15" s="45"/>
      <c r="AA15" s="206"/>
      <c r="AB15" s="45"/>
      <c r="AC15" s="206"/>
      <c r="AD15" s="206"/>
      <c r="AE15" s="206"/>
      <c r="AF15" s="206"/>
      <c r="AG15" s="206"/>
      <c r="AH15" s="206"/>
      <c r="AI15" s="206"/>
      <c r="AJ15" s="48">
        <v>2364557</v>
      </c>
      <c r="AK15" s="49">
        <f t="shared" si="13"/>
        <v>105.70224023445707</v>
      </c>
      <c r="AL15" s="49" t="s">
        <v>31</v>
      </c>
      <c r="AM15" s="49" t="s">
        <v>31</v>
      </c>
      <c r="AN15" s="49" t="s">
        <v>31</v>
      </c>
      <c r="AO15" s="49" t="s">
        <v>31</v>
      </c>
      <c r="AP15" s="49" t="s">
        <v>31</v>
      </c>
      <c r="AQ15" s="49" t="s">
        <v>31</v>
      </c>
      <c r="AR15" s="161">
        <f t="shared" si="4"/>
        <v>61.788387170441169</v>
      </c>
      <c r="AS15" s="162">
        <f t="shared" si="5"/>
        <v>38.211612829558831</v>
      </c>
      <c r="AT15" s="95"/>
      <c r="AU15" s="159"/>
      <c r="AV15" s="1"/>
    </row>
    <row r="16" spans="1:48" ht="12" customHeight="1">
      <c r="A16" s="30"/>
      <c r="B16" s="163" t="s">
        <v>174</v>
      </c>
      <c r="C16" s="164" t="s">
        <v>93</v>
      </c>
      <c r="D16" s="87">
        <v>8658858</v>
      </c>
      <c r="E16" s="93">
        <f t="shared" si="6"/>
        <v>102.26718214864523</v>
      </c>
      <c r="F16" s="86">
        <v>120019</v>
      </c>
      <c r="G16" s="93">
        <f>F16/F15*100</f>
        <v>92.704535623802755</v>
      </c>
      <c r="H16" s="86"/>
      <c r="I16" s="93"/>
      <c r="J16" s="86">
        <f t="shared" si="0"/>
        <v>8538839</v>
      </c>
      <c r="K16" s="93">
        <f t="shared" si="7"/>
        <v>102.41567129646842</v>
      </c>
      <c r="L16" s="85">
        <v>4388081</v>
      </c>
      <c r="M16" s="84">
        <f t="shared" si="8"/>
        <v>110.62181775921343</v>
      </c>
      <c r="N16" s="85">
        <v>4388081</v>
      </c>
      <c r="O16" s="84">
        <f t="shared" si="9"/>
        <v>110.62181775921343</v>
      </c>
      <c r="P16" s="85">
        <f t="shared" si="1"/>
        <v>0</v>
      </c>
      <c r="Q16" s="73" t="s">
        <v>171</v>
      </c>
      <c r="R16" s="85">
        <f t="shared" si="2"/>
        <v>8538839</v>
      </c>
      <c r="S16" s="84">
        <f t="shared" si="10"/>
        <v>102.41567129646842</v>
      </c>
      <c r="T16" s="86">
        <v>5188157</v>
      </c>
      <c r="U16" s="93">
        <f t="shared" si="11"/>
        <v>100.71028887138395</v>
      </c>
      <c r="V16" s="86"/>
      <c r="W16" s="93"/>
      <c r="X16" s="86">
        <f t="shared" si="3"/>
        <v>3350682</v>
      </c>
      <c r="Y16" s="93">
        <f t="shared" si="12"/>
        <v>105.17328401553361</v>
      </c>
      <c r="Z16" s="40"/>
      <c r="AA16" s="38"/>
      <c r="AB16" s="40"/>
      <c r="AC16" s="38"/>
      <c r="AD16" s="40"/>
      <c r="AE16" s="38"/>
      <c r="AF16" s="40"/>
      <c r="AG16" s="38"/>
      <c r="AH16" s="40"/>
      <c r="AI16" s="38"/>
      <c r="AJ16" s="41">
        <v>2379779</v>
      </c>
      <c r="AK16" s="39">
        <f t="shared" si="13"/>
        <v>100.64375694897608</v>
      </c>
      <c r="AL16" s="27" t="s">
        <v>31</v>
      </c>
      <c r="AM16" s="27" t="s">
        <v>31</v>
      </c>
      <c r="AN16" s="27" t="s">
        <v>31</v>
      </c>
      <c r="AO16" s="27" t="s">
        <v>31</v>
      </c>
      <c r="AP16" s="27" t="s">
        <v>31</v>
      </c>
      <c r="AQ16" s="27" t="s">
        <v>31</v>
      </c>
      <c r="AR16" s="157">
        <f t="shared" si="4"/>
        <v>60.759513090714087</v>
      </c>
      <c r="AS16" s="158">
        <f t="shared" si="5"/>
        <v>39.240486909285913</v>
      </c>
      <c r="AT16" s="95"/>
      <c r="AU16" s="159"/>
      <c r="AV16" s="1"/>
    </row>
    <row r="17" spans="1:48" ht="12" customHeight="1">
      <c r="A17" s="30"/>
      <c r="B17" s="153" t="s">
        <v>175</v>
      </c>
      <c r="C17" s="154" t="s">
        <v>16</v>
      </c>
      <c r="D17" s="74">
        <v>8628863</v>
      </c>
      <c r="E17" s="52">
        <f>D17/D16*100</f>
        <v>99.653591732304648</v>
      </c>
      <c r="F17" s="54">
        <v>110628</v>
      </c>
      <c r="G17" s="52">
        <f t="shared" si="6"/>
        <v>92.175405560786203</v>
      </c>
      <c r="H17" s="54"/>
      <c r="I17" s="52"/>
      <c r="J17" s="54">
        <f t="shared" si="0"/>
        <v>8518235</v>
      </c>
      <c r="K17" s="52">
        <f t="shared" si="7"/>
        <v>99.758702558977859</v>
      </c>
      <c r="L17" s="73">
        <v>4503594</v>
      </c>
      <c r="M17" s="72">
        <f t="shared" si="8"/>
        <v>102.63242633852929</v>
      </c>
      <c r="N17" s="73">
        <v>4503594</v>
      </c>
      <c r="O17" s="72">
        <f t="shared" si="9"/>
        <v>102.63242633852929</v>
      </c>
      <c r="P17" s="73">
        <f t="shared" si="1"/>
        <v>0</v>
      </c>
      <c r="Q17" s="73" t="s">
        <v>171</v>
      </c>
      <c r="R17" s="73">
        <f t="shared" si="2"/>
        <v>8518235</v>
      </c>
      <c r="S17" s="72">
        <f t="shared" si="10"/>
        <v>99.758702558977859</v>
      </c>
      <c r="T17" s="54">
        <v>5122340</v>
      </c>
      <c r="U17" s="52">
        <f t="shared" si="11"/>
        <v>98.731399223269449</v>
      </c>
      <c r="V17" s="54"/>
      <c r="W17" s="52"/>
      <c r="X17" s="54">
        <f t="shared" si="3"/>
        <v>3395895</v>
      </c>
      <c r="Y17" s="52">
        <f t="shared" si="12"/>
        <v>101.34936708407423</v>
      </c>
      <c r="Z17" s="22"/>
      <c r="AA17" s="31"/>
      <c r="AB17" s="22"/>
      <c r="AC17" s="31"/>
      <c r="AD17" s="22"/>
      <c r="AE17" s="31"/>
      <c r="AF17" s="22"/>
      <c r="AG17" s="31"/>
      <c r="AH17" s="22"/>
      <c r="AI17" s="31"/>
      <c r="AJ17" s="26">
        <v>2362424</v>
      </c>
      <c r="AK17" s="27">
        <f t="shared" si="13"/>
        <v>99.270730601455</v>
      </c>
      <c r="AL17" s="27" t="s">
        <v>31</v>
      </c>
      <c r="AM17" s="27" t="s">
        <v>31</v>
      </c>
      <c r="AN17" s="27" t="s">
        <v>31</v>
      </c>
      <c r="AO17" s="27" t="s">
        <v>31</v>
      </c>
      <c r="AP17" s="27" t="s">
        <v>31</v>
      </c>
      <c r="AQ17" s="27" t="s">
        <v>31</v>
      </c>
      <c r="AR17" s="157">
        <f t="shared" si="4"/>
        <v>60.133818801664894</v>
      </c>
      <c r="AS17" s="158">
        <f t="shared" si="5"/>
        <v>39.866181198335099</v>
      </c>
      <c r="AT17" s="95"/>
      <c r="AU17" s="159"/>
      <c r="AV17" s="1"/>
    </row>
    <row r="18" spans="1:48" ht="12" customHeight="1">
      <c r="A18" s="30"/>
      <c r="B18" s="153" t="s">
        <v>176</v>
      </c>
      <c r="C18" s="154" t="s">
        <v>14</v>
      </c>
      <c r="D18" s="55">
        <f>SUM(月次!D10:D21)</f>
        <v>8549404</v>
      </c>
      <c r="E18" s="165">
        <f>D18/D17*100</f>
        <v>99.079148666516076</v>
      </c>
      <c r="F18" s="166">
        <f>SUM(月次!F10:F21)</f>
        <v>103954</v>
      </c>
      <c r="G18" s="167">
        <f t="shared" si="6"/>
        <v>93.967169251907293</v>
      </c>
      <c r="H18" s="166"/>
      <c r="I18" s="167"/>
      <c r="J18" s="166">
        <f>SUM(月次!J10:J21)</f>
        <v>8445450</v>
      </c>
      <c r="K18" s="167">
        <f>J18/J17*100</f>
        <v>99.145538952611673</v>
      </c>
      <c r="L18" s="168">
        <f>SUM(月次!L10:L21)</f>
        <v>4733644</v>
      </c>
      <c r="M18" s="169">
        <f>L18/L17*100</f>
        <v>105.10814251906366</v>
      </c>
      <c r="N18" s="168">
        <f>SUM(月次!N10:N21)</f>
        <v>4733644</v>
      </c>
      <c r="O18" s="169">
        <f t="shared" si="9"/>
        <v>105.10814251906366</v>
      </c>
      <c r="P18" s="168">
        <f t="shared" si="1"/>
        <v>0</v>
      </c>
      <c r="Q18" s="168" t="s">
        <v>171</v>
      </c>
      <c r="R18" s="168">
        <f t="shared" si="2"/>
        <v>8445450</v>
      </c>
      <c r="S18" s="169">
        <f t="shared" si="10"/>
        <v>99.145538952611673</v>
      </c>
      <c r="T18" s="166">
        <f>SUM(月次!T10:T21)</f>
        <v>5025951</v>
      </c>
      <c r="U18" s="167">
        <f t="shared" si="11"/>
        <v>98.118262356657311</v>
      </c>
      <c r="V18" s="166"/>
      <c r="W18" s="167"/>
      <c r="X18" s="166">
        <f t="shared" si="3"/>
        <v>3419499</v>
      </c>
      <c r="Y18" s="167">
        <f t="shared" si="12"/>
        <v>100.69507449435274</v>
      </c>
      <c r="Z18" s="216"/>
      <c r="AA18" s="217"/>
      <c r="AB18" s="216"/>
      <c r="AC18" s="217"/>
      <c r="AD18" s="216"/>
      <c r="AE18" s="217"/>
      <c r="AF18" s="216"/>
      <c r="AG18" s="217"/>
      <c r="AH18" s="216"/>
      <c r="AI18" s="217"/>
      <c r="AJ18" s="170">
        <v>2320407</v>
      </c>
      <c r="AK18" s="27">
        <f t="shared" si="13"/>
        <v>98.221445430625494</v>
      </c>
      <c r="AL18" s="27" t="s">
        <v>31</v>
      </c>
      <c r="AM18" s="27" t="s">
        <v>31</v>
      </c>
      <c r="AN18" s="27" t="s">
        <v>31</v>
      </c>
      <c r="AO18" s="27" t="s">
        <v>31</v>
      </c>
      <c r="AP18" s="27" t="s">
        <v>31</v>
      </c>
      <c r="AQ18" s="27" t="s">
        <v>31</v>
      </c>
      <c r="AR18" s="157">
        <f t="shared" si="4"/>
        <v>59.510754311493173</v>
      </c>
      <c r="AS18" s="158">
        <f t="shared" si="5"/>
        <v>40.489245688506834</v>
      </c>
      <c r="AT18" s="95"/>
      <c r="AU18" s="159"/>
      <c r="AV18" s="1"/>
    </row>
    <row r="19" spans="1:48" ht="12" customHeight="1">
      <c r="A19" s="30"/>
      <c r="B19" s="153" t="s">
        <v>177</v>
      </c>
      <c r="C19" s="154" t="s">
        <v>12</v>
      </c>
      <c r="D19" s="55">
        <f>SUM(月次!D22:D33)</f>
        <v>8513035</v>
      </c>
      <c r="E19" s="165">
        <f t="shared" si="6"/>
        <v>99.574601925467547</v>
      </c>
      <c r="F19" s="166">
        <f>SUM(月次!F22:F33)</f>
        <v>103501</v>
      </c>
      <c r="G19" s="167">
        <f t="shared" si="6"/>
        <v>99.564230332647128</v>
      </c>
      <c r="H19" s="166"/>
      <c r="I19" s="167"/>
      <c r="J19" s="166">
        <f>SUM(月次!J22:J33)</f>
        <v>8409534</v>
      </c>
      <c r="K19" s="167">
        <f t="shared" si="7"/>
        <v>99.574729588121414</v>
      </c>
      <c r="L19" s="168">
        <f>SUM(月次!L22:L33)</f>
        <v>4758044</v>
      </c>
      <c r="M19" s="169">
        <f t="shared" si="8"/>
        <v>100.51545912620384</v>
      </c>
      <c r="N19" s="168">
        <f>SUM(月次!N22:N33)</f>
        <v>4758044</v>
      </c>
      <c r="O19" s="169">
        <f>N19/N18*100</f>
        <v>100.51545912620384</v>
      </c>
      <c r="P19" s="168">
        <f t="shared" si="1"/>
        <v>0</v>
      </c>
      <c r="Q19" s="168" t="s">
        <v>7</v>
      </c>
      <c r="R19" s="168">
        <f t="shared" si="2"/>
        <v>8409534</v>
      </c>
      <c r="S19" s="169">
        <f t="shared" si="10"/>
        <v>99.574729588121414</v>
      </c>
      <c r="T19" s="166">
        <f>SUM(月次!T22:T33)</f>
        <v>4939127</v>
      </c>
      <c r="U19" s="167">
        <f t="shared" si="11"/>
        <v>98.272486142423602</v>
      </c>
      <c r="V19" s="166"/>
      <c r="W19" s="167"/>
      <c r="X19" s="166">
        <f>R19-T19</f>
        <v>3470407</v>
      </c>
      <c r="Y19" s="167">
        <f t="shared" si="12"/>
        <v>101.48875610140551</v>
      </c>
      <c r="Z19" s="216"/>
      <c r="AA19" s="217"/>
      <c r="AB19" s="216"/>
      <c r="AC19" s="217"/>
      <c r="AD19" s="216"/>
      <c r="AE19" s="217"/>
      <c r="AF19" s="216"/>
      <c r="AG19" s="217"/>
      <c r="AH19" s="216"/>
      <c r="AI19" s="217"/>
      <c r="AJ19" s="170">
        <v>2309493</v>
      </c>
      <c r="AK19" s="27">
        <f t="shared" si="13"/>
        <v>99.529651479244805</v>
      </c>
      <c r="AL19" s="27" t="s">
        <v>31</v>
      </c>
      <c r="AM19" s="27" t="s">
        <v>31</v>
      </c>
      <c r="AN19" s="27" t="s">
        <v>31</v>
      </c>
      <c r="AO19" s="27" t="s">
        <v>31</v>
      </c>
      <c r="AP19" s="27" t="s">
        <v>31</v>
      </c>
      <c r="AQ19" s="27" t="s">
        <v>31</v>
      </c>
      <c r="AR19" s="157">
        <f t="shared" si="4"/>
        <v>58.732469599385652</v>
      </c>
      <c r="AS19" s="158">
        <f t="shared" si="5"/>
        <v>41.267530400614348</v>
      </c>
      <c r="AT19" s="95"/>
      <c r="AU19" s="159"/>
      <c r="AV19" s="1"/>
    </row>
    <row r="20" spans="1:48" ht="12" customHeight="1">
      <c r="A20" s="30"/>
      <c r="B20" s="153" t="s">
        <v>178</v>
      </c>
      <c r="C20" s="150" t="s">
        <v>10</v>
      </c>
      <c r="D20" s="55">
        <f>SUM(月次!D34:D45)</f>
        <v>8414523</v>
      </c>
      <c r="E20" s="171">
        <f t="shared" si="6"/>
        <v>98.842809879202903</v>
      </c>
      <c r="F20" s="166">
        <f>SUM(月次!F34:F45)</f>
        <v>103989</v>
      </c>
      <c r="G20" s="172">
        <f t="shared" si="6"/>
        <v>100.47149302905285</v>
      </c>
      <c r="H20" s="173"/>
      <c r="I20" s="172"/>
      <c r="J20" s="166">
        <f>SUM(月次!J34:J45)</f>
        <v>8310534</v>
      </c>
      <c r="K20" s="172">
        <f t="shared" si="7"/>
        <v>98.822764733456097</v>
      </c>
      <c r="L20" s="168">
        <f>SUM(月次!L34:L45)</f>
        <v>4608789</v>
      </c>
      <c r="M20" s="174">
        <f t="shared" si="8"/>
        <v>96.863101728357279</v>
      </c>
      <c r="N20" s="168">
        <f>SUM(月次!N34:N45)</f>
        <v>4608789</v>
      </c>
      <c r="O20" s="174">
        <f t="shared" si="9"/>
        <v>96.863101728357279</v>
      </c>
      <c r="P20" s="175">
        <f t="shared" si="1"/>
        <v>0</v>
      </c>
      <c r="Q20" s="168" t="s">
        <v>171</v>
      </c>
      <c r="R20" s="175">
        <f t="shared" si="2"/>
        <v>8310534</v>
      </c>
      <c r="S20" s="169">
        <f t="shared" si="10"/>
        <v>98.822764733456097</v>
      </c>
      <c r="T20" s="166">
        <f>SUM(月次!T34:T45)</f>
        <v>5003240</v>
      </c>
      <c r="U20" s="172">
        <f t="shared" si="11"/>
        <v>101.29806340270252</v>
      </c>
      <c r="V20" s="173"/>
      <c r="W20" s="172"/>
      <c r="X20" s="173">
        <f t="shared" si="3"/>
        <v>3307294</v>
      </c>
      <c r="Y20" s="172">
        <f t="shared" si="12"/>
        <v>95.299888456887047</v>
      </c>
      <c r="Z20" s="218"/>
      <c r="AA20" s="219"/>
      <c r="AB20" s="218"/>
      <c r="AC20" s="219"/>
      <c r="AD20" s="218"/>
      <c r="AE20" s="219"/>
      <c r="AF20" s="218"/>
      <c r="AG20" s="219"/>
      <c r="AH20" s="218"/>
      <c r="AI20" s="219"/>
      <c r="AJ20" s="176">
        <v>2124537</v>
      </c>
      <c r="AK20" s="49">
        <f t="shared" si="13"/>
        <v>91.991489041101232</v>
      </c>
      <c r="AL20" s="27" t="s">
        <v>31</v>
      </c>
      <c r="AM20" s="27" t="s">
        <v>31</v>
      </c>
      <c r="AN20" s="27" t="s">
        <v>31</v>
      </c>
      <c r="AO20" s="27" t="s">
        <v>31</v>
      </c>
      <c r="AP20" s="27" t="s">
        <v>31</v>
      </c>
      <c r="AQ20" s="27" t="s">
        <v>31</v>
      </c>
      <c r="AR20" s="157">
        <f t="shared" si="4"/>
        <v>60.203592212004665</v>
      </c>
      <c r="AS20" s="158">
        <f t="shared" si="5"/>
        <v>39.796407787995328</v>
      </c>
      <c r="AT20" s="95"/>
      <c r="AU20" s="159"/>
      <c r="AV20" s="1"/>
    </row>
    <row r="21" spans="1:48" ht="12" customHeight="1">
      <c r="A21" s="30"/>
      <c r="B21" s="163" t="s">
        <v>179</v>
      </c>
      <c r="C21" s="154" t="s">
        <v>180</v>
      </c>
      <c r="D21" s="177">
        <f>SUM(月次!D46:D57)</f>
        <v>8311848</v>
      </c>
      <c r="E21" s="178">
        <f t="shared" si="6"/>
        <v>98.779788230420195</v>
      </c>
      <c r="F21" s="179">
        <f>SUM(月次!F46:F57)</f>
        <v>91958</v>
      </c>
      <c r="G21" s="180">
        <f>F21/F20*100</f>
        <v>88.430507072863477</v>
      </c>
      <c r="H21" s="181"/>
      <c r="I21" s="180"/>
      <c r="J21" s="179">
        <f>SUM(月次!J46:J57)</f>
        <v>8219890</v>
      </c>
      <c r="K21" s="180">
        <f t="shared" si="7"/>
        <v>98.909287898948492</v>
      </c>
      <c r="L21" s="182">
        <f>SUM(月次!L46:L57)</f>
        <v>4737044</v>
      </c>
      <c r="M21" s="183">
        <f t="shared" si="8"/>
        <v>102.78283514389572</v>
      </c>
      <c r="N21" s="182">
        <f>SUM(月次!N46:N57)</f>
        <v>4737044</v>
      </c>
      <c r="O21" s="183">
        <f t="shared" si="9"/>
        <v>102.78283514389572</v>
      </c>
      <c r="P21" s="184">
        <f t="shared" si="1"/>
        <v>0</v>
      </c>
      <c r="Q21" s="184" t="s">
        <v>7</v>
      </c>
      <c r="R21" s="184">
        <f t="shared" si="2"/>
        <v>8219890</v>
      </c>
      <c r="S21" s="183">
        <f t="shared" si="10"/>
        <v>98.909287898948492</v>
      </c>
      <c r="T21" s="179">
        <f>SUM(月次!T46:T57)</f>
        <v>4903260</v>
      </c>
      <c r="U21" s="180">
        <f t="shared" si="11"/>
        <v>98.001694901703701</v>
      </c>
      <c r="V21" s="181"/>
      <c r="W21" s="180"/>
      <c r="X21" s="181">
        <f t="shared" si="3"/>
        <v>3316630</v>
      </c>
      <c r="Y21" s="180">
        <f t="shared" si="12"/>
        <v>100.28228515517519</v>
      </c>
      <c r="Z21" s="220"/>
      <c r="AA21" s="221"/>
      <c r="AB21" s="220"/>
      <c r="AC21" s="221"/>
      <c r="AD21" s="220"/>
      <c r="AE21" s="221"/>
      <c r="AF21" s="220"/>
      <c r="AG21" s="221"/>
      <c r="AH21" s="220"/>
      <c r="AI21" s="221"/>
      <c r="AJ21" s="185">
        <v>2090021</v>
      </c>
      <c r="AK21" s="39">
        <f t="shared" si="13"/>
        <v>98.375363667472016</v>
      </c>
      <c r="AL21" s="39" t="s">
        <v>31</v>
      </c>
      <c r="AM21" s="39" t="s">
        <v>31</v>
      </c>
      <c r="AN21" s="39" t="s">
        <v>31</v>
      </c>
      <c r="AO21" s="39" t="s">
        <v>31</v>
      </c>
      <c r="AP21" s="39" t="s">
        <v>31</v>
      </c>
      <c r="AQ21" s="39" t="s">
        <v>31</v>
      </c>
      <c r="AR21" s="155">
        <f t="shared" si="4"/>
        <v>59.651163215079514</v>
      </c>
      <c r="AS21" s="156">
        <f t="shared" si="5"/>
        <v>40.348836784920479</v>
      </c>
      <c r="AT21" s="95"/>
      <c r="AU21" s="159"/>
      <c r="AV21" s="1"/>
    </row>
    <row r="22" spans="1:48" ht="12" customHeight="1">
      <c r="A22" s="30"/>
      <c r="B22" s="153" t="s">
        <v>181</v>
      </c>
      <c r="C22" s="154" t="s">
        <v>182</v>
      </c>
      <c r="D22" s="55">
        <f>SUM(月次!D58:D69)</f>
        <v>8379969</v>
      </c>
      <c r="E22" s="165">
        <f>D22/D21*100</f>
        <v>100.81956503535676</v>
      </c>
      <c r="F22" s="166">
        <f>SUM(月次!F58:F69)</f>
        <v>88504</v>
      </c>
      <c r="G22" s="167">
        <f t="shared" si="6"/>
        <v>96.2439374497053</v>
      </c>
      <c r="H22" s="166"/>
      <c r="I22" s="167"/>
      <c r="J22" s="166">
        <f>SUM(月次!J58:J69)</f>
        <v>8291465</v>
      </c>
      <c r="K22" s="167">
        <f t="shared" si="7"/>
        <v>100.87075374487979</v>
      </c>
      <c r="L22" s="166">
        <f>SUM(月次!L58:L69)</f>
        <v>4885295</v>
      </c>
      <c r="M22" s="167">
        <f t="shared" si="8"/>
        <v>103.12960994240289</v>
      </c>
      <c r="N22" s="166">
        <f>SUM(月次!N58:N69)</f>
        <v>4885295</v>
      </c>
      <c r="O22" s="167">
        <f t="shared" si="9"/>
        <v>103.12960994240289</v>
      </c>
      <c r="P22" s="166">
        <f t="shared" si="1"/>
        <v>0</v>
      </c>
      <c r="Q22" s="166" t="s">
        <v>7</v>
      </c>
      <c r="R22" s="166">
        <f t="shared" si="2"/>
        <v>8291465</v>
      </c>
      <c r="S22" s="167">
        <f t="shared" si="10"/>
        <v>100.87075374487979</v>
      </c>
      <c r="T22" s="166">
        <f>SUM(月次!T58:T69)</f>
        <v>5046042</v>
      </c>
      <c r="U22" s="167">
        <f t="shared" si="11"/>
        <v>102.9119810085535</v>
      </c>
      <c r="V22" s="166"/>
      <c r="W22" s="167"/>
      <c r="X22" s="166">
        <f t="shared" si="3"/>
        <v>3245423</v>
      </c>
      <c r="Y22" s="167">
        <f t="shared" si="12"/>
        <v>97.853031541052218</v>
      </c>
      <c r="Z22" s="216"/>
      <c r="AA22" s="217"/>
      <c r="AB22" s="216"/>
      <c r="AC22" s="217"/>
      <c r="AD22" s="216"/>
      <c r="AE22" s="217"/>
      <c r="AF22" s="216"/>
      <c r="AG22" s="217"/>
      <c r="AH22" s="216"/>
      <c r="AI22" s="217"/>
      <c r="AJ22" s="170">
        <v>2047536</v>
      </c>
      <c r="AK22" s="27">
        <f t="shared" si="13"/>
        <v>97.967245305190715</v>
      </c>
      <c r="AL22" s="27" t="s">
        <v>31</v>
      </c>
      <c r="AM22" s="27" t="s">
        <v>31</v>
      </c>
      <c r="AN22" s="27" t="s">
        <v>31</v>
      </c>
      <c r="AO22" s="27" t="s">
        <v>31</v>
      </c>
      <c r="AP22" s="27" t="s">
        <v>31</v>
      </c>
      <c r="AQ22" s="27" t="s">
        <v>31</v>
      </c>
      <c r="AR22" s="157">
        <f t="shared" si="4"/>
        <v>60.85826811064149</v>
      </c>
      <c r="AS22" s="158">
        <f t="shared" si="5"/>
        <v>39.141731889358518</v>
      </c>
      <c r="AT22" s="95"/>
      <c r="AU22" s="159"/>
      <c r="AV22" s="1"/>
    </row>
    <row r="23" spans="1:48" ht="12" customHeight="1">
      <c r="A23" s="30"/>
      <c r="B23" s="153" t="s">
        <v>183</v>
      </c>
      <c r="C23" s="154" t="s">
        <v>184</v>
      </c>
      <c r="D23" s="55">
        <f>SUM(月次!D70:D81)</f>
        <v>8404999</v>
      </c>
      <c r="E23" s="165">
        <f t="shared" si="6"/>
        <v>100.29868845576874</v>
      </c>
      <c r="F23" s="166">
        <f>SUM(月次!F70:F81)</f>
        <v>85284</v>
      </c>
      <c r="G23" s="167">
        <f t="shared" si="6"/>
        <v>96.361746361746356</v>
      </c>
      <c r="H23" s="166"/>
      <c r="I23" s="167"/>
      <c r="J23" s="166">
        <f>SUM(月次!J70:J81)</f>
        <v>8319715</v>
      </c>
      <c r="K23" s="167">
        <f>J23/J22*100</f>
        <v>100.34071180424691</v>
      </c>
      <c r="L23" s="166">
        <f>SUM(月次!L70:L81)</f>
        <v>4830728</v>
      </c>
      <c r="M23" s="167">
        <f t="shared" si="8"/>
        <v>98.883035722510101</v>
      </c>
      <c r="N23" s="166">
        <f>SUM(月次!N70:N81)</f>
        <v>4830728</v>
      </c>
      <c r="O23" s="167">
        <f t="shared" si="9"/>
        <v>98.883035722510101</v>
      </c>
      <c r="P23" s="166">
        <f t="shared" si="1"/>
        <v>0</v>
      </c>
      <c r="Q23" s="166" t="s">
        <v>7</v>
      </c>
      <c r="R23" s="166">
        <f t="shared" si="2"/>
        <v>8319715</v>
      </c>
      <c r="S23" s="167">
        <f t="shared" si="10"/>
        <v>100.34071180424691</v>
      </c>
      <c r="T23" s="186">
        <f>SUM(月次!T70:T81)</f>
        <v>5017971</v>
      </c>
      <c r="U23" s="167">
        <f t="shared" si="11"/>
        <v>99.443702608896245</v>
      </c>
      <c r="V23" s="166">
        <f>SUM(月次!V70:V81)</f>
        <v>287402</v>
      </c>
      <c r="W23" s="166" t="s">
        <v>7</v>
      </c>
      <c r="X23" s="166">
        <f t="shared" si="3"/>
        <v>3301744</v>
      </c>
      <c r="Y23" s="167">
        <f t="shared" si="12"/>
        <v>101.73539782025331</v>
      </c>
      <c r="Z23" s="216"/>
      <c r="AA23" s="217"/>
      <c r="AB23" s="216"/>
      <c r="AC23" s="217"/>
      <c r="AD23" s="216"/>
      <c r="AE23" s="217"/>
      <c r="AF23" s="216"/>
      <c r="AG23" s="217"/>
      <c r="AH23" s="216"/>
      <c r="AI23" s="217"/>
      <c r="AJ23" s="170">
        <v>2114861</v>
      </c>
      <c r="AK23" s="27">
        <f t="shared" si="13"/>
        <v>103.28809847543583</v>
      </c>
      <c r="AL23" s="27" t="s">
        <v>31</v>
      </c>
      <c r="AM23" s="27" t="s">
        <v>31</v>
      </c>
      <c r="AN23" s="27" t="s">
        <v>31</v>
      </c>
      <c r="AO23" s="27" t="s">
        <v>31</v>
      </c>
      <c r="AP23" s="27" t="s">
        <v>31</v>
      </c>
      <c r="AQ23" s="27" t="s">
        <v>31</v>
      </c>
      <c r="AR23" s="157">
        <f t="shared" si="4"/>
        <v>60.314217494229069</v>
      </c>
      <c r="AS23" s="158">
        <f t="shared" si="5"/>
        <v>39.685782505770931</v>
      </c>
      <c r="AT23" s="30"/>
      <c r="AU23" s="159"/>
      <c r="AV23" s="1"/>
    </row>
    <row r="24" spans="1:48" ht="12" customHeight="1">
      <c r="A24" s="30"/>
      <c r="B24" s="153" t="s">
        <v>185</v>
      </c>
      <c r="C24" s="154" t="s">
        <v>186</v>
      </c>
      <c r="D24" s="55">
        <f>SUM(月次!D82:D93)</f>
        <v>8284746</v>
      </c>
      <c r="E24" s="165">
        <f t="shared" si="6"/>
        <v>98.569268122459036</v>
      </c>
      <c r="F24" s="166">
        <f>SUM(月次!F82:F93)</f>
        <v>81308</v>
      </c>
      <c r="G24" s="167">
        <f t="shared" si="6"/>
        <v>95.337929740631296</v>
      </c>
      <c r="H24" s="166"/>
      <c r="I24" s="167"/>
      <c r="J24" s="166">
        <f>SUM(月次!J82:J93)</f>
        <v>8203438</v>
      </c>
      <c r="K24" s="167">
        <f t="shared" si="7"/>
        <v>98.602392029053874</v>
      </c>
      <c r="L24" s="166">
        <f>SUM(月次!L82:L93)</f>
        <v>4831637</v>
      </c>
      <c r="M24" s="167">
        <f>L24/L23*100</f>
        <v>100.01881703958493</v>
      </c>
      <c r="N24" s="166">
        <f>SUM(月次!N82:N93)</f>
        <v>4831637</v>
      </c>
      <c r="O24" s="167">
        <f t="shared" si="9"/>
        <v>100.01881703958493</v>
      </c>
      <c r="P24" s="166">
        <f t="shared" si="1"/>
        <v>0</v>
      </c>
      <c r="Q24" s="166" t="s">
        <v>7</v>
      </c>
      <c r="R24" s="166">
        <f t="shared" si="2"/>
        <v>8203438</v>
      </c>
      <c r="S24" s="167">
        <f t="shared" si="10"/>
        <v>98.602392029053874</v>
      </c>
      <c r="T24" s="166">
        <f>SUM(月次!T82:T93)</f>
        <v>4902004</v>
      </c>
      <c r="U24" s="167">
        <f t="shared" si="11"/>
        <v>97.688966317262498</v>
      </c>
      <c r="V24" s="166">
        <f>SUM(月次!V82:V93)</f>
        <v>302217</v>
      </c>
      <c r="W24" s="167">
        <f t="shared" si="11"/>
        <v>105.15480059289774</v>
      </c>
      <c r="X24" s="166">
        <f t="shared" si="3"/>
        <v>3301434</v>
      </c>
      <c r="Y24" s="167">
        <f t="shared" si="12"/>
        <v>99.990611022538388</v>
      </c>
      <c r="Z24" s="216"/>
      <c r="AA24" s="217"/>
      <c r="AB24" s="216"/>
      <c r="AC24" s="217"/>
      <c r="AD24" s="216"/>
      <c r="AE24" s="217"/>
      <c r="AF24" s="216"/>
      <c r="AG24" s="217"/>
      <c r="AH24" s="216"/>
      <c r="AI24" s="217"/>
      <c r="AJ24" s="170">
        <v>2095650</v>
      </c>
      <c r="AK24" s="27">
        <f t="shared" si="13"/>
        <v>99.09161878723944</v>
      </c>
      <c r="AL24" s="27" t="s">
        <v>31</v>
      </c>
      <c r="AM24" s="27" t="s">
        <v>31</v>
      </c>
      <c r="AN24" s="27" t="s">
        <v>31</v>
      </c>
      <c r="AO24" s="27" t="s">
        <v>31</v>
      </c>
      <c r="AP24" s="27" t="s">
        <v>31</v>
      </c>
      <c r="AQ24" s="27" t="s">
        <v>31</v>
      </c>
      <c r="AR24" s="157">
        <f t="shared" si="4"/>
        <v>59.755483006027475</v>
      </c>
      <c r="AS24" s="158">
        <f t="shared" si="5"/>
        <v>40.244516993972532</v>
      </c>
      <c r="AT24" s="30"/>
      <c r="AU24" s="159"/>
      <c r="AV24" s="1"/>
    </row>
    <row r="25" spans="1:48" ht="12" customHeight="1">
      <c r="A25" s="30"/>
      <c r="B25" s="149" t="s">
        <v>187</v>
      </c>
      <c r="C25" s="154" t="s">
        <v>188</v>
      </c>
      <c r="D25" s="68">
        <f>SUM(月次!D94:D105)</f>
        <v>8292696</v>
      </c>
      <c r="E25" s="171">
        <f t="shared" si="6"/>
        <v>100.09595948988658</v>
      </c>
      <c r="F25" s="187">
        <f>SUM(月次!F94:F105)</f>
        <v>81788</v>
      </c>
      <c r="G25" s="172">
        <f t="shared" si="6"/>
        <v>100.59034781325332</v>
      </c>
      <c r="H25" s="173"/>
      <c r="I25" s="172"/>
      <c r="J25" s="187">
        <f>SUM(月次!J94:J105)</f>
        <v>8210908</v>
      </c>
      <c r="K25" s="172">
        <f t="shared" si="7"/>
        <v>100.09105938266372</v>
      </c>
      <c r="L25" s="187">
        <f>SUM(月次!L94:L105)</f>
        <v>4776906</v>
      </c>
      <c r="M25" s="172">
        <f t="shared" si="8"/>
        <v>98.867236921979028</v>
      </c>
      <c r="N25" s="187">
        <f>SUM(月次!N94:N105)</f>
        <v>4776906</v>
      </c>
      <c r="O25" s="172">
        <f t="shared" si="9"/>
        <v>98.867236921979028</v>
      </c>
      <c r="P25" s="173">
        <f t="shared" si="1"/>
        <v>0</v>
      </c>
      <c r="Q25" s="173" t="s">
        <v>7</v>
      </c>
      <c r="R25" s="173">
        <f t="shared" si="2"/>
        <v>8210908</v>
      </c>
      <c r="S25" s="172">
        <f t="shared" si="10"/>
        <v>100.09105938266372</v>
      </c>
      <c r="T25" s="187">
        <f>SUM(月次!T94:T105)</f>
        <v>4738677</v>
      </c>
      <c r="U25" s="172">
        <f t="shared" si="11"/>
        <v>96.66815857351402</v>
      </c>
      <c r="V25" s="187">
        <f>SUM(月次!V94:V105)</f>
        <v>304707</v>
      </c>
      <c r="W25" s="172">
        <f t="shared" si="11"/>
        <v>100.82391129552606</v>
      </c>
      <c r="X25" s="173">
        <f t="shared" si="3"/>
        <v>3472231</v>
      </c>
      <c r="Y25" s="172">
        <f t="shared" si="12"/>
        <v>105.17341858113778</v>
      </c>
      <c r="Z25" s="218"/>
      <c r="AA25" s="219"/>
      <c r="AB25" s="218"/>
      <c r="AC25" s="219"/>
      <c r="AD25" s="218"/>
      <c r="AE25" s="219"/>
      <c r="AF25" s="218"/>
      <c r="AG25" s="219"/>
      <c r="AH25" s="218"/>
      <c r="AI25" s="219"/>
      <c r="AJ25" s="188">
        <v>2182197</v>
      </c>
      <c r="AK25" s="49">
        <f t="shared" si="13"/>
        <v>104.12984038365185</v>
      </c>
      <c r="AL25" s="49" t="s">
        <v>31</v>
      </c>
      <c r="AM25" s="49" t="s">
        <v>31</v>
      </c>
      <c r="AN25" s="49" t="s">
        <v>31</v>
      </c>
      <c r="AO25" s="49" t="s">
        <v>31</v>
      </c>
      <c r="AP25" s="49" t="s">
        <v>31</v>
      </c>
      <c r="AQ25" s="49" t="s">
        <v>31</v>
      </c>
      <c r="AR25" s="161">
        <f t="shared" si="4"/>
        <v>57.711972902387899</v>
      </c>
      <c r="AS25" s="162">
        <f t="shared" si="5"/>
        <v>42.288027097612101</v>
      </c>
      <c r="AT25" s="30"/>
      <c r="AU25" s="159"/>
      <c r="AV25" s="1"/>
    </row>
    <row r="26" spans="1:48" ht="12" customHeight="1">
      <c r="A26" s="30"/>
      <c r="B26" s="153" t="s">
        <v>189</v>
      </c>
      <c r="C26" s="164" t="s">
        <v>190</v>
      </c>
      <c r="D26" s="177">
        <f>SUM(月次!D106:D117)</f>
        <v>8090754</v>
      </c>
      <c r="E26" s="178">
        <f t="shared" si="6"/>
        <v>97.564820897811771</v>
      </c>
      <c r="F26" s="179">
        <f>SUM(月次!F106:F117)</f>
        <v>81549</v>
      </c>
      <c r="G26" s="180">
        <f t="shared" si="6"/>
        <v>99.707781092580817</v>
      </c>
      <c r="H26" s="181"/>
      <c r="I26" s="180"/>
      <c r="J26" s="179">
        <f>SUM(月次!J106:J117)</f>
        <v>8009205</v>
      </c>
      <c r="K26" s="180">
        <f t="shared" si="7"/>
        <v>97.5434750943501</v>
      </c>
      <c r="L26" s="179">
        <f>SUM(月次!L106:L117)</f>
        <v>4071369</v>
      </c>
      <c r="M26" s="180">
        <f t="shared" si="8"/>
        <v>85.230251547759167</v>
      </c>
      <c r="N26" s="179">
        <f>SUM(月次!N106:N117)</f>
        <v>4071369</v>
      </c>
      <c r="O26" s="180">
        <f>N26/N25*100</f>
        <v>85.230251547759167</v>
      </c>
      <c r="P26" s="181">
        <f t="shared" si="1"/>
        <v>0</v>
      </c>
      <c r="Q26" s="166" t="s">
        <v>191</v>
      </c>
      <c r="R26" s="181">
        <f t="shared" si="2"/>
        <v>8009205</v>
      </c>
      <c r="S26" s="180">
        <f t="shared" si="10"/>
        <v>97.5434750943501</v>
      </c>
      <c r="T26" s="179">
        <f>SUM(月次!T106:T117)</f>
        <v>4620222</v>
      </c>
      <c r="U26" s="180">
        <f t="shared" si="11"/>
        <v>97.500251652518202</v>
      </c>
      <c r="V26" s="179">
        <f>SUM(月次!V106:V117)</f>
        <v>310125</v>
      </c>
      <c r="W26" s="180">
        <f t="shared" si="11"/>
        <v>101.77810158611386</v>
      </c>
      <c r="X26" s="181">
        <f t="shared" si="3"/>
        <v>3388983</v>
      </c>
      <c r="Y26" s="180">
        <f t="shared" si="12"/>
        <v>97.602463660971864</v>
      </c>
      <c r="Z26" s="220"/>
      <c r="AA26" s="221"/>
      <c r="AB26" s="220"/>
      <c r="AC26" s="221"/>
      <c r="AD26" s="220"/>
      <c r="AE26" s="221"/>
      <c r="AF26" s="220"/>
      <c r="AG26" s="221"/>
      <c r="AH26" s="220"/>
      <c r="AI26" s="221"/>
      <c r="AJ26" s="189">
        <v>2033308</v>
      </c>
      <c r="AK26" s="39">
        <f t="shared" si="13"/>
        <v>93.177105458398131</v>
      </c>
      <c r="AL26" s="27" t="s">
        <v>31</v>
      </c>
      <c r="AM26" s="27" t="s">
        <v>31</v>
      </c>
      <c r="AN26" s="27" t="s">
        <v>31</v>
      </c>
      <c r="AO26" s="27" t="s">
        <v>31</v>
      </c>
      <c r="AP26" s="27" t="s">
        <v>31</v>
      </c>
      <c r="AQ26" s="27" t="s">
        <v>31</v>
      </c>
      <c r="AR26" s="157">
        <f t="shared" si="4"/>
        <v>57.686399586475815</v>
      </c>
      <c r="AS26" s="158">
        <f t="shared" si="5"/>
        <v>42.313600413524185</v>
      </c>
      <c r="AT26" s="30"/>
      <c r="AU26" s="159"/>
      <c r="AV26" s="1"/>
    </row>
    <row r="27" spans="1:48" ht="12" customHeight="1">
      <c r="A27" s="30"/>
      <c r="B27" s="153" t="s">
        <v>192</v>
      </c>
      <c r="C27" s="154" t="s">
        <v>193</v>
      </c>
      <c r="D27" s="55">
        <f>SUM(月次!D118:D129)</f>
        <v>8024247</v>
      </c>
      <c r="E27" s="165">
        <f>D27/D26*100</f>
        <v>99.177987614009766</v>
      </c>
      <c r="F27" s="166">
        <f>SUM(月次!F118:F129)</f>
        <v>82976</v>
      </c>
      <c r="G27" s="167">
        <f>F27/F26*100</f>
        <v>101.74986817741481</v>
      </c>
      <c r="H27" s="166">
        <f>SUM(月次!H118:H129)</f>
        <v>20603</v>
      </c>
      <c r="I27" s="166" t="s">
        <v>7</v>
      </c>
      <c r="J27" s="166">
        <f>SUM(月次!J118:J129)</f>
        <v>7941271</v>
      </c>
      <c r="K27" s="167">
        <f t="shared" si="7"/>
        <v>99.151800959021529</v>
      </c>
      <c r="L27" s="166">
        <f>SUM(月次!L118:L129)</f>
        <v>2238217</v>
      </c>
      <c r="M27" s="167">
        <f t="shared" si="8"/>
        <v>54.974555241738102</v>
      </c>
      <c r="N27" s="166">
        <f>SUM(月次!N118:N129)</f>
        <v>2238217</v>
      </c>
      <c r="O27" s="167">
        <f t="shared" si="9"/>
        <v>54.974555241738102</v>
      </c>
      <c r="P27" s="166">
        <f t="shared" si="1"/>
        <v>0</v>
      </c>
      <c r="Q27" s="166" t="s">
        <v>7</v>
      </c>
      <c r="R27" s="166">
        <f t="shared" si="2"/>
        <v>7941271</v>
      </c>
      <c r="S27" s="167">
        <f t="shared" si="10"/>
        <v>99.151800959021529</v>
      </c>
      <c r="T27" s="166">
        <f>SUM(月次!T118:T129)</f>
        <v>4508210</v>
      </c>
      <c r="U27" s="167">
        <f t="shared" si="11"/>
        <v>97.575614331952011</v>
      </c>
      <c r="V27" s="166">
        <f>SUM(月次!V118:V129)</f>
        <v>329589</v>
      </c>
      <c r="W27" s="167">
        <f t="shared" si="11"/>
        <v>106.27617896009673</v>
      </c>
      <c r="X27" s="166">
        <f t="shared" si="3"/>
        <v>3433061</v>
      </c>
      <c r="Y27" s="167">
        <f t="shared" si="12"/>
        <v>101.3006261760534</v>
      </c>
      <c r="Z27" s="166">
        <f>SUM(月次!Z118:Z129)</f>
        <v>410679</v>
      </c>
      <c r="AA27" s="166" t="s">
        <v>7</v>
      </c>
      <c r="AB27" s="166">
        <f>SUM(月次!AB118:AB129)</f>
        <v>1045820</v>
      </c>
      <c r="AC27" s="166" t="s">
        <v>7</v>
      </c>
      <c r="AD27" s="216"/>
      <c r="AE27" s="216"/>
      <c r="AF27" s="216"/>
      <c r="AG27" s="216"/>
      <c r="AH27" s="216"/>
      <c r="AI27" s="216"/>
      <c r="AJ27" s="170">
        <v>1961399</v>
      </c>
      <c r="AK27" s="27">
        <f t="shared" si="13"/>
        <v>96.463447741316116</v>
      </c>
      <c r="AL27" s="27" t="s">
        <v>31</v>
      </c>
      <c r="AM27" s="27" t="s">
        <v>31</v>
      </c>
      <c r="AN27" s="27" t="s">
        <v>31</v>
      </c>
      <c r="AO27" s="27" t="s">
        <v>31</v>
      </c>
      <c r="AP27" s="27" t="s">
        <v>31</v>
      </c>
      <c r="AQ27" s="27" t="s">
        <v>31</v>
      </c>
      <c r="AR27" s="157">
        <f t="shared" si="4"/>
        <v>56.769376086019484</v>
      </c>
      <c r="AS27" s="158">
        <f t="shared" si="5"/>
        <v>43.230623913980523</v>
      </c>
      <c r="AT27" s="30"/>
      <c r="AU27" s="159"/>
      <c r="AV27" s="1"/>
    </row>
    <row r="28" spans="1:48" ht="12" customHeight="1">
      <c r="A28" s="30"/>
      <c r="B28" s="153" t="s">
        <v>194</v>
      </c>
      <c r="C28" s="154" t="s">
        <v>195</v>
      </c>
      <c r="D28" s="55">
        <f>SUM(月次!D130:D141)</f>
        <v>7945110</v>
      </c>
      <c r="E28" s="165">
        <f t="shared" si="6"/>
        <v>99.013776619787492</v>
      </c>
      <c r="F28" s="166">
        <f>SUM(月次!F130:F141)</f>
        <v>79610</v>
      </c>
      <c r="G28" s="167">
        <f t="shared" si="6"/>
        <v>95.943405322020823</v>
      </c>
      <c r="H28" s="166">
        <f>SUM(月次!H130:H141)</f>
        <v>19643</v>
      </c>
      <c r="I28" s="167">
        <f>H28/H27*100</f>
        <v>95.340484395476395</v>
      </c>
      <c r="J28" s="166">
        <f>SUM(月次!J130:J141)</f>
        <v>7865500</v>
      </c>
      <c r="K28" s="167">
        <f>J28/J27*100</f>
        <v>99.04585802449003</v>
      </c>
      <c r="L28" s="166">
        <f>SUM(月次!L130:L141)</f>
        <v>2196599</v>
      </c>
      <c r="M28" s="167">
        <f t="shared" si="8"/>
        <v>98.140573501139528</v>
      </c>
      <c r="N28" s="166">
        <f>SUM(月次!N130:N141)</f>
        <v>2196599</v>
      </c>
      <c r="O28" s="167">
        <f t="shared" si="9"/>
        <v>98.140573501139528</v>
      </c>
      <c r="P28" s="166">
        <f t="shared" si="1"/>
        <v>0</v>
      </c>
      <c r="Q28" s="166" t="s">
        <v>7</v>
      </c>
      <c r="R28" s="166">
        <f t="shared" si="2"/>
        <v>7865500</v>
      </c>
      <c r="S28" s="167">
        <f t="shared" si="10"/>
        <v>99.04585802449003</v>
      </c>
      <c r="T28" s="166">
        <f>SUM(月次!T130:T141)</f>
        <v>4414770</v>
      </c>
      <c r="U28" s="167">
        <f t="shared" ref="U28:W36" si="14">T28/T27*100</f>
        <v>97.927337014025511</v>
      </c>
      <c r="V28" s="166">
        <f>SUM(月次!V130:V141)</f>
        <v>338715</v>
      </c>
      <c r="W28" s="167">
        <f t="shared" si="14"/>
        <v>102.76890308839191</v>
      </c>
      <c r="X28" s="166">
        <f t="shared" si="3"/>
        <v>3450730</v>
      </c>
      <c r="Y28" s="167">
        <f t="shared" si="12"/>
        <v>100.51467189193551</v>
      </c>
      <c r="Z28" s="166">
        <f>SUM(月次!Z130:Z141)</f>
        <v>473637</v>
      </c>
      <c r="AA28" s="167">
        <f t="shared" ref="AA28:AA36" si="15">Z28/Z27*100</f>
        <v>115.33022141380494</v>
      </c>
      <c r="AB28" s="166">
        <f>SUM(月次!AB130:AB141)</f>
        <v>1105289</v>
      </c>
      <c r="AC28" s="167">
        <f t="shared" ref="AC28:AC35" si="16">AB28/AB27*100</f>
        <v>105.68635137977856</v>
      </c>
      <c r="AD28" s="216"/>
      <c r="AE28" s="217"/>
      <c r="AF28" s="216"/>
      <c r="AG28" s="217"/>
      <c r="AH28" s="216"/>
      <c r="AI28" s="217"/>
      <c r="AJ28" s="170">
        <v>1844030</v>
      </c>
      <c r="AK28" s="27">
        <f t="shared" si="13"/>
        <v>94.016056906320429</v>
      </c>
      <c r="AL28" s="27" t="s">
        <v>31</v>
      </c>
      <c r="AM28" s="27" t="s">
        <v>31</v>
      </c>
      <c r="AN28" s="27" t="s">
        <v>31</v>
      </c>
      <c r="AO28" s="27" t="s">
        <v>31</v>
      </c>
      <c r="AP28" s="27" t="s">
        <v>31</v>
      </c>
      <c r="AQ28" s="27" t="s">
        <v>31</v>
      </c>
      <c r="AR28" s="157">
        <f t="shared" si="4"/>
        <v>56.128281736698241</v>
      </c>
      <c r="AS28" s="158">
        <f t="shared" si="5"/>
        <v>43.871718263301759</v>
      </c>
      <c r="AT28" s="30"/>
      <c r="AU28" s="159"/>
      <c r="AV28" s="1"/>
    </row>
    <row r="29" spans="1:48" ht="12" customHeight="1">
      <c r="A29" s="30"/>
      <c r="B29" s="153" t="s">
        <v>196</v>
      </c>
      <c r="C29" s="154" t="s">
        <v>197</v>
      </c>
      <c r="D29" s="55">
        <f>SUM(月次!D142:D153)</f>
        <v>7881390</v>
      </c>
      <c r="E29" s="165">
        <f t="shared" si="6"/>
        <v>99.197997258691188</v>
      </c>
      <c r="F29" s="166">
        <f>SUM(月次!F142:F153)</f>
        <v>76006</v>
      </c>
      <c r="G29" s="167">
        <f t="shared" si="6"/>
        <v>95.472930536364771</v>
      </c>
      <c r="H29" s="166">
        <f>SUM(月次!H142:H153)</f>
        <v>19187</v>
      </c>
      <c r="I29" s="167">
        <f t="shared" ref="I29:I36" si="17">H29/H28*100</f>
        <v>97.678562337728465</v>
      </c>
      <c r="J29" s="166">
        <f>SUM(月次!J142:J153)</f>
        <v>7805384</v>
      </c>
      <c r="K29" s="167">
        <f t="shared" si="7"/>
        <v>99.23570020977688</v>
      </c>
      <c r="L29" s="166">
        <f>SUM(月次!L142:L153)</f>
        <v>2049858</v>
      </c>
      <c r="M29" s="167">
        <f>L29/L28*100</f>
        <v>93.319627296561634</v>
      </c>
      <c r="N29" s="166">
        <f>SUM(月次!N142:N153)</f>
        <v>2049858</v>
      </c>
      <c r="O29" s="167">
        <f t="shared" si="9"/>
        <v>93.319627296561634</v>
      </c>
      <c r="P29" s="166">
        <f t="shared" si="1"/>
        <v>0</v>
      </c>
      <c r="Q29" s="166" t="s">
        <v>7</v>
      </c>
      <c r="R29" s="166">
        <f t="shared" si="2"/>
        <v>7805384</v>
      </c>
      <c r="S29" s="167">
        <f t="shared" si="10"/>
        <v>99.23570020977688</v>
      </c>
      <c r="T29" s="166">
        <f>SUM(月次!T142:T153)</f>
        <v>4218563</v>
      </c>
      <c r="U29" s="167">
        <f t="shared" si="14"/>
        <v>95.555668811738784</v>
      </c>
      <c r="V29" s="166">
        <f>SUM(月次!V142:V153)</f>
        <v>332833</v>
      </c>
      <c r="W29" s="167">
        <f t="shared" si="14"/>
        <v>98.263436812659606</v>
      </c>
      <c r="X29" s="166">
        <f t="shared" si="3"/>
        <v>3586821</v>
      </c>
      <c r="Y29" s="167">
        <f t="shared" si="12"/>
        <v>103.94383217464132</v>
      </c>
      <c r="Z29" s="166">
        <f>SUM(月次!Z142:Z153)</f>
        <v>465357</v>
      </c>
      <c r="AA29" s="167">
        <f t="shared" si="15"/>
        <v>98.251825765301277</v>
      </c>
      <c r="AB29" s="166">
        <f>SUM(月次!AB142:AB153)</f>
        <v>1088909</v>
      </c>
      <c r="AC29" s="167">
        <f t="shared" si="16"/>
        <v>98.51803464976129</v>
      </c>
      <c r="AD29" s="216"/>
      <c r="AE29" s="217"/>
      <c r="AF29" s="216"/>
      <c r="AG29" s="217"/>
      <c r="AH29" s="216"/>
      <c r="AI29" s="217"/>
      <c r="AJ29" s="170">
        <v>2032290</v>
      </c>
      <c r="AK29" s="27">
        <f t="shared" si="13"/>
        <v>110.20916145615854</v>
      </c>
      <c r="AL29" s="27" t="s">
        <v>31</v>
      </c>
      <c r="AM29" s="27" t="s">
        <v>31</v>
      </c>
      <c r="AN29" s="27" t="s">
        <v>31</v>
      </c>
      <c r="AO29" s="27" t="s">
        <v>31</v>
      </c>
      <c r="AP29" s="27" t="s">
        <v>31</v>
      </c>
      <c r="AQ29" s="27" t="s">
        <v>31</v>
      </c>
      <c r="AR29" s="157">
        <f t="shared" si="4"/>
        <v>54.046834851430759</v>
      </c>
      <c r="AS29" s="158">
        <f t="shared" si="5"/>
        <v>45.953165148569241</v>
      </c>
      <c r="AT29" s="30"/>
      <c r="AU29" s="159"/>
      <c r="AV29" s="1"/>
    </row>
    <row r="30" spans="1:48" ht="12" customHeight="1">
      <c r="A30" s="30"/>
      <c r="B30" s="149" t="s">
        <v>198</v>
      </c>
      <c r="C30" s="150" t="s">
        <v>199</v>
      </c>
      <c r="D30" s="68">
        <f>SUM(月次!D154:D165)</f>
        <v>7631304</v>
      </c>
      <c r="E30" s="171">
        <f t="shared" si="6"/>
        <v>96.82687952252077</v>
      </c>
      <c r="F30" s="187">
        <f>SUM(月次!F154:F165)</f>
        <v>70326</v>
      </c>
      <c r="G30" s="172">
        <f t="shared" si="6"/>
        <v>92.526905770597054</v>
      </c>
      <c r="H30" s="187">
        <f>SUM(月次!H154:H165)</f>
        <v>18028</v>
      </c>
      <c r="I30" s="172">
        <f t="shared" si="17"/>
        <v>93.959451712096737</v>
      </c>
      <c r="J30" s="187">
        <f>SUM(月次!J154:J165)</f>
        <v>7560978</v>
      </c>
      <c r="K30" s="172">
        <f t="shared" si="7"/>
        <v>96.868751108209409</v>
      </c>
      <c r="L30" s="187">
        <f>SUM(月次!L154:L165)</f>
        <v>1855846</v>
      </c>
      <c r="M30" s="172">
        <f t="shared" si="8"/>
        <v>90.535344399465728</v>
      </c>
      <c r="N30" s="187">
        <f>SUM(月次!N154:N165)</f>
        <v>1855846</v>
      </c>
      <c r="O30" s="172">
        <f t="shared" si="9"/>
        <v>90.535344399465728</v>
      </c>
      <c r="P30" s="173">
        <f t="shared" si="1"/>
        <v>0</v>
      </c>
      <c r="Q30" s="173" t="s">
        <v>7</v>
      </c>
      <c r="R30" s="173">
        <f t="shared" si="2"/>
        <v>7560978</v>
      </c>
      <c r="S30" s="172">
        <f t="shared" si="10"/>
        <v>96.868751108209409</v>
      </c>
      <c r="T30" s="187">
        <f>SUM(月次!T154:T165)</f>
        <v>4109761</v>
      </c>
      <c r="U30" s="172">
        <f t="shared" si="14"/>
        <v>97.420875307539561</v>
      </c>
      <c r="V30" s="187">
        <f>SUM(月次!V154:V165)</f>
        <v>300719</v>
      </c>
      <c r="W30" s="172">
        <f t="shared" si="14"/>
        <v>90.351317327308294</v>
      </c>
      <c r="X30" s="173">
        <f t="shared" si="3"/>
        <v>3451217</v>
      </c>
      <c r="Y30" s="172">
        <f t="shared" si="12"/>
        <v>96.219382009863324</v>
      </c>
      <c r="Z30" s="187">
        <f>SUM(月次!Z154:Z165)</f>
        <v>497614</v>
      </c>
      <c r="AA30" s="172">
        <f t="shared" si="15"/>
        <v>106.93166751547736</v>
      </c>
      <c r="AB30" s="187">
        <f>SUM(月次!AB154:AB165)</f>
        <v>1164289</v>
      </c>
      <c r="AC30" s="172">
        <f t="shared" si="16"/>
        <v>106.92252520642221</v>
      </c>
      <c r="AD30" s="222"/>
      <c r="AE30" s="219"/>
      <c r="AF30" s="222"/>
      <c r="AG30" s="219"/>
      <c r="AH30" s="222"/>
      <c r="AI30" s="219"/>
      <c r="AJ30" s="188">
        <v>1797177</v>
      </c>
      <c r="AK30" s="49">
        <f t="shared" si="13"/>
        <v>88.431129415585374</v>
      </c>
      <c r="AL30" s="27" t="s">
        <v>31</v>
      </c>
      <c r="AM30" s="27" t="s">
        <v>31</v>
      </c>
      <c r="AN30" s="27" t="s">
        <v>31</v>
      </c>
      <c r="AO30" s="27" t="s">
        <v>31</v>
      </c>
      <c r="AP30" s="27" t="s">
        <v>31</v>
      </c>
      <c r="AQ30" s="27" t="s">
        <v>31</v>
      </c>
      <c r="AR30" s="157">
        <f t="shared" si="4"/>
        <v>54.354886365229468</v>
      </c>
      <c r="AS30" s="162">
        <f t="shared" si="5"/>
        <v>45.645113634770532</v>
      </c>
      <c r="AT30" s="30"/>
      <c r="AU30" s="159"/>
      <c r="AV30" s="1"/>
    </row>
    <row r="31" spans="1:48" ht="12" customHeight="1">
      <c r="A31" s="30"/>
      <c r="B31" s="153" t="s">
        <v>200</v>
      </c>
      <c r="C31" s="164" t="s">
        <v>201</v>
      </c>
      <c r="D31" s="177">
        <f>SUM(月次!D166:D177)</f>
        <v>7533851</v>
      </c>
      <c r="E31" s="178">
        <f t="shared" si="6"/>
        <v>98.722983647355676</v>
      </c>
      <c r="F31" s="166">
        <f>SUM(月次!F166:F177)</f>
        <v>63623</v>
      </c>
      <c r="G31" s="180">
        <f t="shared" si="6"/>
        <v>90.468674458948328</v>
      </c>
      <c r="H31" s="166">
        <f>SUM(月次!H166:H177)</f>
        <v>12533</v>
      </c>
      <c r="I31" s="180">
        <f t="shared" si="17"/>
        <v>69.519636121588633</v>
      </c>
      <c r="J31" s="166">
        <f>SUM(月次!J166:J177)</f>
        <v>7470228</v>
      </c>
      <c r="K31" s="180">
        <f t="shared" si="7"/>
        <v>98.799758443947326</v>
      </c>
      <c r="L31" s="166">
        <f>SUM(月次!L166:L177)</f>
        <v>1800417</v>
      </c>
      <c r="M31" s="180">
        <f t="shared" si="8"/>
        <v>97.01327588603796</v>
      </c>
      <c r="N31" s="166">
        <f>SUM(月次!N166:N177)</f>
        <v>1800417</v>
      </c>
      <c r="O31" s="180">
        <f t="shared" si="9"/>
        <v>97.01327588603796</v>
      </c>
      <c r="P31" s="181">
        <f t="shared" si="1"/>
        <v>0</v>
      </c>
      <c r="Q31" s="181" t="s">
        <v>7</v>
      </c>
      <c r="R31" s="181">
        <f t="shared" si="2"/>
        <v>7470228</v>
      </c>
      <c r="S31" s="190">
        <f t="shared" si="10"/>
        <v>98.799758443947326</v>
      </c>
      <c r="T31" s="54">
        <f>SUM(月次!T166:T177)</f>
        <v>4082898</v>
      </c>
      <c r="U31" s="93">
        <f t="shared" si="14"/>
        <v>99.346361017100506</v>
      </c>
      <c r="V31" s="54">
        <f>SUM(月次!V166:V177)</f>
        <v>311362</v>
      </c>
      <c r="W31" s="93">
        <f t="shared" si="14"/>
        <v>103.53918442133687</v>
      </c>
      <c r="X31" s="86">
        <f t="shared" si="3"/>
        <v>3387330</v>
      </c>
      <c r="Y31" s="191">
        <f t="shared" si="12"/>
        <v>98.148855896340336</v>
      </c>
      <c r="Z31" s="166">
        <f>SUM(月次!Z166:Z177)</f>
        <v>496106</v>
      </c>
      <c r="AA31" s="180">
        <f t="shared" si="15"/>
        <v>99.696953863838232</v>
      </c>
      <c r="AB31" s="166">
        <f>SUM(月次!AB166:AB177)</f>
        <v>1249606</v>
      </c>
      <c r="AC31" s="180">
        <f t="shared" si="16"/>
        <v>107.32781981106065</v>
      </c>
      <c r="AD31" s="216"/>
      <c r="AE31" s="221"/>
      <c r="AF31" s="216"/>
      <c r="AG31" s="221"/>
      <c r="AH31" s="216"/>
      <c r="AI31" s="221"/>
      <c r="AJ31" s="170">
        <v>1631785.956</v>
      </c>
      <c r="AK31" s="39">
        <f t="shared" si="13"/>
        <v>90.797175570352834</v>
      </c>
      <c r="AL31" s="39" t="s">
        <v>31</v>
      </c>
      <c r="AM31" s="39" t="s">
        <v>31</v>
      </c>
      <c r="AN31" s="39" t="s">
        <v>31</v>
      </c>
      <c r="AO31" s="39" t="s">
        <v>31</v>
      </c>
      <c r="AP31" s="39" t="s">
        <v>31</v>
      </c>
      <c r="AQ31" s="39" t="s">
        <v>31</v>
      </c>
      <c r="AR31" s="155">
        <f t="shared" si="4"/>
        <v>54.655600873226362</v>
      </c>
      <c r="AS31" s="158">
        <f t="shared" si="5"/>
        <v>45.344399126773638</v>
      </c>
      <c r="AT31" s="30"/>
      <c r="AU31" s="159"/>
      <c r="AV31" s="1"/>
    </row>
    <row r="32" spans="1:48" ht="12" customHeight="1">
      <c r="A32" s="30"/>
      <c r="B32" s="153" t="s">
        <v>202</v>
      </c>
      <c r="C32" s="154" t="s">
        <v>203</v>
      </c>
      <c r="D32" s="55">
        <f>SUM(月次!D178:D189)</f>
        <v>7607356</v>
      </c>
      <c r="E32" s="165">
        <f t="shared" si="6"/>
        <v>100.97566304403949</v>
      </c>
      <c r="F32" s="166">
        <f>SUM(月次!F178:F189)</f>
        <v>58562</v>
      </c>
      <c r="G32" s="167">
        <f t="shared" si="6"/>
        <v>92.045329519199043</v>
      </c>
      <c r="H32" s="166">
        <f>SUM(月次!H178:H189)</f>
        <v>12390</v>
      </c>
      <c r="I32" s="167">
        <f>H32/H31*100</f>
        <v>98.859012207771485</v>
      </c>
      <c r="J32" s="166">
        <f>SUM(月次!J178:J189)</f>
        <v>7548794</v>
      </c>
      <c r="K32" s="167">
        <f t="shared" si="7"/>
        <v>101.05172158065324</v>
      </c>
      <c r="L32" s="166">
        <f>SUM(月次!L178:L189)</f>
        <v>1788089</v>
      </c>
      <c r="M32" s="167">
        <f t="shared" si="8"/>
        <v>99.315269740287945</v>
      </c>
      <c r="N32" s="166">
        <f>SUM(月次!N178:N189)</f>
        <v>1788089</v>
      </c>
      <c r="O32" s="167">
        <f>N32/N31*100</f>
        <v>99.315269740287945</v>
      </c>
      <c r="P32" s="166">
        <f t="shared" si="1"/>
        <v>0</v>
      </c>
      <c r="Q32" s="166" t="s">
        <v>7</v>
      </c>
      <c r="R32" s="166">
        <f t="shared" si="2"/>
        <v>7548794</v>
      </c>
      <c r="S32" s="192">
        <f t="shared" si="10"/>
        <v>101.05172158065324</v>
      </c>
      <c r="T32" s="54">
        <f>SUM(月次!T178:T189)</f>
        <v>4010692</v>
      </c>
      <c r="U32" s="52">
        <f t="shared" si="14"/>
        <v>98.231501252296766</v>
      </c>
      <c r="V32" s="54">
        <f>SUM(月次!V178:V189)</f>
        <v>308052</v>
      </c>
      <c r="W32" s="52">
        <f t="shared" si="14"/>
        <v>98.936928719625385</v>
      </c>
      <c r="X32" s="54">
        <f t="shared" si="3"/>
        <v>3538102</v>
      </c>
      <c r="Y32" s="193">
        <f t="shared" si="12"/>
        <v>104.4510573224339</v>
      </c>
      <c r="Z32" s="166">
        <f>SUM(月次!Z178:Z189)</f>
        <v>484989</v>
      </c>
      <c r="AA32" s="167">
        <f t="shared" si="15"/>
        <v>97.759148246544086</v>
      </c>
      <c r="AB32" s="166">
        <f>SUM(月次!AB178:AB189)</f>
        <v>1276141</v>
      </c>
      <c r="AC32" s="167">
        <f t="shared" si="16"/>
        <v>102.12346931752889</v>
      </c>
      <c r="AD32" s="216"/>
      <c r="AE32" s="217"/>
      <c r="AF32" s="216"/>
      <c r="AG32" s="217"/>
      <c r="AH32" s="216"/>
      <c r="AI32" s="217"/>
      <c r="AJ32" s="170">
        <v>1745158.4310000001</v>
      </c>
      <c r="AK32" s="27">
        <f t="shared" si="13"/>
        <v>106.94775405947911</v>
      </c>
      <c r="AL32" s="27" t="s">
        <v>31</v>
      </c>
      <c r="AM32" s="27" t="s">
        <v>31</v>
      </c>
      <c r="AN32" s="27" t="s">
        <v>31</v>
      </c>
      <c r="AO32" s="27" t="s">
        <v>31</v>
      </c>
      <c r="AP32" s="27" t="s">
        <v>31</v>
      </c>
      <c r="AQ32" s="27" t="s">
        <v>31</v>
      </c>
      <c r="AR32" s="157">
        <f t="shared" si="4"/>
        <v>53.130235107753634</v>
      </c>
      <c r="AS32" s="158">
        <f t="shared" si="5"/>
        <v>46.869764892246366</v>
      </c>
      <c r="AT32" s="30"/>
      <c r="AU32" s="159"/>
      <c r="AV32" s="1"/>
    </row>
    <row r="33" spans="1:47" s="15" customFormat="1" ht="12" customHeight="1">
      <c r="B33" s="153" t="s">
        <v>204</v>
      </c>
      <c r="C33" s="154" t="s">
        <v>205</v>
      </c>
      <c r="D33" s="55">
        <f>SUM(月次!D190:D201)</f>
        <v>7447032</v>
      </c>
      <c r="E33" s="165">
        <f t="shared" si="6"/>
        <v>97.89251350929284</v>
      </c>
      <c r="F33" s="54">
        <f>SUM(月次!F190:F201)</f>
        <v>56834</v>
      </c>
      <c r="G33" s="210">
        <f t="shared" si="6"/>
        <v>97.04928110378745</v>
      </c>
      <c r="H33" s="208">
        <f>SUM(月次!H190:H201)</f>
        <v>10687</v>
      </c>
      <c r="I33" s="167">
        <f t="shared" si="17"/>
        <v>86.255044390637607</v>
      </c>
      <c r="J33" s="166">
        <f>SUM(月次!J190:J201)</f>
        <v>7390198</v>
      </c>
      <c r="K33" s="167">
        <f>J33/J32*100</f>
        <v>97.899055133839923</v>
      </c>
      <c r="L33" s="166">
        <f>SUM(月次!L190:L201)</f>
        <v>1753928</v>
      </c>
      <c r="M33" s="167">
        <f t="shared" si="8"/>
        <v>98.089524626570608</v>
      </c>
      <c r="N33" s="166">
        <f>SUM(月次!N190:N201)</f>
        <v>1753928</v>
      </c>
      <c r="O33" s="167">
        <f>N33/N32*100</f>
        <v>98.089524626570608</v>
      </c>
      <c r="P33" s="166">
        <f t="shared" si="1"/>
        <v>0</v>
      </c>
      <c r="Q33" s="166" t="s">
        <v>7</v>
      </c>
      <c r="R33" s="166">
        <f t="shared" si="2"/>
        <v>7390198</v>
      </c>
      <c r="S33" s="192">
        <f t="shared" si="10"/>
        <v>97.899055133839923</v>
      </c>
      <c r="T33" s="54">
        <f>SUM(月次!T190:T201)</f>
        <v>3964647</v>
      </c>
      <c r="U33" s="52">
        <f t="shared" si="14"/>
        <v>98.851943754344646</v>
      </c>
      <c r="V33" s="54">
        <f>SUM(月次!V190:V201)</f>
        <v>308848</v>
      </c>
      <c r="W33" s="52">
        <f t="shared" si="14"/>
        <v>100.25839793281655</v>
      </c>
      <c r="X33" s="54">
        <f t="shared" si="3"/>
        <v>3425551</v>
      </c>
      <c r="Y33" s="193">
        <f t="shared" si="12"/>
        <v>96.818887640887681</v>
      </c>
      <c r="Z33" s="166">
        <f>SUM(月次!Z190:Z201)</f>
        <v>501691</v>
      </c>
      <c r="AA33" s="167">
        <f t="shared" si="15"/>
        <v>103.44378944677095</v>
      </c>
      <c r="AB33" s="166">
        <f>SUM(月次!AB190:AB201)</f>
        <v>1297125</v>
      </c>
      <c r="AC33" s="167">
        <f t="shared" si="16"/>
        <v>101.64433240527498</v>
      </c>
      <c r="AD33" s="216"/>
      <c r="AE33" s="217"/>
      <c r="AF33" s="216"/>
      <c r="AG33" s="217"/>
      <c r="AH33" s="216"/>
      <c r="AI33" s="217"/>
      <c r="AJ33" s="170">
        <v>1602986.679</v>
      </c>
      <c r="AK33" s="27">
        <f t="shared" si="13"/>
        <v>91.853361306656055</v>
      </c>
      <c r="AL33" s="27" t="s">
        <v>31</v>
      </c>
      <c r="AM33" s="27" t="s">
        <v>31</v>
      </c>
      <c r="AN33" s="27" t="s">
        <v>31</v>
      </c>
      <c r="AO33" s="27" t="s">
        <v>31</v>
      </c>
      <c r="AP33" s="27" t="s">
        <v>31</v>
      </c>
      <c r="AQ33" s="27" t="s">
        <v>31</v>
      </c>
      <c r="AR33" s="157">
        <f t="shared" si="4"/>
        <v>53.647371829550437</v>
      </c>
      <c r="AS33" s="158">
        <f t="shared" si="5"/>
        <v>46.352628170449563</v>
      </c>
      <c r="AT33" s="19"/>
      <c r="AU33" s="159"/>
    </row>
    <row r="34" spans="1:47" s="15" customFormat="1" ht="12" customHeight="1">
      <c r="B34" s="153" t="s">
        <v>206</v>
      </c>
      <c r="C34" s="154" t="s">
        <v>207</v>
      </c>
      <c r="D34" s="55">
        <f>SUM(月次!D202:D213)</f>
        <v>7330871</v>
      </c>
      <c r="E34" s="165">
        <f t="shared" ref="E34:E36" si="18">D34/D33*100</f>
        <v>98.440170526996525</v>
      </c>
      <c r="F34" s="54">
        <f>SUM(月次!F202:F213)</f>
        <v>59505</v>
      </c>
      <c r="G34" s="52">
        <f t="shared" ref="G34:G36" si="19">F34/F33*100</f>
        <v>104.69965161698983</v>
      </c>
      <c r="H34" s="208">
        <f>SUM(月次!H202:H213)</f>
        <v>10195</v>
      </c>
      <c r="I34" s="52">
        <f t="shared" si="17"/>
        <v>95.396275849162535</v>
      </c>
      <c r="J34" s="54">
        <f>SUM(月次!J202:J213)</f>
        <v>7271366</v>
      </c>
      <c r="K34" s="52">
        <f t="shared" ref="K34:K36" si="20">J34/J33*100</f>
        <v>98.392032256781221</v>
      </c>
      <c r="L34" s="54">
        <f>SUM(月次!L202:L213)</f>
        <v>1733493</v>
      </c>
      <c r="M34" s="52">
        <f t="shared" si="8"/>
        <v>98.834900862521152</v>
      </c>
      <c r="N34" s="194">
        <f>SUM(月次!N202:N213)</f>
        <v>1733493</v>
      </c>
      <c r="O34" s="167">
        <f t="shared" ref="O34:O36" si="21">N34/N33*100</f>
        <v>98.834900862521152</v>
      </c>
      <c r="P34" s="166">
        <f t="shared" si="1"/>
        <v>0</v>
      </c>
      <c r="Q34" s="166" t="s">
        <v>7</v>
      </c>
      <c r="R34" s="166">
        <f t="shared" si="2"/>
        <v>7271366</v>
      </c>
      <c r="S34" s="192">
        <f t="shared" si="10"/>
        <v>98.392032256781221</v>
      </c>
      <c r="T34" s="54">
        <f>SUM(月次!T202:T213)</f>
        <v>3910165</v>
      </c>
      <c r="U34" s="52">
        <f t="shared" si="14"/>
        <v>98.625804516770344</v>
      </c>
      <c r="V34" s="54">
        <f>SUM(月次!V202:V213)</f>
        <v>303229</v>
      </c>
      <c r="W34" s="52">
        <f t="shared" si="14"/>
        <v>98.180658446873551</v>
      </c>
      <c r="X34" s="54">
        <f t="shared" si="3"/>
        <v>3361201</v>
      </c>
      <c r="Y34" s="193">
        <f t="shared" si="12"/>
        <v>98.121470093424392</v>
      </c>
      <c r="Z34" s="166">
        <f>SUM(月次!Z202:Z213)</f>
        <v>485976</v>
      </c>
      <c r="AA34" s="167">
        <f t="shared" si="15"/>
        <v>96.867593797775925</v>
      </c>
      <c r="AB34" s="166">
        <f>SUM(月次!AB202:AB213)</f>
        <v>1323203</v>
      </c>
      <c r="AC34" s="167">
        <f t="shared" si="16"/>
        <v>102.01044617904982</v>
      </c>
      <c r="AD34" s="216"/>
      <c r="AE34" s="217"/>
      <c r="AF34" s="216"/>
      <c r="AG34" s="217"/>
      <c r="AH34" s="216"/>
      <c r="AI34" s="217"/>
      <c r="AJ34" s="195">
        <v>1537298</v>
      </c>
      <c r="AK34" s="196">
        <f t="shared" si="13"/>
        <v>95.902106994365113</v>
      </c>
      <c r="AL34" s="26">
        <v>462457</v>
      </c>
      <c r="AM34" s="27" t="s">
        <v>31</v>
      </c>
      <c r="AN34" s="27" t="s">
        <v>31</v>
      </c>
      <c r="AO34" s="27" t="s">
        <v>31</v>
      </c>
      <c r="AP34" s="27" t="s">
        <v>31</v>
      </c>
      <c r="AQ34" s="27" t="s">
        <v>31</v>
      </c>
      <c r="AR34" s="157">
        <f t="shared" si="4"/>
        <v>53.77483405456416</v>
      </c>
      <c r="AS34" s="158">
        <f t="shared" si="5"/>
        <v>46.225165945435833</v>
      </c>
    </row>
    <row r="35" spans="1:47" s="15" customFormat="1" ht="12" customHeight="1">
      <c r="B35" s="153" t="s">
        <v>208</v>
      </c>
      <c r="C35" s="28" t="s">
        <v>209</v>
      </c>
      <c r="D35" s="55">
        <f>SUM(月次!D214:D225)</f>
        <v>7407326</v>
      </c>
      <c r="E35" s="165">
        <f t="shared" si="18"/>
        <v>101.04291836536203</v>
      </c>
      <c r="F35" s="90">
        <f>SUM(月次!F214:F225)</f>
        <v>55505</v>
      </c>
      <c r="G35" s="211">
        <f t="shared" si="19"/>
        <v>93.277875808755567</v>
      </c>
      <c r="H35" s="208">
        <f>SUM(月次!H214:H225)</f>
        <v>10957</v>
      </c>
      <c r="I35" s="167">
        <f t="shared" si="17"/>
        <v>107.47425208435509</v>
      </c>
      <c r="J35" s="208">
        <f t="shared" ref="J35:J40" si="22">D35-F35</f>
        <v>7351821</v>
      </c>
      <c r="K35" s="167">
        <f t="shared" si="20"/>
        <v>101.10646335227796</v>
      </c>
      <c r="L35" s="208">
        <f>SUM(月次!L214:L225)</f>
        <v>1739786</v>
      </c>
      <c r="M35" s="167">
        <f t="shared" si="8"/>
        <v>100.36302425218908</v>
      </c>
      <c r="N35" s="208">
        <f>SUM(月次!N214:N225)</f>
        <v>1739786</v>
      </c>
      <c r="O35" s="167">
        <f t="shared" si="21"/>
        <v>100.36302425218908</v>
      </c>
      <c r="P35" s="166">
        <f t="shared" si="1"/>
        <v>0</v>
      </c>
      <c r="Q35" s="166" t="s">
        <v>7</v>
      </c>
      <c r="R35" s="166">
        <f t="shared" si="2"/>
        <v>7351821</v>
      </c>
      <c r="S35" s="192">
        <f t="shared" si="10"/>
        <v>101.10646335227796</v>
      </c>
      <c r="T35" s="54">
        <f>SUM(月次!T214:T225)</f>
        <v>3953352</v>
      </c>
      <c r="U35" s="52">
        <f t="shared" si="14"/>
        <v>101.10448024571855</v>
      </c>
      <c r="V35" s="54">
        <f>SUM(月次!V214:V225)</f>
        <v>313351</v>
      </c>
      <c r="W35" s="52">
        <f t="shared" si="14"/>
        <v>103.33807122669666</v>
      </c>
      <c r="X35" s="54">
        <f t="shared" si="3"/>
        <v>3398469</v>
      </c>
      <c r="Y35" s="193">
        <f t="shared" si="12"/>
        <v>101.10877034726575</v>
      </c>
      <c r="Z35" s="208">
        <f>SUM(月次!Z214:Z225)</f>
        <v>454709</v>
      </c>
      <c r="AA35" s="167">
        <f t="shared" si="15"/>
        <v>93.566143184025549</v>
      </c>
      <c r="AB35" s="208">
        <f>SUM(月次!AB214:AB225)</f>
        <v>1294648</v>
      </c>
      <c r="AC35" s="167">
        <f t="shared" si="16"/>
        <v>97.841978895150632</v>
      </c>
      <c r="AD35" s="223"/>
      <c r="AE35" s="217"/>
      <c r="AF35" s="223"/>
      <c r="AG35" s="217"/>
      <c r="AH35" s="223"/>
      <c r="AI35" s="217"/>
      <c r="AJ35" s="170">
        <v>1636385</v>
      </c>
      <c r="AK35" s="27">
        <f t="shared" si="13"/>
        <v>106.44552975415307</v>
      </c>
      <c r="AL35" s="45">
        <v>429649</v>
      </c>
      <c r="AM35" s="206">
        <f>AL35/AL34*100</f>
        <v>92.905718801964284</v>
      </c>
      <c r="AN35" s="206" t="s">
        <v>31</v>
      </c>
      <c r="AO35" s="206" t="s">
        <v>31</v>
      </c>
      <c r="AP35" s="206" t="s">
        <v>31</v>
      </c>
      <c r="AQ35" s="206" t="s">
        <v>31</v>
      </c>
      <c r="AR35" s="157">
        <f t="shared" si="4"/>
        <v>53.773779312635604</v>
      </c>
      <c r="AS35" s="158">
        <f t="shared" si="5"/>
        <v>46.226220687364396</v>
      </c>
    </row>
    <row r="36" spans="1:47" s="15" customFormat="1" ht="12" customHeight="1">
      <c r="B36" s="163" t="s">
        <v>210</v>
      </c>
      <c r="C36" s="42" t="s">
        <v>211</v>
      </c>
      <c r="D36" s="234">
        <f>SUM(月次!D226:D237)</f>
        <v>7342475</v>
      </c>
      <c r="E36" s="93">
        <f t="shared" si="18"/>
        <v>99.124501878275638</v>
      </c>
      <c r="F36" s="238">
        <f>SUM(月次!F226:F237)</f>
        <v>51233</v>
      </c>
      <c r="G36" s="180">
        <f t="shared" si="19"/>
        <v>92.303396090442305</v>
      </c>
      <c r="H36" s="238">
        <f>SUM(月次!H226:H237)</f>
        <v>10932</v>
      </c>
      <c r="I36" s="180">
        <f t="shared" si="17"/>
        <v>99.771835356393169</v>
      </c>
      <c r="J36" s="179">
        <f t="shared" si="22"/>
        <v>7291242</v>
      </c>
      <c r="K36" s="180">
        <f t="shared" si="20"/>
        <v>99.176000068554444</v>
      </c>
      <c r="L36" s="238">
        <f>SUM(月次!L226:L237)</f>
        <v>1758466</v>
      </c>
      <c r="M36" s="180">
        <f t="shared" si="8"/>
        <v>101.07369527056775</v>
      </c>
      <c r="N36" s="238">
        <f>SUM(月次!N226:N237)</f>
        <v>1758466</v>
      </c>
      <c r="O36" s="180">
        <f t="shared" si="21"/>
        <v>101.07369527056775</v>
      </c>
      <c r="P36" s="181">
        <f t="shared" si="1"/>
        <v>0</v>
      </c>
      <c r="Q36" s="181" t="s">
        <v>7</v>
      </c>
      <c r="R36" s="181">
        <f t="shared" si="2"/>
        <v>7291242</v>
      </c>
      <c r="S36" s="190">
        <f t="shared" si="10"/>
        <v>99.176000068554444</v>
      </c>
      <c r="T36" s="86">
        <f>SUM(月次!T226:T237)</f>
        <v>3989455</v>
      </c>
      <c r="U36" s="93">
        <f t="shared" si="14"/>
        <v>100.91322503030339</v>
      </c>
      <c r="V36" s="86">
        <f>SUM(月次!V226:V237)</f>
        <v>310676</v>
      </c>
      <c r="W36" s="93">
        <f t="shared" si="14"/>
        <v>99.146324728499351</v>
      </c>
      <c r="X36" s="86">
        <f t="shared" si="3"/>
        <v>3301787</v>
      </c>
      <c r="Y36" s="191">
        <f t="shared" si="12"/>
        <v>97.155130736811188</v>
      </c>
      <c r="Z36" s="238">
        <f>SUM(月次!Z226:Z237)</f>
        <v>444196</v>
      </c>
      <c r="AA36" s="180">
        <f t="shared" si="15"/>
        <v>97.687971867721984</v>
      </c>
      <c r="AB36" s="238" t="s">
        <v>212</v>
      </c>
      <c r="AC36" s="180" t="s">
        <v>212</v>
      </c>
      <c r="AD36" s="185"/>
      <c r="AE36" s="282"/>
      <c r="AF36" s="185"/>
      <c r="AG36" s="282"/>
      <c r="AH36" s="185"/>
      <c r="AI36" s="282"/>
      <c r="AJ36" s="185">
        <v>1548147</v>
      </c>
      <c r="AK36" s="39">
        <f t="shared" si="13"/>
        <v>94.60774817662103</v>
      </c>
      <c r="AL36" s="41">
        <v>424869</v>
      </c>
      <c r="AM36" s="39">
        <f>AL36/AL35*100</f>
        <v>98.887463953133832</v>
      </c>
      <c r="AN36" s="39" t="s">
        <v>31</v>
      </c>
      <c r="AO36" s="39" t="s">
        <v>31</v>
      </c>
      <c r="AP36" s="39" t="s">
        <v>31</v>
      </c>
      <c r="AQ36" s="39" t="s">
        <v>31</v>
      </c>
      <c r="AR36" s="155">
        <f t="shared" si="4"/>
        <v>54.715712357373405</v>
      </c>
      <c r="AS36" s="156">
        <f t="shared" si="5"/>
        <v>45.284287642626595</v>
      </c>
    </row>
    <row r="37" spans="1:47" s="2" customFormat="1" ht="12" customHeight="1">
      <c r="A37" s="1"/>
      <c r="B37" s="153" t="s">
        <v>218</v>
      </c>
      <c r="C37" s="28" t="s">
        <v>219</v>
      </c>
      <c r="D37" s="55">
        <f>SUM(月次!D238:D249)</f>
        <v>7290458</v>
      </c>
      <c r="E37" s="52">
        <f t="shared" ref="E37" si="23">D37/D36*100</f>
        <v>99.291560407083452</v>
      </c>
      <c r="F37" s="208">
        <f>SUM(月次!F238:F249)</f>
        <v>48799</v>
      </c>
      <c r="G37" s="167">
        <f t="shared" ref="G37" si="24">F37/F36*100</f>
        <v>95.249155817539474</v>
      </c>
      <c r="H37" s="208">
        <f>SUM(月次!H238:H249)</f>
        <v>9155</v>
      </c>
      <c r="I37" s="167">
        <f t="shared" ref="I37" si="25">H37/H36*100</f>
        <v>83.744968898646178</v>
      </c>
      <c r="J37" s="166">
        <f t="shared" si="22"/>
        <v>7241659</v>
      </c>
      <c r="K37" s="167">
        <f t="shared" ref="K37" si="26">J37/J36*100</f>
        <v>99.319964966188195</v>
      </c>
      <c r="L37" s="208">
        <f>SUM(月次!L238:L249)</f>
        <v>1776046</v>
      </c>
      <c r="M37" s="167">
        <f t="shared" ref="M37" si="27">L37/L36*100</f>
        <v>100.9997349962979</v>
      </c>
      <c r="N37" s="208">
        <f>SUM(月次!N238:N249)</f>
        <v>1776046</v>
      </c>
      <c r="O37" s="167">
        <f t="shared" ref="O37" si="28">N37/N36*100</f>
        <v>100.9997349962979</v>
      </c>
      <c r="P37" s="166">
        <f t="shared" ref="P37" si="29">N37-L37</f>
        <v>0</v>
      </c>
      <c r="Q37" s="166" t="s">
        <v>7</v>
      </c>
      <c r="R37" s="166">
        <f t="shared" ref="R37:R42" si="30">J37+P37</f>
        <v>7241659</v>
      </c>
      <c r="S37" s="192">
        <f t="shared" ref="S37" si="31">R37/R36*100</f>
        <v>99.319964966188195</v>
      </c>
      <c r="T37" s="54">
        <f>SUM(月次!T238:T249)</f>
        <v>3983712</v>
      </c>
      <c r="U37" s="52">
        <f t="shared" ref="U37" si="32">T37/T36*100</f>
        <v>99.856045499949246</v>
      </c>
      <c r="V37" s="54">
        <f>SUM(月次!V238:V249)</f>
        <v>330415</v>
      </c>
      <c r="W37" s="52">
        <f t="shared" ref="W37" si="33">V37/V36*100</f>
        <v>106.35356448518714</v>
      </c>
      <c r="X37" s="54">
        <f t="shared" si="3"/>
        <v>3257947</v>
      </c>
      <c r="Y37" s="193">
        <f t="shared" ref="Y37" si="34">X37/X36*100</f>
        <v>98.672234156836893</v>
      </c>
      <c r="Z37" s="208">
        <f>SUM(月次!Z238:Z249)</f>
        <v>437783</v>
      </c>
      <c r="AA37" s="167">
        <f t="shared" ref="AA37" si="35">Z37/Z36*100</f>
        <v>98.556267953786175</v>
      </c>
      <c r="AB37" s="208" t="s">
        <v>212</v>
      </c>
      <c r="AC37" s="167" t="s">
        <v>212</v>
      </c>
      <c r="AD37" s="208">
        <f>SUM(月次!AD238:AD249)</f>
        <v>763867</v>
      </c>
      <c r="AE37" s="208" t="s">
        <v>212</v>
      </c>
      <c r="AF37" s="208">
        <f>SUM(月次!AF238:AF249)</f>
        <v>536498</v>
      </c>
      <c r="AG37" s="208" t="s">
        <v>212</v>
      </c>
      <c r="AH37" s="208">
        <f>SUM(月次!AH238:AH249)</f>
        <v>8047</v>
      </c>
      <c r="AI37" s="208" t="s">
        <v>212</v>
      </c>
      <c r="AJ37" s="268">
        <v>1499827</v>
      </c>
      <c r="AK37" s="228">
        <f t="shared" ref="AK37" si="36">AJ37/AJ36*100</f>
        <v>96.878849359912195</v>
      </c>
      <c r="AL37" s="33">
        <v>415024</v>
      </c>
      <c r="AM37" s="228">
        <f>AL37/AL36*100</f>
        <v>97.682815173618224</v>
      </c>
      <c r="AN37" s="268">
        <v>1253551</v>
      </c>
      <c r="AO37" s="228" t="s">
        <v>31</v>
      </c>
      <c r="AP37" s="268">
        <v>3168402</v>
      </c>
      <c r="AQ37" s="228" t="s">
        <v>31</v>
      </c>
      <c r="AR37" s="266">
        <f t="shared" ref="AR37" si="37">T37/R37*100</f>
        <v>55.011040978317261</v>
      </c>
      <c r="AS37" s="267">
        <f t="shared" ref="AS37" si="38">X37/R37*100</f>
        <v>44.988959021682739</v>
      </c>
    </row>
    <row r="38" spans="1:47" s="2" customFormat="1" ht="12" customHeight="1">
      <c r="A38" s="1"/>
      <c r="B38" s="153" t="s">
        <v>232</v>
      </c>
      <c r="C38" s="28" t="s">
        <v>233</v>
      </c>
      <c r="D38" s="55">
        <f>SUM(月次!D250:D261)</f>
        <v>7282255</v>
      </c>
      <c r="E38" s="52">
        <f t="shared" ref="E38" si="39">D38/D37*100</f>
        <v>99.887483063478328</v>
      </c>
      <c r="F38" s="54">
        <f>SUM(月次!F250:F261)</f>
        <v>45076</v>
      </c>
      <c r="G38" s="52">
        <f t="shared" ref="G38" si="40">F38/F37*100</f>
        <v>92.370745302157829</v>
      </c>
      <c r="H38" s="54">
        <f>SUM(月次!H250:H261)</f>
        <v>10108</v>
      </c>
      <c r="I38" s="52">
        <f t="shared" ref="I38" si="41">H38/H37*100</f>
        <v>110.40961223375206</v>
      </c>
      <c r="J38" s="54">
        <f t="shared" si="22"/>
        <v>7237179</v>
      </c>
      <c r="K38" s="52">
        <f t="shared" ref="K38" si="42">J38/J37*100</f>
        <v>99.938135722767399</v>
      </c>
      <c r="L38" s="54">
        <f>SUM(月次!L250:L261)</f>
        <v>1775942</v>
      </c>
      <c r="M38" s="52">
        <f t="shared" ref="M38" si="43">L38/L37*100</f>
        <v>99.994144295812163</v>
      </c>
      <c r="N38" s="54">
        <f>SUM(月次!N250:N261)</f>
        <v>1775942</v>
      </c>
      <c r="O38" s="52">
        <f t="shared" ref="O38" si="44">N38/N37*100</f>
        <v>99.994144295812163</v>
      </c>
      <c r="P38" s="54">
        <f t="shared" ref="P38" si="45">N38-L38</f>
        <v>0</v>
      </c>
      <c r="Q38" s="54" t="s">
        <v>2</v>
      </c>
      <c r="R38" s="54">
        <f t="shared" si="30"/>
        <v>7237179</v>
      </c>
      <c r="S38" s="52">
        <f t="shared" ref="S38" si="46">R38/R37*100</f>
        <v>99.938135722767399</v>
      </c>
      <c r="T38" s="54">
        <f>SUM(月次!T250:T261)</f>
        <v>4006039</v>
      </c>
      <c r="U38" s="52">
        <f t="shared" ref="U38" si="47">T38/T37*100</f>
        <v>100.56045718164366</v>
      </c>
      <c r="V38" s="54">
        <f>SUM(月次!V250:V261)</f>
        <v>348977</v>
      </c>
      <c r="W38" s="52">
        <f t="shared" ref="W38" si="48">V38/V37*100</f>
        <v>105.61778369626076</v>
      </c>
      <c r="X38" s="54">
        <f t="shared" ref="X38" si="49">R38-T38</f>
        <v>3231140</v>
      </c>
      <c r="Y38" s="52">
        <f t="shared" ref="Y38" si="50">X38/X37*100</f>
        <v>99.177181212585722</v>
      </c>
      <c r="Z38" s="54">
        <f>SUM(月次!Z250:Z261)</f>
        <v>423134</v>
      </c>
      <c r="AA38" s="52">
        <f t="shared" ref="AA38" si="51">Z38/Z37*100</f>
        <v>96.653821642229147</v>
      </c>
      <c r="AB38" s="54" t="s">
        <v>212</v>
      </c>
      <c r="AC38" s="52" t="s">
        <v>212</v>
      </c>
      <c r="AD38" s="54">
        <f>SUM(月次!AD250:AD261)</f>
        <v>756969</v>
      </c>
      <c r="AE38" s="52">
        <f t="shared" ref="AE38:AE43" si="52">AD38/AD37*100</f>
        <v>99.096963214800482</v>
      </c>
      <c r="AF38" s="54">
        <f>SUM(月次!AF250:AF261)</f>
        <v>546354</v>
      </c>
      <c r="AG38" s="52">
        <f t="shared" ref="AG38:AG43" si="53">AF38/AF37*100</f>
        <v>101.83709911313743</v>
      </c>
      <c r="AH38" s="54">
        <f>SUM(月次!AH250:AH261)</f>
        <v>7778</v>
      </c>
      <c r="AI38" s="52">
        <f t="shared" ref="AI38:AI43" si="54">AH38/AH37*100</f>
        <v>96.657139306573882</v>
      </c>
      <c r="AJ38" s="33"/>
      <c r="AK38" s="228"/>
      <c r="AL38" s="33"/>
      <c r="AM38" s="228"/>
      <c r="AN38" s="268"/>
      <c r="AO38" s="228"/>
      <c r="AP38" s="268"/>
      <c r="AQ38" s="228"/>
      <c r="AR38" s="266">
        <f t="shared" ref="AR38:AR43" si="55">T38/R38*100</f>
        <v>55.353598411756842</v>
      </c>
      <c r="AS38" s="267">
        <f t="shared" ref="AS38" si="56">X38/R38*100</f>
        <v>44.646401588243158</v>
      </c>
    </row>
    <row r="39" spans="1:47" s="2" customFormat="1" ht="12" customHeight="1">
      <c r="A39" s="1"/>
      <c r="B39" s="153" t="s">
        <v>239</v>
      </c>
      <c r="C39" s="28" t="s">
        <v>240</v>
      </c>
      <c r="D39" s="55">
        <f>SUM(月次!D262:D273)</f>
        <v>7362387</v>
      </c>
      <c r="E39" s="52">
        <f t="shared" ref="E39" si="57">D39/D38*100</f>
        <v>101.10037344201761</v>
      </c>
      <c r="F39" s="54">
        <f>SUM(月次!F262:F273)</f>
        <v>44479</v>
      </c>
      <c r="G39" s="52">
        <f t="shared" ref="G39" si="58">F39/F38*100</f>
        <v>98.675570148194154</v>
      </c>
      <c r="H39" s="54">
        <f>SUM(月次!H262:H273)</f>
        <v>10404</v>
      </c>
      <c r="I39" s="52">
        <f t="shared" ref="I39" si="59">H39/H38*100</f>
        <v>102.92837356549268</v>
      </c>
      <c r="J39" s="54">
        <f t="shared" si="22"/>
        <v>7317908</v>
      </c>
      <c r="K39" s="52">
        <f t="shared" ref="K39" si="60">J39/J38*100</f>
        <v>101.11547607154667</v>
      </c>
      <c r="L39" s="54">
        <f>SUM(月次!L262:L273)</f>
        <v>1798944</v>
      </c>
      <c r="M39" s="52">
        <f t="shared" ref="M39" si="61">L39/L38*100</f>
        <v>101.29519995585441</v>
      </c>
      <c r="N39" s="54">
        <f>SUM(月次!N262:N273)</f>
        <v>1798944</v>
      </c>
      <c r="O39" s="52">
        <f t="shared" ref="O39" si="62">N39/N38*100</f>
        <v>101.29519995585441</v>
      </c>
      <c r="P39" s="54">
        <f t="shared" ref="P39" si="63">N39-L39</f>
        <v>0</v>
      </c>
      <c r="Q39" s="54" t="s">
        <v>2</v>
      </c>
      <c r="R39" s="54">
        <f t="shared" si="30"/>
        <v>7317908</v>
      </c>
      <c r="S39" s="52">
        <f t="shared" ref="S39" si="64">R39/R38*100</f>
        <v>101.11547607154667</v>
      </c>
      <c r="T39" s="54">
        <f>SUM(月次!T262:T273)</f>
        <v>3997143</v>
      </c>
      <c r="U39" s="52">
        <f t="shared" ref="U39" si="65">T39/T38*100</f>
        <v>99.777935262237833</v>
      </c>
      <c r="V39" s="54">
        <f>SUM(月次!V262:V273)</f>
        <v>339609</v>
      </c>
      <c r="W39" s="52">
        <f t="shared" ref="W39" si="66">V39/V38*100</f>
        <v>97.31558240227865</v>
      </c>
      <c r="X39" s="54">
        <f t="shared" ref="X39:X42" si="67">R39-T39</f>
        <v>3320765</v>
      </c>
      <c r="Y39" s="52">
        <f t="shared" ref="Y39" si="68">X39/X38*100</f>
        <v>102.77378881756903</v>
      </c>
      <c r="Z39" s="54">
        <f>SUM(月次!Z262:Z273)</f>
        <v>424273</v>
      </c>
      <c r="AA39" s="52">
        <f t="shared" ref="AA39" si="69">Z39/Z38*100</f>
        <v>100.26918186673726</v>
      </c>
      <c r="AB39" s="54" t="s">
        <v>212</v>
      </c>
      <c r="AC39" s="52" t="s">
        <v>212</v>
      </c>
      <c r="AD39" s="54">
        <f>SUM(月次!AD262:AD273)</f>
        <v>703963</v>
      </c>
      <c r="AE39" s="52">
        <f t="shared" si="52"/>
        <v>92.997599637501665</v>
      </c>
      <c r="AF39" s="54">
        <f>SUM(月次!AF262:AF273)</f>
        <v>549005</v>
      </c>
      <c r="AG39" s="52">
        <f t="shared" si="53"/>
        <v>100.48521654458465</v>
      </c>
      <c r="AH39" s="54">
        <f>SUM(月次!AH262:AH273)</f>
        <v>6829</v>
      </c>
      <c r="AI39" s="52">
        <f t="shared" si="54"/>
        <v>87.798920030856266</v>
      </c>
      <c r="AJ39" s="33"/>
      <c r="AK39" s="228"/>
      <c r="AL39" s="33"/>
      <c r="AM39" s="228"/>
      <c r="AN39" s="33"/>
      <c r="AO39" s="228"/>
      <c r="AP39" s="33"/>
      <c r="AQ39" s="228"/>
      <c r="AR39" s="266">
        <f t="shared" si="55"/>
        <v>54.621389063650426</v>
      </c>
      <c r="AS39" s="267">
        <f t="shared" ref="AS39" si="70">X39/R39*100</f>
        <v>45.378610936349567</v>
      </c>
    </row>
    <row r="40" spans="1:47" s="2" customFormat="1" ht="12" customHeight="1">
      <c r="A40" s="1"/>
      <c r="B40" s="153" t="s">
        <v>246</v>
      </c>
      <c r="C40" s="28" t="s">
        <v>247</v>
      </c>
      <c r="D40" s="207">
        <f>SUM(月次!D274:D285)</f>
        <v>7433335</v>
      </c>
      <c r="E40" s="52">
        <f t="shared" ref="E40" si="71">D40/D39*100</f>
        <v>100.96365485813227</v>
      </c>
      <c r="F40" s="54">
        <f>SUM(月次!F274:F285)</f>
        <v>44522</v>
      </c>
      <c r="G40" s="52">
        <f t="shared" ref="G40" si="72">F40/F39*100</f>
        <v>100.09667483531555</v>
      </c>
      <c r="H40" s="54">
        <f>SUM(月次!H274:H285)</f>
        <v>9951</v>
      </c>
      <c r="I40" s="52">
        <f t="shared" ref="I40" si="73">H40/H39*100</f>
        <v>95.645905420991923</v>
      </c>
      <c r="J40" s="54">
        <f t="shared" si="22"/>
        <v>7388813</v>
      </c>
      <c r="K40" s="52">
        <f t="shared" ref="K40" si="74">J40/J39*100</f>
        <v>100.96892445217951</v>
      </c>
      <c r="L40" s="26">
        <f>SUM(月次!L274:L285)</f>
        <v>1790067</v>
      </c>
      <c r="M40" s="27">
        <f t="shared" ref="M40" si="75">L40/L39*100</f>
        <v>99.506543839052242</v>
      </c>
      <c r="N40" s="26">
        <f>SUM(月次!N274:N285)</f>
        <v>1790067</v>
      </c>
      <c r="O40" s="27">
        <f t="shared" ref="O40" si="76">N40/N39*100</f>
        <v>99.506543839052242</v>
      </c>
      <c r="P40" s="26">
        <f t="shared" ref="P40" si="77">N40-L40</f>
        <v>0</v>
      </c>
      <c r="Q40" s="26" t="s">
        <v>2</v>
      </c>
      <c r="R40" s="26">
        <f t="shared" si="30"/>
        <v>7388813</v>
      </c>
      <c r="S40" s="27">
        <f t="shared" ref="S40" si="78">R40/R39*100</f>
        <v>100.96892445217951</v>
      </c>
      <c r="T40" s="54">
        <f>SUM(月次!T274:T285)</f>
        <v>4034278</v>
      </c>
      <c r="U40" s="52">
        <f t="shared" ref="U40" si="79">T40/T39*100</f>
        <v>100.92903856579562</v>
      </c>
      <c r="V40" s="54">
        <f>SUM(月次!V274:V285)</f>
        <v>300973</v>
      </c>
      <c r="W40" s="52">
        <f t="shared" ref="W40" si="80">V40/V39*100</f>
        <v>88.623387483841711</v>
      </c>
      <c r="X40" s="54">
        <f t="shared" si="67"/>
        <v>3354535</v>
      </c>
      <c r="Y40" s="52">
        <f t="shared" ref="Y40" si="81">X40/X39*100</f>
        <v>101.01693435097035</v>
      </c>
      <c r="Z40" s="54">
        <f>SUM(月次!Z274:Z285)</f>
        <v>433982</v>
      </c>
      <c r="AA40" s="52">
        <f t="shared" ref="AA40" si="82">Z40/Z39*100</f>
        <v>102.28838507281867</v>
      </c>
      <c r="AB40" s="54" t="s">
        <v>212</v>
      </c>
      <c r="AC40" s="52" t="s">
        <v>212</v>
      </c>
      <c r="AD40" s="54">
        <f>SUM(月次!AD274:AD285)</f>
        <v>675603</v>
      </c>
      <c r="AE40" s="52">
        <f t="shared" si="52"/>
        <v>95.97137917759882</v>
      </c>
      <c r="AF40" s="54">
        <f>SUM(月次!AF274:AF285)</f>
        <v>522048</v>
      </c>
      <c r="AG40" s="52">
        <f t="shared" si="53"/>
        <v>95.089844354787303</v>
      </c>
      <c r="AH40" s="54">
        <f>SUM(月次!AH274:AH285)</f>
        <v>5908</v>
      </c>
      <c r="AI40" s="52">
        <f t="shared" si="54"/>
        <v>86.513398740664812</v>
      </c>
      <c r="AJ40" s="33"/>
      <c r="AK40" s="228"/>
      <c r="AL40" s="32"/>
      <c r="AM40" s="209"/>
      <c r="AN40" s="33"/>
      <c r="AO40" s="209"/>
      <c r="AP40" s="33"/>
      <c r="AQ40" s="209"/>
      <c r="AR40" s="284">
        <f t="shared" si="55"/>
        <v>54.59981190483505</v>
      </c>
      <c r="AS40" s="285">
        <f t="shared" ref="AS40" si="83">X40/R40*100</f>
        <v>45.400188095164943</v>
      </c>
    </row>
    <row r="41" spans="1:47" s="2" customFormat="1" ht="12" customHeight="1">
      <c r="A41" s="1"/>
      <c r="B41" s="163" t="s">
        <v>256</v>
      </c>
      <c r="C41" s="42" t="s">
        <v>257</v>
      </c>
      <c r="D41" s="55">
        <f>SUM(月次!D286:D297)</f>
        <v>7646520</v>
      </c>
      <c r="E41" s="93">
        <f t="shared" ref="E41" si="84">D41/D40*100</f>
        <v>102.86795899821549</v>
      </c>
      <c r="F41" s="86">
        <f>SUM(月次!F286:F297)</f>
        <v>49428</v>
      </c>
      <c r="G41" s="93">
        <f t="shared" ref="G41" si="85">F41/F40*100</f>
        <v>111.01927137145682</v>
      </c>
      <c r="H41" s="86">
        <f>SUM(月次!H286:H297)</f>
        <v>14505</v>
      </c>
      <c r="I41" s="93">
        <f t="shared" ref="I41" si="86">H41/H40*100</f>
        <v>145.76424479951763</v>
      </c>
      <c r="J41" s="86">
        <f>SUM(月次!J286:J297)</f>
        <v>7597092</v>
      </c>
      <c r="K41" s="93">
        <f t="shared" ref="K41" si="87">J41/J40*100</f>
        <v>102.81884248525439</v>
      </c>
      <c r="L41" s="41">
        <f>SUM(月次!L286:L297)</f>
        <v>1773185</v>
      </c>
      <c r="M41" s="39">
        <f t="shared" ref="M41" si="88">L41/L40*100</f>
        <v>99.056906808516104</v>
      </c>
      <c r="N41" s="41">
        <f>SUM(月次!N286:N297)</f>
        <v>1773185</v>
      </c>
      <c r="O41" s="39">
        <f t="shared" ref="O41" si="89">N41/N40*100</f>
        <v>99.056906808516104</v>
      </c>
      <c r="P41" s="41">
        <f t="shared" ref="P41" si="90">N41-L41</f>
        <v>0</v>
      </c>
      <c r="Q41" s="41" t="s">
        <v>2</v>
      </c>
      <c r="R41" s="41">
        <f t="shared" si="30"/>
        <v>7597092</v>
      </c>
      <c r="S41" s="39">
        <f t="shared" ref="S41" si="91">R41/R40*100</f>
        <v>102.81884248525439</v>
      </c>
      <c r="T41" s="86">
        <f>SUM(月次!T286:T297)</f>
        <v>3997800</v>
      </c>
      <c r="U41" s="93">
        <f t="shared" ref="U41" si="92">T41/T40*100</f>
        <v>99.095798554289019</v>
      </c>
      <c r="V41" s="86">
        <f>SUM(月次!V286:V297)</f>
        <v>326214</v>
      </c>
      <c r="W41" s="93">
        <f t="shared" ref="W41" si="93">V41/V40*100</f>
        <v>108.38646656012334</v>
      </c>
      <c r="X41" s="86">
        <f t="shared" si="67"/>
        <v>3599292</v>
      </c>
      <c r="Y41" s="93">
        <f t="shared" ref="Y41" si="94">X41/X40*100</f>
        <v>107.2963018719435</v>
      </c>
      <c r="Z41" s="86">
        <f>SUM(月次!Z286:Z297)</f>
        <v>456751</v>
      </c>
      <c r="AA41" s="93">
        <f t="shared" ref="AA41" si="95">Z41/Z40*100</f>
        <v>105.24653096211362</v>
      </c>
      <c r="AB41" s="86" t="s">
        <v>26</v>
      </c>
      <c r="AC41" s="93" t="s">
        <v>26</v>
      </c>
      <c r="AD41" s="86">
        <f>SUM(月次!AD286:AD297)</f>
        <v>727635</v>
      </c>
      <c r="AE41" s="93">
        <f t="shared" si="52"/>
        <v>107.70156438026474</v>
      </c>
      <c r="AF41" s="86">
        <f>SUM(月次!AF286:AF297)</f>
        <v>519347</v>
      </c>
      <c r="AG41" s="93">
        <f t="shared" si="53"/>
        <v>99.482614625475051</v>
      </c>
      <c r="AH41" s="86">
        <f>SUM(月次!AH286:AH297)</f>
        <v>6767</v>
      </c>
      <c r="AI41" s="93">
        <f t="shared" si="54"/>
        <v>114.53960731211916</v>
      </c>
      <c r="AJ41" s="291"/>
      <c r="AK41" s="292"/>
      <c r="AL41" s="37"/>
      <c r="AM41" s="293"/>
      <c r="AN41" s="291"/>
      <c r="AO41" s="293"/>
      <c r="AP41" s="291"/>
      <c r="AQ41" s="293"/>
      <c r="AR41" s="294">
        <f t="shared" si="55"/>
        <v>52.622766711262678</v>
      </c>
      <c r="AS41" s="295">
        <f t="shared" ref="AS41" si="96">X41/R41*100</f>
        <v>47.377233288737322</v>
      </c>
    </row>
    <row r="42" spans="1:47" s="2" customFormat="1" ht="12" customHeight="1">
      <c r="A42" s="1"/>
      <c r="B42" s="153" t="s">
        <v>258</v>
      </c>
      <c r="C42" s="28" t="s">
        <v>259</v>
      </c>
      <c r="D42" s="55">
        <f>SUM(月次!D298:D309)</f>
        <v>7532811</v>
      </c>
      <c r="E42" s="52">
        <f t="shared" ref="E42" si="97">D42/D41*100</f>
        <v>98.512931372702866</v>
      </c>
      <c r="F42" s="54">
        <f>SUM(月次!F298:F309)</f>
        <v>46169</v>
      </c>
      <c r="G42" s="52">
        <f t="shared" ref="G42" si="98">F42/F41*100</f>
        <v>93.406571174233235</v>
      </c>
      <c r="H42" s="54">
        <f>SUM(月次!H298:H309)</f>
        <v>10356</v>
      </c>
      <c r="I42" s="52">
        <f t="shared" ref="I42" si="99">H42/H41*100</f>
        <v>71.396070320579113</v>
      </c>
      <c r="J42" s="54">
        <f>SUM(月次!J298:J309)</f>
        <v>7486642</v>
      </c>
      <c r="K42" s="52">
        <f t="shared" ref="K42" si="100">J42/J41*100</f>
        <v>98.546154239016715</v>
      </c>
      <c r="L42" s="26">
        <f>SUM(月次!L298:L309)</f>
        <v>1756318</v>
      </c>
      <c r="M42" s="27">
        <f t="shared" ref="M42" si="101">L42/L41*100</f>
        <v>99.04877381660684</v>
      </c>
      <c r="N42" s="26">
        <f>SUM(月次!N298:N309)</f>
        <v>1756318</v>
      </c>
      <c r="O42" s="27">
        <f t="shared" ref="O42" si="102">N42/N41*100</f>
        <v>99.04877381660684</v>
      </c>
      <c r="P42" s="26">
        <f t="shared" ref="P42" si="103">N42-L42</f>
        <v>0</v>
      </c>
      <c r="Q42" s="26" t="s">
        <v>2</v>
      </c>
      <c r="R42" s="26">
        <f t="shared" si="30"/>
        <v>7486642</v>
      </c>
      <c r="S42" s="27">
        <f t="shared" ref="S42" si="104">R42/R41*100</f>
        <v>98.546154239016715</v>
      </c>
      <c r="T42" s="54">
        <f>SUM(月次!T298:T309)</f>
        <v>3941766</v>
      </c>
      <c r="U42" s="52">
        <f t="shared" ref="U42" si="105">T42/T41*100</f>
        <v>98.598379108509675</v>
      </c>
      <c r="V42" s="54">
        <f>SUM(月次!V298:V309)</f>
        <v>315972</v>
      </c>
      <c r="W42" s="52">
        <f t="shared" ref="W42" si="106">V42/V41*100</f>
        <v>96.860343210285265</v>
      </c>
      <c r="X42" s="54">
        <f t="shared" si="67"/>
        <v>3544876</v>
      </c>
      <c r="Y42" s="52">
        <f t="shared" ref="Y42" si="107">X42/X41*100</f>
        <v>98.488147113376741</v>
      </c>
      <c r="Z42" s="54">
        <f>SUM(月次!Z298:Z309)</f>
        <v>469400</v>
      </c>
      <c r="AA42" s="52">
        <f t="shared" ref="AA42" si="108">Z42/Z41*100</f>
        <v>102.7693425958564</v>
      </c>
      <c r="AB42" s="54" t="s">
        <v>26</v>
      </c>
      <c r="AC42" s="52" t="s">
        <v>26</v>
      </c>
      <c r="AD42" s="54">
        <f>SUM(月次!AD298:AD309)</f>
        <v>719759</v>
      </c>
      <c r="AE42" s="52">
        <f t="shared" si="52"/>
        <v>98.917589175891763</v>
      </c>
      <c r="AF42" s="54">
        <f>SUM(月次!AF298:AF309)</f>
        <v>515030</v>
      </c>
      <c r="AG42" s="52">
        <f t="shared" si="53"/>
        <v>99.168763851528936</v>
      </c>
      <c r="AH42" s="54">
        <f>SUM(月次!AH298:AH309)</f>
        <v>6450</v>
      </c>
      <c r="AI42" s="52">
        <f t="shared" si="54"/>
        <v>95.315501699423677</v>
      </c>
      <c r="AJ42" s="33"/>
      <c r="AK42" s="228"/>
      <c r="AL42" s="32"/>
      <c r="AM42" s="209"/>
      <c r="AN42" s="33"/>
      <c r="AO42" s="209"/>
      <c r="AP42" s="33"/>
      <c r="AQ42" s="209"/>
      <c r="AR42" s="284">
        <f t="shared" si="55"/>
        <v>52.650654325397149</v>
      </c>
      <c r="AS42" s="285">
        <f t="shared" ref="AS42" si="109">X42/R42*100</f>
        <v>47.349345674602844</v>
      </c>
    </row>
    <row r="43" spans="1:47" s="2" customFormat="1" ht="12" customHeight="1">
      <c r="A43" s="1"/>
      <c r="B43" s="296" t="s">
        <v>264</v>
      </c>
      <c r="C43" s="17" t="s">
        <v>265</v>
      </c>
      <c r="D43" s="304">
        <f>SUM(月次!D310:D321)</f>
        <v>7323941</v>
      </c>
      <c r="E43" s="298">
        <f t="shared" ref="E43" si="110">D43/D42*100</f>
        <v>97.227197124685588</v>
      </c>
      <c r="F43" s="304">
        <f>SUM(月次!F310:F321)</f>
        <v>47251</v>
      </c>
      <c r="G43" s="298">
        <f t="shared" ref="G43" si="111">F43/F42*100</f>
        <v>102.34356386319826</v>
      </c>
      <c r="H43" s="303">
        <f>SUM(月次!H310:H321)</f>
        <v>12077</v>
      </c>
      <c r="I43" s="298">
        <f t="shared" ref="I43" si="112">H43/H42*100</f>
        <v>116.61838547701815</v>
      </c>
      <c r="J43" s="303">
        <f>SUM(月次!J310:J321)</f>
        <v>7276690</v>
      </c>
      <c r="K43" s="298">
        <f t="shared" ref="K43" si="113">J43/J42*100</f>
        <v>97.195645257246184</v>
      </c>
      <c r="L43" s="303">
        <f>SUM(月次!L310:L321)</f>
        <v>1708156</v>
      </c>
      <c r="M43" s="298">
        <f t="shared" ref="M43" si="114">L43/L42*100</f>
        <v>97.257785890709997</v>
      </c>
      <c r="N43" s="303">
        <f>SUM(月次!N310:N321)</f>
        <v>1708156</v>
      </c>
      <c r="O43" s="298">
        <f t="shared" ref="O43" si="115">N43/N42*100</f>
        <v>97.257785890709997</v>
      </c>
      <c r="P43" s="297">
        <f t="shared" ref="P43" si="116">N43-L43</f>
        <v>0</v>
      </c>
      <c r="Q43" s="297" t="s">
        <v>2</v>
      </c>
      <c r="R43" s="297">
        <f t="shared" ref="R43" si="117">J43+P43</f>
        <v>7276690</v>
      </c>
      <c r="S43" s="298">
        <f t="shared" ref="S43" si="118">R43/R42*100</f>
        <v>97.195645257246184</v>
      </c>
      <c r="T43" s="304">
        <f>SUM(月次!T310:T321)</f>
        <v>3839579</v>
      </c>
      <c r="U43" s="298">
        <f t="shared" ref="U43" si="119">T43/T42*100</f>
        <v>97.40758330149481</v>
      </c>
      <c r="V43" s="304">
        <f>SUM(月次!V310:V321)</f>
        <v>296574</v>
      </c>
      <c r="W43" s="298">
        <f t="shared" ref="W43" si="120">V43/V42*100</f>
        <v>93.860848429607685</v>
      </c>
      <c r="X43" s="305">
        <f t="shared" ref="X43" si="121">R43-T43</f>
        <v>3437111</v>
      </c>
      <c r="Y43" s="298">
        <f t="shared" ref="Y43" si="122">X43/X42*100</f>
        <v>96.959978289790669</v>
      </c>
      <c r="Z43" s="304">
        <f>SUM(月次!Z310:Z321)</f>
        <v>450321</v>
      </c>
      <c r="AA43" s="298">
        <f t="shared" ref="AA43" si="123">Z43/Z42*100</f>
        <v>95.935449510012788</v>
      </c>
      <c r="AB43" s="297" t="s">
        <v>26</v>
      </c>
      <c r="AC43" s="298" t="s">
        <v>26</v>
      </c>
      <c r="AD43" s="304">
        <f>SUM(月次!AD310:AD321)</f>
        <v>715281</v>
      </c>
      <c r="AE43" s="298">
        <f t="shared" si="52"/>
        <v>99.377847307223661</v>
      </c>
      <c r="AF43" s="304">
        <f>SUM(月次!AF310:AF321)</f>
        <v>505950</v>
      </c>
      <c r="AG43" s="298">
        <f t="shared" si="53"/>
        <v>98.236995903151268</v>
      </c>
      <c r="AH43" s="304">
        <f>SUM(月次!AH310:AH321)</f>
        <v>7402</v>
      </c>
      <c r="AI43" s="298">
        <f t="shared" si="54"/>
        <v>114.75968992248062</v>
      </c>
      <c r="AJ43" s="289"/>
      <c r="AK43" s="288"/>
      <c r="AL43" s="289"/>
      <c r="AM43" s="288"/>
      <c r="AN43" s="289"/>
      <c r="AO43" s="288"/>
      <c r="AP43" s="289"/>
      <c r="AQ43" s="288"/>
      <c r="AR43" s="299">
        <f t="shared" si="55"/>
        <v>52.765460669617646</v>
      </c>
      <c r="AS43" s="300">
        <f>X43/R43*100</f>
        <v>47.234539330382361</v>
      </c>
    </row>
    <row r="44" spans="1:47" s="2" customFormat="1" ht="12" customHeight="1">
      <c r="A44" s="1"/>
      <c r="B44" s="197" t="s">
        <v>1</v>
      </c>
      <c r="C44" s="5"/>
      <c r="D44" s="198"/>
      <c r="E44" s="198"/>
      <c r="F44" s="198"/>
      <c r="G44" s="198"/>
      <c r="H44" s="198"/>
      <c r="I44" s="198"/>
      <c r="J44" s="199"/>
      <c r="K44" s="200"/>
      <c r="L44" s="200"/>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row>
    <row r="45" spans="1:47" s="2" customFormat="1" ht="12" customHeight="1">
      <c r="B45" s="202" t="s">
        <v>213</v>
      </c>
      <c r="C45" s="3"/>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7" s="2" customFormat="1" ht="12" customHeight="1">
      <c r="A46" s="1"/>
      <c r="B46" s="203" t="s">
        <v>214</v>
      </c>
      <c r="C46" s="3"/>
      <c r="D46" s="9"/>
      <c r="E46" s="9"/>
      <c r="F46" s="9"/>
      <c r="G46" s="9"/>
      <c r="H46" s="9"/>
      <c r="I46" s="9"/>
      <c r="J46" s="9"/>
      <c r="K46" s="9"/>
      <c r="L46" s="9"/>
      <c r="M46" s="9"/>
      <c r="N46" s="9"/>
      <c r="O46" s="9"/>
      <c r="P46" s="9"/>
      <c r="Q46" s="9"/>
      <c r="R46" s="9"/>
      <c r="AJ46" s="9"/>
    </row>
    <row r="47" spans="1:47" s="2" customFormat="1" ht="12" customHeight="1">
      <c r="B47" s="203" t="s">
        <v>230</v>
      </c>
      <c r="C47" s="3"/>
      <c r="D47" s="3"/>
      <c r="E47" s="3"/>
      <c r="F47" s="3"/>
      <c r="G47" s="3"/>
      <c r="H47" s="3"/>
      <c r="I47" s="3"/>
      <c r="J47" s="3"/>
      <c r="K47" s="1"/>
      <c r="L47" s="1"/>
      <c r="X47" s="9"/>
    </row>
    <row r="48" spans="1:47" s="2" customFormat="1" ht="12" customHeight="1">
      <c r="A48" s="1"/>
      <c r="B48" s="7" t="s">
        <v>215</v>
      </c>
      <c r="C48" s="3"/>
      <c r="D48" s="3"/>
      <c r="E48" s="3"/>
      <c r="F48" s="3"/>
      <c r="G48" s="3"/>
      <c r="H48" s="3"/>
      <c r="I48" s="3"/>
      <c r="J48" s="3"/>
      <c r="K48" s="1"/>
      <c r="L48" s="1"/>
      <c r="X48" s="9"/>
    </row>
    <row r="49" spans="1:48" s="2" customFormat="1" ht="12" customHeight="1">
      <c r="A49" s="1"/>
      <c r="C49" s="3"/>
      <c r="D49" s="12"/>
      <c r="E49" s="3"/>
      <c r="F49" s="3"/>
      <c r="G49" s="3"/>
      <c r="H49" s="3"/>
      <c r="I49" s="3"/>
      <c r="J49" s="3"/>
      <c r="K49" s="1"/>
      <c r="L49" s="1"/>
      <c r="X49" s="9"/>
      <c r="AS49" s="204" t="s">
        <v>266</v>
      </c>
    </row>
    <row r="50" spans="1:48" s="2" customFormat="1" ht="12" customHeight="1">
      <c r="A50" s="1"/>
      <c r="B50" s="3"/>
      <c r="C50" s="3"/>
      <c r="D50" s="12"/>
      <c r="E50" s="3"/>
      <c r="F50" s="3"/>
      <c r="G50" s="3"/>
      <c r="H50" s="3"/>
      <c r="I50" s="3"/>
      <c r="J50" s="3"/>
      <c r="K50" s="1"/>
      <c r="L50" s="1"/>
      <c r="X50" s="9"/>
    </row>
    <row r="51" spans="1:48" s="2" customFormat="1" ht="12" customHeight="1">
      <c r="A51" s="1"/>
      <c r="B51" s="3"/>
      <c r="C51" s="3"/>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213"/>
      <c r="AD51" s="213"/>
      <c r="AE51" s="213"/>
      <c r="AF51" s="213"/>
      <c r="AG51" s="213"/>
      <c r="AH51" s="213"/>
      <c r="AI51" s="213"/>
      <c r="AJ51" s="12"/>
      <c r="AK51" s="12"/>
      <c r="AL51" s="3"/>
      <c r="AM51" s="3"/>
      <c r="AN51" s="3"/>
      <c r="AO51" s="3"/>
      <c r="AP51" s="3"/>
      <c r="AQ51" s="3"/>
      <c r="AR51" s="12"/>
      <c r="AS51" s="12"/>
    </row>
    <row r="52" spans="1:48" s="2" customFormat="1" ht="12" customHeight="1">
      <c r="A52" s="1"/>
      <c r="B52" s="3"/>
      <c r="C52" s="3"/>
      <c r="D52" s="12"/>
      <c r="E52" s="3"/>
      <c r="F52" s="3"/>
      <c r="G52" s="3"/>
      <c r="H52" s="3"/>
      <c r="I52" s="3"/>
      <c r="J52" s="3"/>
      <c r="K52" s="1"/>
      <c r="L52" s="1"/>
      <c r="X52" s="9"/>
      <c r="AL52" s="3"/>
      <c r="AM52" s="3"/>
      <c r="AN52" s="3"/>
      <c r="AO52" s="3"/>
      <c r="AP52" s="3"/>
      <c r="AQ52" s="3"/>
    </row>
    <row r="53" spans="1:48" s="2" customFormat="1" ht="12" customHeight="1">
      <c r="A53" s="1"/>
      <c r="B53" s="3"/>
      <c r="C53" s="3"/>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8" s="2" customFormat="1" ht="12" customHeight="1">
      <c r="A54" s="1"/>
      <c r="B54" s="3"/>
      <c r="C54" s="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8" s="2" customFormat="1" ht="12" customHeight="1">
      <c r="A55" s="1"/>
      <c r="B55" s="3"/>
      <c r="C55" s="3"/>
      <c r="D55" s="12"/>
      <c r="E55" s="3"/>
      <c r="F55" s="3"/>
      <c r="G55" s="3"/>
      <c r="H55" s="3"/>
      <c r="I55" s="3"/>
      <c r="J55" s="3"/>
      <c r="K55" s="1"/>
      <c r="L55" s="1"/>
      <c r="X55" s="9"/>
    </row>
    <row r="56" spans="1:48" s="3" customFormat="1" ht="12" customHeight="1">
      <c r="A56" s="1"/>
      <c r="D56" s="12"/>
      <c r="K56" s="1"/>
      <c r="L56" s="1"/>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s="3" customFormat="1" ht="12" customHeight="1">
      <c r="A57" s="1"/>
      <c r="D57" s="12"/>
      <c r="K57" s="1"/>
      <c r="L57" s="1"/>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s="3" customFormat="1" ht="12" customHeight="1">
      <c r="A58" s="1"/>
      <c r="D58" s="12"/>
      <c r="K58" s="1"/>
      <c r="L58" s="1"/>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s="3" customFormat="1" ht="12" customHeight="1">
      <c r="A59" s="1"/>
      <c r="D59" s="12"/>
      <c r="K59" s="1"/>
      <c r="L59" s="1"/>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s="3" customFormat="1" ht="12" customHeight="1">
      <c r="A60" s="1"/>
      <c r="D60" s="12"/>
      <c r="K60" s="1"/>
      <c r="L60" s="1"/>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s="3" customFormat="1" ht="12" customHeight="1">
      <c r="A61" s="1"/>
      <c r="D61" s="12"/>
      <c r="K61" s="1"/>
      <c r="L61" s="1"/>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s="3" customFormat="1" ht="12" customHeight="1">
      <c r="A62" s="1"/>
      <c r="D62" s="12"/>
      <c r="K62" s="1"/>
      <c r="L62" s="1"/>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s="3" customFormat="1" ht="12" customHeight="1">
      <c r="A63" s="1"/>
      <c r="D63" s="12"/>
      <c r="K63" s="1"/>
      <c r="L63" s="1"/>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s="3" customFormat="1" ht="12" customHeight="1">
      <c r="A64" s="1"/>
      <c r="D64" s="12"/>
      <c r="K64" s="1"/>
      <c r="L64" s="1"/>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s="3" customFormat="1" ht="12" customHeight="1">
      <c r="A65" s="1"/>
      <c r="D65" s="12"/>
      <c r="K65" s="1"/>
      <c r="L65" s="1"/>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s="3" customFormat="1" ht="12" customHeight="1">
      <c r="A66" s="1"/>
      <c r="D66" s="12"/>
      <c r="K66" s="1"/>
      <c r="L66" s="1"/>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s="3" customFormat="1" ht="12" customHeight="1">
      <c r="A67" s="1"/>
      <c r="D67" s="12"/>
      <c r="K67" s="1"/>
      <c r="L67" s="1"/>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s="3" customFormat="1" ht="12" customHeight="1">
      <c r="A68" s="1"/>
      <c r="D68" s="12"/>
      <c r="K68" s="1"/>
      <c r="L68" s="1"/>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s="3" customFormat="1" ht="12" customHeight="1">
      <c r="A69" s="1"/>
      <c r="D69" s="12"/>
      <c r="K69" s="1"/>
      <c r="L69" s="1"/>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s="3" customFormat="1" ht="12" customHeight="1">
      <c r="A70" s="1"/>
      <c r="D70" s="12"/>
      <c r="K70" s="1"/>
      <c r="L70" s="1"/>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s="3" customFormat="1" ht="12" customHeight="1">
      <c r="A71" s="1"/>
      <c r="D71" s="12"/>
      <c r="K71" s="1"/>
      <c r="L71" s="1"/>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s="3" customFormat="1" ht="12" customHeight="1">
      <c r="A72" s="1"/>
      <c r="D72" s="12"/>
      <c r="K72" s="1"/>
      <c r="L72" s="1"/>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s="3" customFormat="1" ht="12" customHeight="1">
      <c r="A73" s="1"/>
      <c r="D73" s="12"/>
      <c r="K73" s="1"/>
      <c r="L73" s="1"/>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s="3" customFormat="1" ht="12" customHeight="1">
      <c r="A74" s="1"/>
      <c r="D74" s="12"/>
      <c r="K74" s="1"/>
      <c r="L74" s="1"/>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s="3" customFormat="1" ht="12" customHeight="1">
      <c r="A75" s="1"/>
      <c r="D75" s="12"/>
      <c r="K75" s="1"/>
      <c r="L75" s="1"/>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s="3" customFormat="1" ht="12" customHeight="1">
      <c r="A76" s="1"/>
      <c r="D76" s="12"/>
      <c r="K76" s="1"/>
      <c r="L76" s="1"/>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s="3" customFormat="1" ht="12" customHeight="1">
      <c r="A77" s="1"/>
      <c r="D77" s="12"/>
      <c r="K77" s="1"/>
      <c r="L77" s="1"/>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ht="12" customHeight="1">
      <c r="D78" s="12"/>
    </row>
    <row r="147" spans="2:48" s="3" customFormat="1" ht="12" customHeight="1">
      <c r="K147" s="1"/>
      <c r="L147" s="1"/>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row>
    <row r="148" spans="2:48" s="3" customFormat="1" ht="12" customHeight="1">
      <c r="B148" s="5"/>
      <c r="C148" s="5"/>
      <c r="D148" s="5"/>
      <c r="E148" s="5"/>
      <c r="F148" s="5"/>
      <c r="G148" s="5"/>
      <c r="H148" s="5"/>
      <c r="I148" s="5"/>
      <c r="K148" s="1"/>
      <c r="L148" s="1"/>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row>
    <row r="149" spans="2:48" s="3" customFormat="1" ht="12" customHeight="1">
      <c r="B149" s="5"/>
      <c r="C149" s="5"/>
      <c r="D149" s="5"/>
      <c r="E149" s="5"/>
      <c r="F149" s="5"/>
      <c r="G149" s="5"/>
      <c r="H149" s="5"/>
      <c r="I149" s="5"/>
      <c r="K149" s="1"/>
      <c r="L149" s="1"/>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row>
    <row r="150" spans="2:48" ht="12" customHeight="1">
      <c r="B150" s="5"/>
      <c r="C150" s="5"/>
      <c r="D150" s="5"/>
      <c r="E150" s="5"/>
      <c r="F150" s="5"/>
      <c r="G150" s="5"/>
      <c r="H150" s="5"/>
      <c r="I150" s="5"/>
    </row>
    <row r="152" spans="2:48" s="3" customFormat="1" ht="12" customHeight="1">
      <c r="K152" s="1"/>
      <c r="L152" s="1"/>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row>
    <row r="153" spans="2:48" s="3" customFormat="1" ht="12" customHeight="1">
      <c r="B153" s="5"/>
      <c r="C153" s="5"/>
      <c r="D153" s="5"/>
      <c r="E153" s="5"/>
      <c r="F153" s="5"/>
      <c r="G153" s="5"/>
      <c r="H153" s="5"/>
      <c r="I153" s="5"/>
      <c r="K153" s="1"/>
      <c r="L153" s="1"/>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row>
    <row r="154" spans="2:48" s="3" customFormat="1" ht="12" customHeight="1">
      <c r="B154" s="5"/>
      <c r="C154" s="5"/>
      <c r="D154" s="5"/>
      <c r="E154" s="5"/>
      <c r="F154" s="5"/>
      <c r="G154" s="5"/>
      <c r="H154" s="5"/>
      <c r="I154" s="5"/>
      <c r="K154" s="1"/>
      <c r="L154" s="1"/>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row>
    <row r="155" spans="2:48" s="3" customFormat="1" ht="12" customHeight="1">
      <c r="B155" s="5"/>
      <c r="C155" s="5"/>
      <c r="D155" s="5"/>
      <c r="E155" s="5"/>
      <c r="F155" s="5"/>
      <c r="G155" s="5"/>
      <c r="H155" s="5"/>
      <c r="I155" s="5"/>
      <c r="K155" s="1"/>
      <c r="L155" s="1"/>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row>
    <row r="156" spans="2:48" s="3" customFormat="1" ht="12" customHeight="1">
      <c r="B156" s="5"/>
      <c r="C156" s="5"/>
      <c r="D156" s="5"/>
      <c r="E156" s="5"/>
      <c r="F156" s="5"/>
      <c r="G156" s="5"/>
      <c r="H156" s="5"/>
      <c r="I156" s="5"/>
      <c r="K156" s="1"/>
      <c r="L156" s="1"/>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row>
    <row r="157" spans="2:48" s="3" customFormat="1" ht="12" customHeight="1">
      <c r="B157" s="5"/>
      <c r="C157" s="5"/>
      <c r="D157" s="5"/>
      <c r="E157" s="5"/>
      <c r="F157" s="5"/>
      <c r="G157" s="5"/>
      <c r="H157" s="5"/>
      <c r="I157" s="5"/>
      <c r="K157" s="1"/>
      <c r="L157" s="1"/>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row>
    <row r="158" spans="2:48" s="3" customFormat="1" ht="12" customHeight="1">
      <c r="B158" s="5"/>
      <c r="C158" s="5"/>
      <c r="D158" s="5"/>
      <c r="E158" s="5"/>
      <c r="F158" s="5"/>
      <c r="G158" s="5"/>
      <c r="H158" s="5"/>
      <c r="I158" s="5"/>
      <c r="K158" s="1"/>
      <c r="L158" s="1"/>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row>
    <row r="159" spans="2:48" ht="12" customHeight="1">
      <c r="B159" s="5"/>
      <c r="C159" s="5"/>
      <c r="D159" s="5"/>
      <c r="E159" s="5"/>
      <c r="F159" s="5"/>
      <c r="G159" s="5"/>
      <c r="H159" s="5"/>
      <c r="I159" s="5"/>
    </row>
    <row r="169" spans="2:48" s="3" customFormat="1" ht="12" customHeight="1">
      <c r="K169" s="1"/>
      <c r="L169" s="1"/>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row>
    <row r="170" spans="2:48" s="3" customFormat="1" ht="12" customHeight="1">
      <c r="B170" s="5"/>
      <c r="C170" s="5"/>
      <c r="D170" s="5"/>
      <c r="E170" s="5"/>
      <c r="F170" s="5"/>
      <c r="G170" s="5"/>
      <c r="H170" s="5"/>
      <c r="I170" s="5"/>
      <c r="K170" s="1"/>
      <c r="L170" s="1"/>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row>
    <row r="171" spans="2:48" s="3" customFormat="1" ht="12" customHeight="1">
      <c r="B171" s="5"/>
      <c r="C171" s="5"/>
      <c r="D171" s="5"/>
      <c r="E171" s="5"/>
      <c r="F171" s="5"/>
      <c r="G171" s="5"/>
      <c r="H171" s="5"/>
      <c r="I171" s="5"/>
      <c r="K171" s="1"/>
      <c r="L171" s="1"/>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row>
    <row r="172" spans="2:48" ht="12" customHeight="1">
      <c r="B172" s="5"/>
      <c r="C172" s="5"/>
      <c r="D172" s="5"/>
      <c r="E172" s="5"/>
      <c r="F172" s="5"/>
      <c r="G172" s="5"/>
      <c r="H172" s="5"/>
      <c r="I172" s="5"/>
    </row>
    <row r="174" spans="2:48" s="3" customFormat="1" ht="12" customHeight="1">
      <c r="K174" s="1"/>
      <c r="L174" s="1"/>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row>
    <row r="175" spans="2:48" s="3" customFormat="1" ht="12" customHeight="1">
      <c r="B175" s="5"/>
      <c r="C175" s="5"/>
      <c r="D175" s="5"/>
      <c r="E175" s="5"/>
      <c r="F175" s="5"/>
      <c r="G175" s="5"/>
      <c r="H175" s="5"/>
      <c r="I175" s="5"/>
      <c r="K175" s="1"/>
      <c r="L175" s="1"/>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row>
    <row r="176" spans="2:48" s="3" customFormat="1" ht="12" customHeight="1">
      <c r="B176" s="5"/>
      <c r="C176" s="5"/>
      <c r="D176" s="5"/>
      <c r="E176" s="5"/>
      <c r="F176" s="5"/>
      <c r="G176" s="5"/>
      <c r="H176" s="5"/>
      <c r="I176" s="5"/>
      <c r="K176" s="1"/>
      <c r="L176" s="1"/>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row>
    <row r="177" spans="2:48" s="3" customFormat="1" ht="12" customHeight="1">
      <c r="B177" s="5"/>
      <c r="C177" s="5"/>
      <c r="D177" s="5"/>
      <c r="E177" s="5"/>
      <c r="F177" s="5"/>
      <c r="G177" s="5"/>
      <c r="H177" s="5"/>
      <c r="I177" s="5"/>
      <c r="K177" s="1"/>
      <c r="L177" s="1"/>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row>
    <row r="178" spans="2:48" s="3" customFormat="1" ht="12" customHeight="1">
      <c r="B178" s="5"/>
      <c r="C178" s="5"/>
      <c r="D178" s="5"/>
      <c r="E178" s="5"/>
      <c r="F178" s="5"/>
      <c r="G178" s="5"/>
      <c r="H178" s="5"/>
      <c r="I178" s="5"/>
      <c r="K178" s="1"/>
      <c r="L178" s="1"/>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row>
    <row r="179" spans="2:48" s="3" customFormat="1" ht="12" customHeight="1">
      <c r="B179" s="5"/>
      <c r="C179" s="5"/>
      <c r="D179" s="5"/>
      <c r="E179" s="5"/>
      <c r="F179" s="5"/>
      <c r="G179" s="5"/>
      <c r="H179" s="5"/>
      <c r="I179" s="5"/>
      <c r="K179" s="1"/>
      <c r="L179" s="1"/>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row>
    <row r="180" spans="2:48" s="3" customFormat="1" ht="12" customHeight="1">
      <c r="B180" s="5"/>
      <c r="C180" s="5"/>
      <c r="D180" s="5"/>
      <c r="E180" s="5"/>
      <c r="F180" s="5"/>
      <c r="G180" s="5"/>
      <c r="H180" s="5"/>
      <c r="I180" s="5"/>
      <c r="K180" s="1"/>
      <c r="L180" s="1"/>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row>
    <row r="181" spans="2:48" ht="12" customHeight="1">
      <c r="B181" s="5"/>
      <c r="C181" s="5"/>
      <c r="D181" s="5"/>
      <c r="E181" s="5"/>
      <c r="F181" s="5"/>
      <c r="G181" s="5"/>
      <c r="H181" s="5"/>
      <c r="I181" s="5"/>
    </row>
    <row r="192" spans="2:48" ht="12" customHeight="1">
      <c r="B192" s="5"/>
      <c r="C192" s="5"/>
      <c r="D192" s="5"/>
      <c r="E192" s="5"/>
      <c r="F192" s="5"/>
      <c r="G192" s="5"/>
      <c r="H192" s="5"/>
      <c r="I192" s="5"/>
    </row>
    <row r="193" spans="2:10" ht="12" customHeight="1">
      <c r="B193" s="5"/>
      <c r="C193" s="5"/>
      <c r="D193" s="5"/>
      <c r="E193" s="5"/>
      <c r="F193" s="5"/>
      <c r="G193" s="5"/>
      <c r="H193" s="5"/>
      <c r="I193" s="5"/>
    </row>
    <row r="194" spans="2:10" ht="12" customHeight="1">
      <c r="B194" s="5"/>
      <c r="C194" s="5"/>
      <c r="D194" s="5"/>
      <c r="E194" s="5"/>
      <c r="F194" s="5"/>
      <c r="G194" s="5"/>
      <c r="H194" s="5"/>
      <c r="I194" s="5"/>
    </row>
    <row r="196" spans="2:10" ht="12" customHeight="1">
      <c r="J196" s="5"/>
    </row>
    <row r="197" spans="2:10" ht="12" customHeight="1">
      <c r="B197" s="5"/>
      <c r="C197" s="5"/>
      <c r="D197" s="5"/>
      <c r="E197" s="5"/>
      <c r="F197" s="5"/>
      <c r="G197" s="5"/>
      <c r="H197" s="5"/>
      <c r="I197" s="5"/>
      <c r="J197" s="5"/>
    </row>
    <row r="198" spans="2:10" ht="12" customHeight="1">
      <c r="B198" s="5"/>
      <c r="C198" s="5"/>
      <c r="D198" s="5"/>
      <c r="E198" s="5"/>
      <c r="F198" s="5"/>
      <c r="G198" s="5"/>
      <c r="H198" s="5"/>
      <c r="I198" s="5"/>
      <c r="J198" s="5"/>
    </row>
    <row r="199" spans="2:10" ht="12" customHeight="1">
      <c r="B199" s="5"/>
      <c r="C199" s="5"/>
      <c r="D199" s="5"/>
      <c r="E199" s="5"/>
      <c r="F199" s="5"/>
      <c r="G199" s="5"/>
      <c r="H199" s="5"/>
      <c r="I199" s="5"/>
    </row>
    <row r="200" spans="2:10" ht="12" customHeight="1">
      <c r="B200" s="5"/>
      <c r="C200" s="5"/>
      <c r="D200" s="5"/>
      <c r="E200" s="5"/>
      <c r="F200" s="5"/>
      <c r="G200" s="5"/>
      <c r="H200" s="5"/>
      <c r="I200" s="5"/>
    </row>
    <row r="201" spans="2:10" ht="12" customHeight="1">
      <c r="B201" s="5"/>
      <c r="C201" s="5"/>
      <c r="D201" s="5"/>
      <c r="E201" s="5"/>
      <c r="F201" s="5"/>
      <c r="G201" s="5"/>
      <c r="H201" s="5"/>
      <c r="I201" s="5"/>
      <c r="J201" s="5"/>
    </row>
    <row r="202" spans="2:10" ht="12" customHeight="1">
      <c r="B202" s="5"/>
      <c r="C202" s="5"/>
      <c r="D202" s="5"/>
      <c r="E202" s="5"/>
      <c r="F202" s="5"/>
      <c r="G202" s="5"/>
      <c r="H202" s="5"/>
      <c r="I202" s="5"/>
      <c r="J202" s="5"/>
    </row>
    <row r="203" spans="2:10" ht="12" customHeight="1">
      <c r="B203" s="5"/>
      <c r="C203" s="5"/>
      <c r="D203" s="5"/>
      <c r="E203" s="5"/>
      <c r="F203" s="5"/>
      <c r="G203" s="5"/>
      <c r="H203" s="5"/>
      <c r="I203" s="5"/>
      <c r="J203" s="5"/>
    </row>
    <row r="204" spans="2:10" ht="12" customHeight="1">
      <c r="J204" s="5"/>
    </row>
    <row r="205" spans="2:10" ht="12" customHeight="1">
      <c r="J205" s="5"/>
    </row>
    <row r="206" spans="2:10" ht="12" customHeight="1">
      <c r="J206" s="5"/>
    </row>
    <row r="207" spans="2:10" ht="12" customHeight="1">
      <c r="J207" s="5"/>
    </row>
    <row r="214" spans="2:10" ht="12" customHeight="1">
      <c r="B214" s="5"/>
      <c r="C214" s="5"/>
      <c r="D214" s="5"/>
      <c r="E214" s="5"/>
      <c r="F214" s="5"/>
      <c r="G214" s="5"/>
      <c r="H214" s="5"/>
      <c r="I214" s="5"/>
    </row>
    <row r="215" spans="2:10" ht="12" customHeight="1">
      <c r="B215" s="5"/>
      <c r="C215" s="5"/>
      <c r="D215" s="5"/>
      <c r="E215" s="5"/>
      <c r="F215" s="5"/>
      <c r="G215" s="5"/>
      <c r="H215" s="5"/>
      <c r="I215" s="5"/>
    </row>
    <row r="216" spans="2:10" ht="12" customHeight="1">
      <c r="B216" s="5"/>
      <c r="C216" s="5"/>
      <c r="D216" s="5"/>
      <c r="E216" s="5"/>
      <c r="F216" s="5"/>
      <c r="G216" s="5"/>
      <c r="H216" s="5"/>
      <c r="I216" s="5"/>
    </row>
    <row r="218" spans="2:10" ht="12" customHeight="1">
      <c r="J218" s="5"/>
    </row>
    <row r="219" spans="2:10" ht="12" customHeight="1">
      <c r="B219" s="5"/>
      <c r="C219" s="5"/>
      <c r="D219" s="5"/>
      <c r="E219" s="5"/>
      <c r="F219" s="5"/>
      <c r="G219" s="5"/>
      <c r="H219" s="5"/>
      <c r="I219" s="5"/>
      <c r="J219" s="5"/>
    </row>
    <row r="220" spans="2:10" ht="12" customHeight="1">
      <c r="B220" s="5"/>
      <c r="C220" s="5"/>
      <c r="D220" s="5"/>
      <c r="E220" s="5"/>
      <c r="F220" s="5"/>
      <c r="G220" s="5"/>
      <c r="H220" s="5"/>
      <c r="I220" s="5"/>
      <c r="J220" s="5"/>
    </row>
    <row r="221" spans="2:10" ht="12" customHeight="1">
      <c r="B221" s="5"/>
      <c r="C221" s="5"/>
      <c r="D221" s="5"/>
      <c r="E221" s="5"/>
      <c r="F221" s="5"/>
      <c r="G221" s="5"/>
      <c r="H221" s="5"/>
      <c r="I221" s="5"/>
    </row>
    <row r="222" spans="2:10" ht="12" customHeight="1">
      <c r="B222" s="5"/>
      <c r="C222" s="5"/>
      <c r="D222" s="5"/>
      <c r="E222" s="5"/>
      <c r="F222" s="5"/>
      <c r="G222" s="5"/>
      <c r="H222" s="5"/>
      <c r="I222" s="5"/>
    </row>
    <row r="223" spans="2:10" ht="12" customHeight="1">
      <c r="B223" s="5"/>
      <c r="C223" s="5"/>
      <c r="D223" s="5"/>
      <c r="E223" s="5"/>
      <c r="F223" s="5"/>
      <c r="G223" s="5"/>
      <c r="H223" s="5"/>
      <c r="I223" s="5"/>
      <c r="J223" s="5"/>
    </row>
    <row r="224" spans="2:10" ht="12" customHeight="1">
      <c r="B224" s="5"/>
      <c r="C224" s="5"/>
      <c r="D224" s="5"/>
      <c r="E224" s="5"/>
      <c r="F224" s="5"/>
      <c r="G224" s="5"/>
      <c r="H224" s="5"/>
      <c r="I224" s="5"/>
      <c r="J224" s="5"/>
    </row>
    <row r="225" spans="2:10" ht="12" customHeight="1">
      <c r="B225" s="5"/>
      <c r="C225" s="5"/>
      <c r="D225" s="5"/>
      <c r="E225" s="5"/>
      <c r="F225" s="5"/>
      <c r="G225" s="5"/>
      <c r="H225" s="5"/>
      <c r="I225" s="5"/>
      <c r="J225" s="5"/>
    </row>
    <row r="226" spans="2:10" ht="12" customHeight="1">
      <c r="J226" s="5"/>
    </row>
    <row r="227" spans="2:10" ht="12" customHeight="1">
      <c r="J227" s="5"/>
    </row>
    <row r="228" spans="2:10" ht="12" customHeight="1">
      <c r="J228" s="5"/>
    </row>
    <row r="229" spans="2:10" ht="12" customHeight="1">
      <c r="J229" s="5"/>
    </row>
    <row r="236" spans="2:10" ht="12" customHeight="1">
      <c r="B236" s="5"/>
      <c r="C236" s="5"/>
      <c r="D236" s="5"/>
      <c r="E236" s="5"/>
      <c r="F236" s="5"/>
      <c r="G236" s="5"/>
      <c r="H236" s="5"/>
      <c r="I236" s="5"/>
    </row>
    <row r="237" spans="2:10" ht="12" customHeight="1">
      <c r="B237" s="5"/>
      <c r="C237" s="5"/>
      <c r="D237" s="5"/>
      <c r="E237" s="5"/>
      <c r="F237" s="5"/>
      <c r="G237" s="5"/>
      <c r="H237" s="5"/>
      <c r="I237" s="5"/>
    </row>
    <row r="238" spans="2:10" ht="12" customHeight="1">
      <c r="B238" s="5"/>
      <c r="C238" s="5"/>
      <c r="D238" s="5"/>
      <c r="E238" s="5"/>
      <c r="F238" s="5"/>
      <c r="G238" s="5"/>
      <c r="H238" s="5"/>
      <c r="I238" s="5"/>
    </row>
    <row r="240" spans="2:10" ht="12" customHeight="1">
      <c r="J240" s="5"/>
    </row>
    <row r="241" spans="2:10" ht="12" customHeight="1">
      <c r="B241" s="5"/>
      <c r="C241" s="5"/>
      <c r="D241" s="5"/>
      <c r="E241" s="5"/>
      <c r="F241" s="5"/>
      <c r="G241" s="5"/>
      <c r="H241" s="5"/>
      <c r="I241" s="5"/>
      <c r="J241" s="5"/>
    </row>
    <row r="242" spans="2:10" ht="12" customHeight="1">
      <c r="B242" s="5"/>
      <c r="C242" s="5"/>
      <c r="D242" s="5"/>
      <c r="E242" s="5"/>
      <c r="F242" s="5"/>
      <c r="G242" s="5"/>
      <c r="H242" s="5"/>
      <c r="I242" s="5"/>
      <c r="J242" s="5"/>
    </row>
    <row r="243" spans="2:10" ht="12" customHeight="1">
      <c r="B243" s="5"/>
      <c r="C243" s="5"/>
      <c r="D243" s="5"/>
      <c r="E243" s="5"/>
      <c r="F243" s="5"/>
      <c r="G243" s="5"/>
      <c r="H243" s="5"/>
      <c r="I243" s="5"/>
    </row>
    <row r="244" spans="2:10" ht="12" customHeight="1">
      <c r="B244" s="5"/>
      <c r="C244" s="5"/>
      <c r="D244" s="5"/>
      <c r="E244" s="5"/>
      <c r="F244" s="5"/>
      <c r="G244" s="5"/>
      <c r="H244" s="5"/>
      <c r="I244" s="5"/>
    </row>
    <row r="245" spans="2:10" ht="12" customHeight="1">
      <c r="B245" s="5"/>
      <c r="C245" s="5"/>
      <c r="D245" s="5"/>
      <c r="E245" s="5"/>
      <c r="F245" s="5"/>
      <c r="G245" s="5"/>
      <c r="H245" s="5"/>
      <c r="I245" s="5"/>
      <c r="J245" s="5"/>
    </row>
    <row r="246" spans="2:10" ht="12" customHeight="1">
      <c r="B246" s="5"/>
      <c r="C246" s="5"/>
      <c r="D246" s="5"/>
      <c r="E246" s="5"/>
      <c r="F246" s="5"/>
      <c r="G246" s="5"/>
      <c r="H246" s="5"/>
      <c r="I246" s="5"/>
      <c r="J246" s="5"/>
    </row>
    <row r="247" spans="2:10" ht="12" customHeight="1">
      <c r="B247" s="5"/>
      <c r="C247" s="5"/>
      <c r="D247" s="5"/>
      <c r="E247" s="5"/>
      <c r="F247" s="5"/>
      <c r="G247" s="5"/>
      <c r="H247" s="5"/>
      <c r="I247" s="5"/>
      <c r="J247" s="5"/>
    </row>
    <row r="248" spans="2:10" ht="12" customHeight="1">
      <c r="J248" s="5"/>
    </row>
    <row r="249" spans="2:10" ht="12" customHeight="1">
      <c r="J249" s="5"/>
    </row>
    <row r="250" spans="2:10" ht="12" customHeight="1">
      <c r="J250" s="5"/>
    </row>
    <row r="251" spans="2:10" ht="12" customHeight="1">
      <c r="J251" s="5"/>
    </row>
    <row r="262" spans="10:10" ht="12" customHeight="1">
      <c r="J262" s="5"/>
    </row>
    <row r="263" spans="10:10" ht="12" customHeight="1">
      <c r="J263" s="5"/>
    </row>
    <row r="264" spans="10:10" ht="12" customHeight="1">
      <c r="J264" s="5"/>
    </row>
    <row r="267" spans="10:10" ht="12" customHeight="1">
      <c r="J267" s="5"/>
    </row>
    <row r="268" spans="10:10" ht="12" customHeight="1">
      <c r="J268" s="5"/>
    </row>
    <row r="269" spans="10:10" ht="12" customHeight="1">
      <c r="J269" s="5"/>
    </row>
    <row r="270" spans="10:10" ht="12" customHeight="1">
      <c r="J270" s="5"/>
    </row>
    <row r="271" spans="10:10" ht="12" customHeight="1">
      <c r="J271" s="5"/>
    </row>
    <row r="272" spans="10:10" ht="12" customHeight="1">
      <c r="J272" s="5"/>
    </row>
    <row r="273" spans="10:10" ht="12" customHeight="1">
      <c r="J273" s="5"/>
    </row>
    <row r="284" spans="10:10" ht="12" customHeight="1">
      <c r="J284" s="5"/>
    </row>
    <row r="285" spans="10:10" ht="12" customHeight="1">
      <c r="J285" s="5"/>
    </row>
    <row r="286" spans="10:10" ht="12" customHeight="1">
      <c r="J286" s="5"/>
    </row>
    <row r="289" spans="10:10" ht="12" customHeight="1">
      <c r="J289" s="5"/>
    </row>
    <row r="290" spans="10:10" ht="12" customHeight="1">
      <c r="J290" s="5"/>
    </row>
    <row r="291" spans="10:10" ht="12" customHeight="1">
      <c r="J291" s="5"/>
    </row>
    <row r="292" spans="10:10" ht="12" customHeight="1">
      <c r="J292" s="5"/>
    </row>
    <row r="293" spans="10:10" ht="12" customHeight="1">
      <c r="J293" s="5"/>
    </row>
    <row r="294" spans="10:10" ht="12" customHeight="1">
      <c r="J294" s="5"/>
    </row>
    <row r="295" spans="10:10" ht="12" customHeight="1">
      <c r="J295" s="5"/>
    </row>
  </sheetData>
  <mergeCells count="27">
    <mergeCell ref="AD8:AE8"/>
    <mergeCell ref="AF8:AG8"/>
    <mergeCell ref="AH8:AI8"/>
    <mergeCell ref="B5:C9"/>
    <mergeCell ref="AR5:AR9"/>
    <mergeCell ref="D5:E8"/>
    <mergeCell ref="F6:G8"/>
    <mergeCell ref="Z6:AC6"/>
    <mergeCell ref="X6:Y8"/>
    <mergeCell ref="N6:O8"/>
    <mergeCell ref="L6:M8"/>
    <mergeCell ref="AS5:AS9"/>
    <mergeCell ref="H6:I6"/>
    <mergeCell ref="R6:S8"/>
    <mergeCell ref="P6:Q8"/>
    <mergeCell ref="J6:K8"/>
    <mergeCell ref="AJ5:AQ6"/>
    <mergeCell ref="AJ7:AK8"/>
    <mergeCell ref="AL7:AM8"/>
    <mergeCell ref="AN7:AO8"/>
    <mergeCell ref="AP7:AQ8"/>
    <mergeCell ref="AB7:AC8"/>
    <mergeCell ref="Z7:AA8"/>
    <mergeCell ref="V7:W8"/>
    <mergeCell ref="T6:U8"/>
    <mergeCell ref="H7:I8"/>
    <mergeCell ref="V6:W6"/>
  </mergeCells>
  <phoneticPr fontId="3"/>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9"/>
  <sheetViews>
    <sheetView showGridLines="0" tabSelected="1" zoomScale="90" zoomScaleNormal="90" zoomScaleSheetLayoutView="90" workbookViewId="0">
      <pane xSplit="3" ySplit="9" topLeftCell="R312" activePane="bottomRight" state="frozen"/>
      <selection activeCell="J45" sqref="J45"/>
      <selection pane="topRight" activeCell="J45" sqref="J45"/>
      <selection pane="bottomLeft" activeCell="J45" sqref="J45"/>
      <selection pane="bottomRight" activeCell="AA341" sqref="AA341"/>
    </sheetView>
  </sheetViews>
  <sheetFormatPr defaultColWidth="9" defaultRowHeight="12" customHeight="1"/>
  <cols>
    <col min="1" max="1" width="7" style="1" customWidth="1"/>
    <col min="2" max="2" width="7.625" style="3" customWidth="1"/>
    <col min="3" max="3" width="10.625" style="4" customWidth="1"/>
    <col min="4" max="5" width="10.625" style="3" customWidth="1"/>
    <col min="6" max="6" width="7.625" style="3" customWidth="1"/>
    <col min="7" max="7" width="10.625" style="3" customWidth="1"/>
    <col min="8" max="8" width="7.625" style="3" customWidth="1"/>
    <col min="9" max="10" width="10.625" style="3" customWidth="1"/>
    <col min="11" max="12" width="10.625" style="1" customWidth="1"/>
    <col min="13" max="15" width="10.625" style="2" customWidth="1"/>
    <col min="16" max="16" width="7.625" style="2" customWidth="1"/>
    <col min="17" max="19" width="10.625" style="2" customWidth="1"/>
    <col min="20" max="20" width="10.875" style="2" customWidth="1"/>
    <col min="21" max="21" width="10.625" style="2" customWidth="1"/>
    <col min="22" max="22" width="7.625" style="2" customWidth="1"/>
    <col min="23" max="25" width="10.625" style="2" customWidth="1"/>
    <col min="26" max="26" width="7.625" style="2" customWidth="1"/>
    <col min="27" max="41" width="10.625" style="2" customWidth="1"/>
    <col min="42" max="42" width="11.125" style="2" customWidth="1"/>
    <col min="43" max="45" width="10.625" style="2" customWidth="1"/>
    <col min="46" max="46" width="6.625" style="2" customWidth="1"/>
    <col min="47" max="47" width="7.625" style="2" customWidth="1"/>
    <col min="48" max="48" width="6.625" style="2" customWidth="1"/>
    <col min="49" max="49" width="7.625" style="2" customWidth="1"/>
    <col min="50" max="50" width="6.625" style="2" customWidth="1"/>
    <col min="51" max="51" width="7.625" style="2" customWidth="1"/>
    <col min="52" max="52" width="6.625" style="2" customWidth="1"/>
    <col min="53" max="53" width="7.625" style="2" customWidth="1"/>
    <col min="54" max="54" width="6.625" style="2" customWidth="1"/>
    <col min="55" max="16384" width="9" style="1"/>
  </cols>
  <sheetData>
    <row r="2" spans="2:54" s="139" customFormat="1" ht="15" customHeight="1">
      <c r="B2" s="147" t="s">
        <v>155</v>
      </c>
      <c r="C2" s="146"/>
      <c r="D2" s="145"/>
      <c r="E2" s="144"/>
      <c r="F2" s="144"/>
      <c r="G2" s="144"/>
      <c r="H2" s="144"/>
      <c r="I2" s="144"/>
      <c r="J2" s="144"/>
      <c r="K2" s="143"/>
      <c r="L2" s="143"/>
      <c r="M2" s="141"/>
      <c r="N2" s="141"/>
      <c r="O2" s="141"/>
      <c r="P2" s="141"/>
      <c r="Q2" s="141"/>
      <c r="R2" s="141"/>
      <c r="S2" s="141"/>
      <c r="T2" s="141"/>
      <c r="U2" s="142"/>
      <c r="V2" s="141"/>
      <c r="W2" s="140"/>
      <c r="X2" s="141"/>
      <c r="Y2" s="141"/>
      <c r="Z2" s="141"/>
      <c r="AA2" s="140"/>
      <c r="AB2" s="141"/>
      <c r="AC2" s="141"/>
      <c r="AD2" s="141"/>
      <c r="AE2" s="141"/>
      <c r="AF2" s="141"/>
      <c r="AG2" s="141"/>
      <c r="AH2" s="141"/>
      <c r="AI2" s="141"/>
      <c r="AJ2" s="141"/>
      <c r="AK2" s="141"/>
      <c r="AL2" s="141"/>
      <c r="AM2" s="141"/>
      <c r="AN2" s="141"/>
      <c r="AO2" s="141"/>
      <c r="AP2" s="141"/>
      <c r="AQ2" s="140"/>
      <c r="AR2" s="141"/>
      <c r="AS2" s="141"/>
      <c r="AT2" s="140"/>
      <c r="AU2" s="140"/>
      <c r="AV2" s="140"/>
      <c r="AW2" s="140"/>
      <c r="AX2" s="140"/>
      <c r="AY2" s="140"/>
      <c r="AZ2" s="140"/>
      <c r="BA2" s="140"/>
      <c r="BB2" s="140"/>
    </row>
    <row r="3" spans="2:54" ht="12" customHeight="1">
      <c r="B3" s="138"/>
      <c r="C3" s="137"/>
      <c r="D3" s="136"/>
      <c r="E3" s="136"/>
      <c r="F3" s="135"/>
      <c r="G3" s="135"/>
      <c r="H3" s="135"/>
      <c r="I3" s="135"/>
      <c r="J3" s="135"/>
      <c r="K3" s="135"/>
      <c r="L3" s="135"/>
      <c r="M3" s="135"/>
      <c r="N3" s="135"/>
      <c r="O3" s="135"/>
      <c r="U3" s="9"/>
    </row>
    <row r="4" spans="2:54" ht="12" customHeight="1">
      <c r="B4" s="134"/>
      <c r="C4" s="133"/>
      <c r="D4" s="132"/>
      <c r="E4" s="132"/>
      <c r="F4" s="132"/>
      <c r="G4" s="132"/>
      <c r="H4" s="132"/>
      <c r="I4" s="132"/>
      <c r="J4" s="132"/>
      <c r="K4" s="132"/>
      <c r="L4" s="132"/>
      <c r="M4" s="132"/>
      <c r="N4" s="132"/>
      <c r="O4" s="132"/>
      <c r="P4" s="132"/>
      <c r="Q4" s="132"/>
      <c r="R4" s="132"/>
      <c r="S4" s="132"/>
      <c r="T4" s="132">
        <f>SUM(T286:T297)</f>
        <v>3997800</v>
      </c>
      <c r="U4" s="132"/>
      <c r="V4" s="132"/>
      <c r="W4" s="132"/>
      <c r="X4" s="132"/>
      <c r="Y4" s="132"/>
      <c r="Z4" s="132"/>
      <c r="AA4" s="132"/>
      <c r="AB4" s="132"/>
      <c r="AC4" s="132"/>
      <c r="AD4" s="132"/>
      <c r="AE4" s="132"/>
      <c r="AF4" s="132"/>
      <c r="AG4" s="132"/>
      <c r="AH4" s="132"/>
      <c r="AI4" s="132"/>
      <c r="AJ4" s="132"/>
      <c r="AK4" s="132"/>
      <c r="AL4" s="132"/>
      <c r="AM4" s="132"/>
      <c r="AN4" s="132"/>
      <c r="AO4" s="132"/>
      <c r="AP4" s="132"/>
      <c r="AQ4" s="131" t="s">
        <v>154</v>
      </c>
      <c r="BB4" s="131"/>
    </row>
    <row r="5" spans="2:54" ht="12" customHeight="1">
      <c r="B5" s="327" t="s">
        <v>153</v>
      </c>
      <c r="C5" s="328"/>
      <c r="D5" s="355" t="s">
        <v>152</v>
      </c>
      <c r="E5" s="356"/>
      <c r="F5" s="130"/>
      <c r="G5" s="130"/>
      <c r="H5" s="130"/>
      <c r="I5" s="130"/>
      <c r="J5" s="130"/>
      <c r="K5" s="130"/>
      <c r="L5" s="130"/>
      <c r="M5" s="130"/>
      <c r="N5" s="130"/>
      <c r="O5" s="130"/>
      <c r="P5" s="130"/>
      <c r="Q5" s="130"/>
      <c r="R5" s="130"/>
      <c r="S5" s="130"/>
      <c r="T5" s="130"/>
      <c r="U5" s="130"/>
      <c r="V5" s="130"/>
      <c r="W5" s="130"/>
      <c r="X5" s="130"/>
      <c r="Y5" s="130"/>
      <c r="Z5" s="130"/>
      <c r="AA5" s="130"/>
      <c r="AB5" s="130"/>
      <c r="AC5" s="130"/>
      <c r="AD5" s="129"/>
      <c r="AE5" s="129"/>
      <c r="AF5" s="129"/>
      <c r="AG5" s="129"/>
      <c r="AH5" s="129"/>
      <c r="AI5" s="128"/>
      <c r="AJ5" s="342" t="s">
        <v>229</v>
      </c>
      <c r="AK5" s="337"/>
      <c r="AL5" s="337"/>
      <c r="AM5" s="337"/>
      <c r="AN5" s="337"/>
      <c r="AO5" s="337"/>
      <c r="AP5" s="337"/>
      <c r="AQ5" s="343"/>
      <c r="AR5" s="1"/>
      <c r="AS5" s="1"/>
      <c r="AT5" s="1"/>
      <c r="AU5" s="1"/>
      <c r="AV5" s="1"/>
      <c r="AW5" s="1"/>
      <c r="AX5" s="1"/>
      <c r="AY5" s="1"/>
      <c r="AZ5" s="1"/>
      <c r="BA5" s="1"/>
      <c r="BB5" s="1"/>
    </row>
    <row r="6" spans="2:54" ht="12" customHeight="1">
      <c r="B6" s="329"/>
      <c r="C6" s="330"/>
      <c r="D6" s="357"/>
      <c r="E6" s="358"/>
      <c r="F6" s="326" t="s">
        <v>151</v>
      </c>
      <c r="G6" s="360"/>
      <c r="H6" s="309"/>
      <c r="I6" s="310"/>
      <c r="J6" s="347" t="s">
        <v>150</v>
      </c>
      <c r="K6" s="347"/>
      <c r="L6" s="326" t="s">
        <v>149</v>
      </c>
      <c r="M6" s="358"/>
      <c r="N6" s="326" t="s">
        <v>148</v>
      </c>
      <c r="O6" s="358"/>
      <c r="P6" s="347" t="s">
        <v>147</v>
      </c>
      <c r="Q6" s="347"/>
      <c r="R6" s="347" t="s">
        <v>146</v>
      </c>
      <c r="S6" s="361"/>
      <c r="T6" s="326" t="s">
        <v>145</v>
      </c>
      <c r="U6" s="345"/>
      <c r="V6" s="325"/>
      <c r="W6" s="326"/>
      <c r="X6" s="347" t="s">
        <v>144</v>
      </c>
      <c r="Y6" s="348"/>
      <c r="Z6" s="127"/>
      <c r="AA6" s="127"/>
      <c r="AB6" s="127"/>
      <c r="AC6" s="127"/>
      <c r="AD6" s="127"/>
      <c r="AE6" s="127"/>
      <c r="AF6" s="127"/>
      <c r="AG6" s="127"/>
      <c r="AH6" s="127"/>
      <c r="AI6" s="126"/>
      <c r="AJ6" s="315"/>
      <c r="AK6" s="316"/>
      <c r="AL6" s="316"/>
      <c r="AM6" s="316"/>
      <c r="AN6" s="316"/>
      <c r="AO6" s="316"/>
      <c r="AP6" s="316"/>
      <c r="AQ6" s="344"/>
      <c r="AR6" s="1"/>
      <c r="AS6" s="1"/>
      <c r="AT6" s="1"/>
      <c r="AU6" s="1"/>
      <c r="AV6" s="1"/>
      <c r="AW6" s="1"/>
      <c r="AX6" s="1"/>
      <c r="AY6" s="1"/>
      <c r="AZ6" s="1"/>
      <c r="BA6" s="1"/>
      <c r="BB6" s="1"/>
    </row>
    <row r="7" spans="2:54" ht="12" customHeight="1">
      <c r="B7" s="329"/>
      <c r="C7" s="330"/>
      <c r="D7" s="359"/>
      <c r="E7" s="354"/>
      <c r="F7" s="354"/>
      <c r="G7" s="354"/>
      <c r="H7" s="354" t="s">
        <v>143</v>
      </c>
      <c r="I7" s="354"/>
      <c r="J7" s="349"/>
      <c r="K7" s="349"/>
      <c r="L7" s="354"/>
      <c r="M7" s="354"/>
      <c r="N7" s="354"/>
      <c r="O7" s="354"/>
      <c r="P7" s="349"/>
      <c r="Q7" s="349"/>
      <c r="R7" s="362"/>
      <c r="S7" s="362"/>
      <c r="T7" s="346"/>
      <c r="U7" s="346"/>
      <c r="V7" s="354" t="s">
        <v>142</v>
      </c>
      <c r="W7" s="354"/>
      <c r="X7" s="349"/>
      <c r="Y7" s="349"/>
      <c r="Z7" s="354" t="s">
        <v>141</v>
      </c>
      <c r="AA7" s="354"/>
      <c r="AB7" s="346" t="s">
        <v>140</v>
      </c>
      <c r="AC7" s="317"/>
      <c r="AD7" s="125"/>
      <c r="AE7" s="125"/>
      <c r="AF7" s="125"/>
      <c r="AG7" s="125"/>
      <c r="AH7" s="125"/>
      <c r="AI7" s="124"/>
      <c r="AJ7" s="317" t="s">
        <v>139</v>
      </c>
      <c r="AK7" s="318"/>
      <c r="AL7" s="320" t="s">
        <v>138</v>
      </c>
      <c r="AM7" s="318"/>
      <c r="AN7" s="320" t="s">
        <v>137</v>
      </c>
      <c r="AO7" s="318"/>
      <c r="AP7" s="350" t="s">
        <v>136</v>
      </c>
      <c r="AQ7" s="351"/>
      <c r="AR7" s="1"/>
      <c r="AS7" s="1"/>
      <c r="AT7" s="1"/>
      <c r="AU7" s="1"/>
      <c r="AV7" s="1"/>
      <c r="AW7" s="1"/>
      <c r="AX7" s="1"/>
      <c r="AY7" s="1"/>
      <c r="AZ7" s="1"/>
      <c r="BA7" s="1"/>
      <c r="BB7" s="1"/>
    </row>
    <row r="8" spans="2:54" ht="12" customHeight="1">
      <c r="B8" s="329"/>
      <c r="C8" s="330"/>
      <c r="D8" s="123"/>
      <c r="E8" s="117"/>
      <c r="F8" s="118"/>
      <c r="G8" s="117"/>
      <c r="H8" s="118"/>
      <c r="I8" s="117"/>
      <c r="J8" s="120"/>
      <c r="K8" s="119"/>
      <c r="L8" s="118"/>
      <c r="M8" s="117"/>
      <c r="N8" s="118"/>
      <c r="O8" s="117"/>
      <c r="P8" s="120"/>
      <c r="Q8" s="119"/>
      <c r="R8" s="122"/>
      <c r="S8" s="121"/>
      <c r="T8" s="116"/>
      <c r="U8" s="115"/>
      <c r="V8" s="118"/>
      <c r="W8" s="117"/>
      <c r="X8" s="120"/>
      <c r="Y8" s="119"/>
      <c r="Z8" s="118"/>
      <c r="AA8" s="117"/>
      <c r="AB8" s="116"/>
      <c r="AC8" s="115"/>
      <c r="AD8" s="317" t="s">
        <v>135</v>
      </c>
      <c r="AE8" s="318"/>
      <c r="AF8" s="317" t="s">
        <v>134</v>
      </c>
      <c r="AG8" s="318"/>
      <c r="AH8" s="317" t="s">
        <v>133</v>
      </c>
      <c r="AI8" s="320"/>
      <c r="AJ8" s="315"/>
      <c r="AK8" s="319"/>
      <c r="AL8" s="316"/>
      <c r="AM8" s="319"/>
      <c r="AN8" s="316"/>
      <c r="AO8" s="319"/>
      <c r="AP8" s="352"/>
      <c r="AQ8" s="353"/>
      <c r="AR8" s="1"/>
      <c r="AS8" s="1"/>
      <c r="AT8" s="1"/>
      <c r="AU8" s="1"/>
      <c r="AV8" s="1"/>
      <c r="AW8" s="1"/>
      <c r="AX8" s="1"/>
      <c r="AY8" s="1"/>
      <c r="AZ8" s="1"/>
      <c r="BA8" s="1"/>
      <c r="BB8" s="1"/>
    </row>
    <row r="9" spans="2:54" ht="12" customHeight="1">
      <c r="B9" s="331"/>
      <c r="C9" s="332"/>
      <c r="D9" s="114"/>
      <c r="E9" s="108" t="s">
        <v>132</v>
      </c>
      <c r="F9" s="110"/>
      <c r="G9" s="108" t="s">
        <v>132</v>
      </c>
      <c r="H9" s="110"/>
      <c r="I9" s="108" t="s">
        <v>132</v>
      </c>
      <c r="J9" s="113"/>
      <c r="K9" s="108" t="s">
        <v>132</v>
      </c>
      <c r="L9" s="110"/>
      <c r="M9" s="108" t="s">
        <v>132</v>
      </c>
      <c r="N9" s="110"/>
      <c r="O9" s="108" t="s">
        <v>132</v>
      </c>
      <c r="P9" s="113"/>
      <c r="Q9" s="108" t="s">
        <v>132</v>
      </c>
      <c r="R9" s="111"/>
      <c r="S9" s="108" t="s">
        <v>132</v>
      </c>
      <c r="T9" s="112"/>
      <c r="U9" s="108" t="s">
        <v>132</v>
      </c>
      <c r="V9" s="110"/>
      <c r="W9" s="108" t="s">
        <v>132</v>
      </c>
      <c r="X9" s="111"/>
      <c r="Y9" s="108" t="s">
        <v>132</v>
      </c>
      <c r="Z9" s="110"/>
      <c r="AA9" s="108" t="s">
        <v>132</v>
      </c>
      <c r="AB9" s="110"/>
      <c r="AC9" s="108" t="s">
        <v>132</v>
      </c>
      <c r="AD9" s="109"/>
      <c r="AE9" s="108" t="s">
        <v>132</v>
      </c>
      <c r="AF9" s="109"/>
      <c r="AG9" s="108" t="s">
        <v>132</v>
      </c>
      <c r="AH9" s="109"/>
      <c r="AI9" s="108" t="s">
        <v>132</v>
      </c>
      <c r="AJ9" s="109"/>
      <c r="AK9" s="108" t="s">
        <v>132</v>
      </c>
      <c r="AL9" s="109"/>
      <c r="AM9" s="108" t="s">
        <v>132</v>
      </c>
      <c r="AN9" s="109"/>
      <c r="AO9" s="108" t="s">
        <v>132</v>
      </c>
      <c r="AP9" s="107"/>
      <c r="AQ9" s="106" t="s">
        <v>132</v>
      </c>
      <c r="AR9" s="1"/>
      <c r="AS9" s="1"/>
      <c r="AT9" s="1"/>
      <c r="AU9" s="1"/>
      <c r="AV9" s="1"/>
      <c r="AW9" s="1"/>
      <c r="AX9" s="1"/>
      <c r="AY9" s="1"/>
      <c r="AZ9" s="1"/>
      <c r="BA9" s="1"/>
      <c r="BB9" s="1"/>
    </row>
    <row r="10" spans="2:54" ht="12" hidden="1" customHeight="1">
      <c r="B10" s="105" t="s">
        <v>131</v>
      </c>
      <c r="C10" s="104" t="s">
        <v>130</v>
      </c>
      <c r="D10" s="103">
        <v>727476</v>
      </c>
      <c r="E10" s="102" t="s">
        <v>7</v>
      </c>
      <c r="F10" s="102">
        <v>9153</v>
      </c>
      <c r="G10" s="102" t="s">
        <v>7</v>
      </c>
      <c r="H10" s="101"/>
      <c r="I10" s="101"/>
      <c r="J10" s="102">
        <f t="shared" ref="J10:J73" si="0">D10-F10</f>
        <v>718323</v>
      </c>
      <c r="K10" s="102" t="s">
        <v>7</v>
      </c>
      <c r="L10" s="102">
        <v>401269</v>
      </c>
      <c r="M10" s="102" t="s">
        <v>7</v>
      </c>
      <c r="N10" s="102">
        <v>401269</v>
      </c>
      <c r="O10" s="102" t="s">
        <v>7</v>
      </c>
      <c r="P10" s="102">
        <f t="shared" ref="P10:P73" si="1">N10-L10</f>
        <v>0</v>
      </c>
      <c r="Q10" s="102" t="s">
        <v>7</v>
      </c>
      <c r="R10" s="102">
        <f t="shared" ref="R10:R73" si="2">J10+P10</f>
        <v>718323</v>
      </c>
      <c r="S10" s="102" t="s">
        <v>7</v>
      </c>
      <c r="T10" s="102">
        <v>416641</v>
      </c>
      <c r="U10" s="102" t="s">
        <v>7</v>
      </c>
      <c r="V10" s="101"/>
      <c r="W10" s="101"/>
      <c r="X10" s="85">
        <f t="shared" ref="X10:X73" si="3">R10-T10</f>
        <v>301682</v>
      </c>
      <c r="Y10" s="102" t="s">
        <v>7</v>
      </c>
      <c r="Z10" s="101"/>
      <c r="AA10" s="101"/>
      <c r="AB10" s="101"/>
      <c r="AC10" s="101"/>
      <c r="AD10" s="101"/>
      <c r="AE10" s="101"/>
      <c r="AF10" s="101"/>
      <c r="AG10" s="101"/>
      <c r="AH10" s="101"/>
      <c r="AI10" s="101"/>
      <c r="AJ10" s="100">
        <v>218633</v>
      </c>
      <c r="AK10" s="99" t="s">
        <v>7</v>
      </c>
      <c r="AL10" s="40" t="s">
        <v>7</v>
      </c>
      <c r="AM10" s="40" t="s">
        <v>7</v>
      </c>
      <c r="AN10" s="40" t="s">
        <v>7</v>
      </c>
      <c r="AO10" s="40" t="s">
        <v>7</v>
      </c>
      <c r="AP10" s="40" t="s">
        <v>7</v>
      </c>
      <c r="AQ10" s="46" t="s">
        <v>7</v>
      </c>
      <c r="AR10" s="1"/>
      <c r="AS10" s="1"/>
      <c r="AT10" s="1"/>
      <c r="AU10" s="1"/>
      <c r="AV10" s="1"/>
      <c r="AW10" s="1"/>
      <c r="AX10" s="1"/>
      <c r="AY10" s="1"/>
      <c r="AZ10" s="1"/>
      <c r="BA10" s="1"/>
      <c r="BB10" s="1"/>
    </row>
    <row r="11" spans="2:54" ht="12" hidden="1" customHeight="1">
      <c r="B11" s="29" t="s">
        <v>25</v>
      </c>
      <c r="C11" s="28" t="s">
        <v>109</v>
      </c>
      <c r="D11" s="74">
        <v>761016</v>
      </c>
      <c r="E11" s="73" t="s">
        <v>7</v>
      </c>
      <c r="F11" s="73">
        <v>9298</v>
      </c>
      <c r="G11" s="73" t="s">
        <v>7</v>
      </c>
      <c r="H11" s="54"/>
      <c r="I11" s="54"/>
      <c r="J11" s="73">
        <f t="shared" si="0"/>
        <v>751718</v>
      </c>
      <c r="K11" s="73" t="s">
        <v>7</v>
      </c>
      <c r="L11" s="73">
        <v>412711</v>
      </c>
      <c r="M11" s="73" t="s">
        <v>7</v>
      </c>
      <c r="N11" s="73">
        <v>412711</v>
      </c>
      <c r="O11" s="73" t="s">
        <v>7</v>
      </c>
      <c r="P11" s="73">
        <f t="shared" si="1"/>
        <v>0</v>
      </c>
      <c r="Q11" s="73" t="s">
        <v>7</v>
      </c>
      <c r="R11" s="73">
        <f t="shared" si="2"/>
        <v>751718</v>
      </c>
      <c r="S11" s="73" t="s">
        <v>7</v>
      </c>
      <c r="T11" s="73">
        <v>441200</v>
      </c>
      <c r="U11" s="73" t="s">
        <v>7</v>
      </c>
      <c r="V11" s="54"/>
      <c r="W11" s="54"/>
      <c r="X11" s="73">
        <f t="shared" si="3"/>
        <v>310518</v>
      </c>
      <c r="Y11" s="73" t="s">
        <v>7</v>
      </c>
      <c r="Z11" s="54"/>
      <c r="AA11" s="54"/>
      <c r="AB11" s="54"/>
      <c r="AC11" s="54"/>
      <c r="AD11" s="54"/>
      <c r="AE11" s="54"/>
      <c r="AF11" s="54"/>
      <c r="AG11" s="54"/>
      <c r="AH11" s="54"/>
      <c r="AI11" s="54"/>
      <c r="AJ11" s="26">
        <v>225422</v>
      </c>
      <c r="AK11" s="98" t="s">
        <v>7</v>
      </c>
      <c r="AL11" s="22" t="s">
        <v>7</v>
      </c>
      <c r="AM11" s="22" t="s">
        <v>7</v>
      </c>
      <c r="AN11" s="22" t="s">
        <v>7</v>
      </c>
      <c r="AO11" s="22" t="s">
        <v>7</v>
      </c>
      <c r="AP11" s="22" t="s">
        <v>7</v>
      </c>
      <c r="AQ11" s="20" t="s">
        <v>7</v>
      </c>
      <c r="AR11" s="1"/>
      <c r="AS11" s="1"/>
      <c r="AT11" s="1"/>
      <c r="AU11" s="1"/>
      <c r="AV11" s="1"/>
      <c r="AW11" s="1"/>
      <c r="AX11" s="1"/>
      <c r="AY11" s="1"/>
      <c r="AZ11" s="1"/>
      <c r="BA11" s="1"/>
      <c r="BB11" s="1"/>
    </row>
    <row r="12" spans="2:54" ht="12" hidden="1" customHeight="1">
      <c r="B12" s="29" t="s">
        <v>23</v>
      </c>
      <c r="C12" s="28" t="s">
        <v>108</v>
      </c>
      <c r="D12" s="74">
        <v>735793</v>
      </c>
      <c r="E12" s="73" t="s">
        <v>7</v>
      </c>
      <c r="F12" s="73">
        <v>8761</v>
      </c>
      <c r="G12" s="73" t="s">
        <v>7</v>
      </c>
      <c r="H12" s="54"/>
      <c r="I12" s="54"/>
      <c r="J12" s="73">
        <f t="shared" si="0"/>
        <v>727032</v>
      </c>
      <c r="K12" s="73" t="s">
        <v>7</v>
      </c>
      <c r="L12" s="73">
        <v>390396</v>
      </c>
      <c r="M12" s="73" t="s">
        <v>7</v>
      </c>
      <c r="N12" s="73">
        <v>390396</v>
      </c>
      <c r="O12" s="73" t="s">
        <v>7</v>
      </c>
      <c r="P12" s="73">
        <f t="shared" si="1"/>
        <v>0</v>
      </c>
      <c r="Q12" s="73" t="s">
        <v>7</v>
      </c>
      <c r="R12" s="73">
        <f t="shared" si="2"/>
        <v>727032</v>
      </c>
      <c r="S12" s="73" t="s">
        <v>7</v>
      </c>
      <c r="T12" s="73">
        <v>438997</v>
      </c>
      <c r="U12" s="73" t="s">
        <v>7</v>
      </c>
      <c r="V12" s="54"/>
      <c r="W12" s="54"/>
      <c r="X12" s="73">
        <f t="shared" si="3"/>
        <v>288035</v>
      </c>
      <c r="Y12" s="73" t="s">
        <v>7</v>
      </c>
      <c r="Z12" s="54"/>
      <c r="AA12" s="54"/>
      <c r="AB12" s="54"/>
      <c r="AC12" s="54"/>
      <c r="AD12" s="54"/>
      <c r="AE12" s="54"/>
      <c r="AF12" s="54"/>
      <c r="AG12" s="54"/>
      <c r="AH12" s="54"/>
      <c r="AI12" s="54"/>
      <c r="AJ12" s="26">
        <v>201085</v>
      </c>
      <c r="AK12" s="98" t="s">
        <v>7</v>
      </c>
      <c r="AL12" s="22" t="s">
        <v>7</v>
      </c>
      <c r="AM12" s="22" t="s">
        <v>7</v>
      </c>
      <c r="AN12" s="22" t="s">
        <v>7</v>
      </c>
      <c r="AO12" s="22" t="s">
        <v>7</v>
      </c>
      <c r="AP12" s="22" t="s">
        <v>7</v>
      </c>
      <c r="AQ12" s="20" t="s">
        <v>7</v>
      </c>
      <c r="AR12" s="1"/>
      <c r="AS12" s="1"/>
      <c r="AT12" s="1"/>
      <c r="AU12" s="1"/>
      <c r="AV12" s="1"/>
      <c r="AW12" s="1"/>
      <c r="AX12" s="1"/>
      <c r="AY12" s="1"/>
      <c r="AZ12" s="1"/>
      <c r="BA12" s="1"/>
      <c r="BB12" s="1"/>
    </row>
    <row r="13" spans="2:54" ht="12" hidden="1" customHeight="1">
      <c r="B13" s="29" t="s">
        <v>21</v>
      </c>
      <c r="C13" s="28" t="s">
        <v>20</v>
      </c>
      <c r="D13" s="74">
        <v>735796</v>
      </c>
      <c r="E13" s="73" t="s">
        <v>7</v>
      </c>
      <c r="F13" s="73">
        <v>9118</v>
      </c>
      <c r="G13" s="73" t="s">
        <v>7</v>
      </c>
      <c r="H13" s="54"/>
      <c r="I13" s="54"/>
      <c r="J13" s="73">
        <f t="shared" si="0"/>
        <v>726678</v>
      </c>
      <c r="K13" s="73" t="s">
        <v>7</v>
      </c>
      <c r="L13" s="73">
        <v>402206</v>
      </c>
      <c r="M13" s="73" t="s">
        <v>7</v>
      </c>
      <c r="N13" s="73">
        <v>402206</v>
      </c>
      <c r="O13" s="73" t="s">
        <v>7</v>
      </c>
      <c r="P13" s="73">
        <f t="shared" si="1"/>
        <v>0</v>
      </c>
      <c r="Q13" s="73" t="s">
        <v>7</v>
      </c>
      <c r="R13" s="73">
        <f t="shared" si="2"/>
        <v>726678</v>
      </c>
      <c r="S13" s="73" t="s">
        <v>7</v>
      </c>
      <c r="T13" s="73">
        <v>446480</v>
      </c>
      <c r="U13" s="73" t="s">
        <v>7</v>
      </c>
      <c r="V13" s="54"/>
      <c r="W13" s="54"/>
      <c r="X13" s="73">
        <f t="shared" si="3"/>
        <v>280198</v>
      </c>
      <c r="Y13" s="73" t="s">
        <v>7</v>
      </c>
      <c r="Z13" s="54"/>
      <c r="AA13" s="54"/>
      <c r="AB13" s="54"/>
      <c r="AC13" s="54"/>
      <c r="AD13" s="54"/>
      <c r="AE13" s="54"/>
      <c r="AF13" s="54"/>
      <c r="AG13" s="54"/>
      <c r="AH13" s="54"/>
      <c r="AI13" s="54"/>
      <c r="AJ13" s="26">
        <v>192200</v>
      </c>
      <c r="AK13" s="98" t="s">
        <v>7</v>
      </c>
      <c r="AL13" s="22" t="s">
        <v>7</v>
      </c>
      <c r="AM13" s="22" t="s">
        <v>7</v>
      </c>
      <c r="AN13" s="22" t="s">
        <v>7</v>
      </c>
      <c r="AO13" s="22" t="s">
        <v>7</v>
      </c>
      <c r="AP13" s="22" t="s">
        <v>7</v>
      </c>
      <c r="AQ13" s="20" t="s">
        <v>7</v>
      </c>
      <c r="AR13" s="1"/>
      <c r="AS13" s="1"/>
      <c r="AT13" s="1"/>
      <c r="AU13" s="1"/>
      <c r="AV13" s="1"/>
      <c r="AW13" s="1"/>
      <c r="AX13" s="1"/>
      <c r="AY13" s="1"/>
      <c r="AZ13" s="1"/>
      <c r="BA13" s="1"/>
      <c r="BB13" s="1"/>
    </row>
    <row r="14" spans="2:54" ht="12" hidden="1" customHeight="1">
      <c r="B14" s="29" t="s">
        <v>19</v>
      </c>
      <c r="C14" s="28" t="s">
        <v>18</v>
      </c>
      <c r="D14" s="74">
        <v>714235</v>
      </c>
      <c r="E14" s="73" t="s">
        <v>7</v>
      </c>
      <c r="F14" s="73">
        <v>8990</v>
      </c>
      <c r="G14" s="73" t="s">
        <v>7</v>
      </c>
      <c r="H14" s="54"/>
      <c r="I14" s="54"/>
      <c r="J14" s="73">
        <f t="shared" si="0"/>
        <v>705245</v>
      </c>
      <c r="K14" s="73" t="s">
        <v>7</v>
      </c>
      <c r="L14" s="73">
        <v>391264</v>
      </c>
      <c r="M14" s="73" t="s">
        <v>7</v>
      </c>
      <c r="N14" s="73">
        <v>391264</v>
      </c>
      <c r="O14" s="73" t="s">
        <v>7</v>
      </c>
      <c r="P14" s="73">
        <f t="shared" si="1"/>
        <v>0</v>
      </c>
      <c r="Q14" s="73" t="s">
        <v>7</v>
      </c>
      <c r="R14" s="73">
        <f t="shared" si="2"/>
        <v>705245</v>
      </c>
      <c r="S14" s="73" t="s">
        <v>7</v>
      </c>
      <c r="T14" s="73">
        <v>416460</v>
      </c>
      <c r="U14" s="73" t="s">
        <v>7</v>
      </c>
      <c r="V14" s="54"/>
      <c r="W14" s="54"/>
      <c r="X14" s="73">
        <f t="shared" si="3"/>
        <v>288785</v>
      </c>
      <c r="Y14" s="73" t="s">
        <v>7</v>
      </c>
      <c r="Z14" s="54"/>
      <c r="AA14" s="54"/>
      <c r="AB14" s="54"/>
      <c r="AC14" s="54"/>
      <c r="AD14" s="54"/>
      <c r="AE14" s="54"/>
      <c r="AF14" s="54"/>
      <c r="AG14" s="54"/>
      <c r="AH14" s="54"/>
      <c r="AI14" s="54"/>
      <c r="AJ14" s="26">
        <v>197264</v>
      </c>
      <c r="AK14" s="98" t="s">
        <v>7</v>
      </c>
      <c r="AL14" s="22" t="s">
        <v>7</v>
      </c>
      <c r="AM14" s="22" t="s">
        <v>7</v>
      </c>
      <c r="AN14" s="22" t="s">
        <v>7</v>
      </c>
      <c r="AO14" s="22" t="s">
        <v>7</v>
      </c>
      <c r="AP14" s="22" t="s">
        <v>7</v>
      </c>
      <c r="AQ14" s="20" t="s">
        <v>7</v>
      </c>
      <c r="AR14" s="1"/>
      <c r="AS14" s="1"/>
      <c r="AT14" s="1"/>
      <c r="AU14" s="1"/>
      <c r="AV14" s="1"/>
      <c r="AW14" s="1"/>
      <c r="AX14" s="1"/>
      <c r="AY14" s="1"/>
      <c r="AZ14" s="1"/>
      <c r="BA14" s="1"/>
      <c r="BB14" s="1"/>
    </row>
    <row r="15" spans="2:54" ht="12" hidden="1" customHeight="1">
      <c r="B15" s="29" t="s">
        <v>17</v>
      </c>
      <c r="C15" s="28" t="s">
        <v>107</v>
      </c>
      <c r="D15" s="74">
        <v>689676</v>
      </c>
      <c r="E15" s="73" t="s">
        <v>7</v>
      </c>
      <c r="F15" s="73">
        <v>8652</v>
      </c>
      <c r="G15" s="73" t="s">
        <v>7</v>
      </c>
      <c r="H15" s="54"/>
      <c r="I15" s="54"/>
      <c r="J15" s="73">
        <f t="shared" si="0"/>
        <v>681024</v>
      </c>
      <c r="K15" s="73" t="s">
        <v>7</v>
      </c>
      <c r="L15" s="73">
        <v>379880</v>
      </c>
      <c r="M15" s="73" t="s">
        <v>7</v>
      </c>
      <c r="N15" s="73">
        <v>379880</v>
      </c>
      <c r="O15" s="73" t="s">
        <v>7</v>
      </c>
      <c r="P15" s="73">
        <f t="shared" si="1"/>
        <v>0</v>
      </c>
      <c r="Q15" s="73" t="s">
        <v>7</v>
      </c>
      <c r="R15" s="73">
        <f t="shared" si="2"/>
        <v>681024</v>
      </c>
      <c r="S15" s="73" t="s">
        <v>7</v>
      </c>
      <c r="T15" s="73">
        <v>446819</v>
      </c>
      <c r="U15" s="73" t="s">
        <v>7</v>
      </c>
      <c r="V15" s="54"/>
      <c r="W15" s="54"/>
      <c r="X15" s="73">
        <f t="shared" si="3"/>
        <v>234205</v>
      </c>
      <c r="Y15" s="73" t="s">
        <v>7</v>
      </c>
      <c r="Z15" s="54"/>
      <c r="AA15" s="54"/>
      <c r="AB15" s="54"/>
      <c r="AC15" s="54"/>
      <c r="AD15" s="54"/>
      <c r="AE15" s="54"/>
      <c r="AF15" s="54"/>
      <c r="AG15" s="54"/>
      <c r="AH15" s="54"/>
      <c r="AI15" s="54"/>
      <c r="AJ15" s="26">
        <v>145920</v>
      </c>
      <c r="AK15" s="98" t="s">
        <v>7</v>
      </c>
      <c r="AL15" s="22" t="s">
        <v>7</v>
      </c>
      <c r="AM15" s="22" t="s">
        <v>7</v>
      </c>
      <c r="AN15" s="22" t="s">
        <v>7</v>
      </c>
      <c r="AO15" s="22" t="s">
        <v>7</v>
      </c>
      <c r="AP15" s="22" t="s">
        <v>7</v>
      </c>
      <c r="AQ15" s="20" t="s">
        <v>7</v>
      </c>
      <c r="AR15" s="1"/>
      <c r="AS15" s="1"/>
      <c r="AT15" s="1"/>
      <c r="AU15" s="1"/>
      <c r="AV15" s="1"/>
      <c r="AW15" s="1"/>
      <c r="AX15" s="1"/>
      <c r="AY15" s="1"/>
      <c r="AZ15" s="1"/>
      <c r="BA15" s="1"/>
      <c r="BB15" s="1"/>
    </row>
    <row r="16" spans="2:54" ht="12" hidden="1" customHeight="1">
      <c r="B16" s="29" t="s">
        <v>15</v>
      </c>
      <c r="C16" s="28" t="s">
        <v>106</v>
      </c>
      <c r="D16" s="74">
        <v>704421</v>
      </c>
      <c r="E16" s="73" t="s">
        <v>7</v>
      </c>
      <c r="F16" s="73">
        <v>8605</v>
      </c>
      <c r="G16" s="73" t="s">
        <v>7</v>
      </c>
      <c r="H16" s="54"/>
      <c r="I16" s="54"/>
      <c r="J16" s="73">
        <f t="shared" si="0"/>
        <v>695816</v>
      </c>
      <c r="K16" s="73" t="s">
        <v>7</v>
      </c>
      <c r="L16" s="73">
        <v>387598</v>
      </c>
      <c r="M16" s="73" t="s">
        <v>7</v>
      </c>
      <c r="N16" s="73">
        <v>387598</v>
      </c>
      <c r="O16" s="73" t="s">
        <v>7</v>
      </c>
      <c r="P16" s="73">
        <f t="shared" si="1"/>
        <v>0</v>
      </c>
      <c r="Q16" s="73" t="s">
        <v>7</v>
      </c>
      <c r="R16" s="73">
        <f t="shared" si="2"/>
        <v>695816</v>
      </c>
      <c r="S16" s="73" t="s">
        <v>7</v>
      </c>
      <c r="T16" s="73">
        <v>448286</v>
      </c>
      <c r="U16" s="73" t="s">
        <v>7</v>
      </c>
      <c r="V16" s="54"/>
      <c r="W16" s="54"/>
      <c r="X16" s="73">
        <f t="shared" si="3"/>
        <v>247530</v>
      </c>
      <c r="Y16" s="73" t="s">
        <v>7</v>
      </c>
      <c r="Z16" s="54"/>
      <c r="AA16" s="54"/>
      <c r="AB16" s="54"/>
      <c r="AC16" s="54"/>
      <c r="AD16" s="54"/>
      <c r="AE16" s="54"/>
      <c r="AF16" s="54"/>
      <c r="AG16" s="54"/>
      <c r="AH16" s="54"/>
      <c r="AI16" s="54"/>
      <c r="AJ16" s="26">
        <v>152783</v>
      </c>
      <c r="AK16" s="98" t="s">
        <v>7</v>
      </c>
      <c r="AL16" s="22" t="s">
        <v>7</v>
      </c>
      <c r="AM16" s="22" t="s">
        <v>7</v>
      </c>
      <c r="AN16" s="22" t="s">
        <v>7</v>
      </c>
      <c r="AO16" s="22" t="s">
        <v>7</v>
      </c>
      <c r="AP16" s="22" t="s">
        <v>7</v>
      </c>
      <c r="AQ16" s="20" t="s">
        <v>7</v>
      </c>
      <c r="AR16" s="1"/>
      <c r="AS16" s="1"/>
      <c r="AT16" s="1"/>
      <c r="AU16" s="1"/>
      <c r="AV16" s="1"/>
      <c r="AW16" s="1"/>
      <c r="AX16" s="1"/>
      <c r="AY16" s="1"/>
      <c r="AZ16" s="1"/>
      <c r="BA16" s="1"/>
      <c r="BB16" s="1"/>
    </row>
    <row r="17" spans="2:54" ht="12" hidden="1" customHeight="1">
      <c r="B17" s="29" t="s">
        <v>13</v>
      </c>
      <c r="C17" s="28" t="s">
        <v>105</v>
      </c>
      <c r="D17" s="74">
        <v>673202</v>
      </c>
      <c r="E17" s="73" t="s">
        <v>7</v>
      </c>
      <c r="F17" s="73">
        <v>8186</v>
      </c>
      <c r="G17" s="73" t="s">
        <v>7</v>
      </c>
      <c r="H17" s="54"/>
      <c r="I17" s="54"/>
      <c r="J17" s="73">
        <f t="shared" si="0"/>
        <v>665016</v>
      </c>
      <c r="K17" s="73" t="s">
        <v>7</v>
      </c>
      <c r="L17" s="73">
        <v>370862</v>
      </c>
      <c r="M17" s="73" t="s">
        <v>7</v>
      </c>
      <c r="N17" s="73">
        <v>370862</v>
      </c>
      <c r="O17" s="73" t="s">
        <v>7</v>
      </c>
      <c r="P17" s="73">
        <f t="shared" si="1"/>
        <v>0</v>
      </c>
      <c r="Q17" s="73" t="s">
        <v>7</v>
      </c>
      <c r="R17" s="73">
        <f t="shared" si="2"/>
        <v>665016</v>
      </c>
      <c r="S17" s="73" t="s">
        <v>7</v>
      </c>
      <c r="T17" s="73">
        <v>412155</v>
      </c>
      <c r="U17" s="73" t="s">
        <v>7</v>
      </c>
      <c r="V17" s="54"/>
      <c r="W17" s="54"/>
      <c r="X17" s="73">
        <f t="shared" si="3"/>
        <v>252861</v>
      </c>
      <c r="Y17" s="73" t="s">
        <v>7</v>
      </c>
      <c r="Z17" s="54"/>
      <c r="AA17" s="54"/>
      <c r="AB17" s="54"/>
      <c r="AC17" s="54"/>
      <c r="AD17" s="54"/>
      <c r="AE17" s="54"/>
      <c r="AF17" s="54"/>
      <c r="AG17" s="54"/>
      <c r="AH17" s="54"/>
      <c r="AI17" s="54"/>
      <c r="AJ17" s="26">
        <v>159011</v>
      </c>
      <c r="AK17" s="98" t="s">
        <v>7</v>
      </c>
      <c r="AL17" s="22" t="s">
        <v>7</v>
      </c>
      <c r="AM17" s="22" t="s">
        <v>7</v>
      </c>
      <c r="AN17" s="22" t="s">
        <v>7</v>
      </c>
      <c r="AO17" s="22" t="s">
        <v>7</v>
      </c>
      <c r="AP17" s="22" t="s">
        <v>7</v>
      </c>
      <c r="AQ17" s="20" t="s">
        <v>7</v>
      </c>
      <c r="AR17" s="1"/>
      <c r="AS17" s="1"/>
      <c r="AT17" s="1"/>
      <c r="AU17" s="1"/>
      <c r="AV17" s="1"/>
      <c r="AW17" s="1"/>
      <c r="AX17" s="1"/>
      <c r="AY17" s="1"/>
      <c r="AZ17" s="1"/>
      <c r="BA17" s="1"/>
      <c r="BB17" s="1"/>
    </row>
    <row r="18" spans="2:54" ht="12" hidden="1" customHeight="1">
      <c r="B18" s="29" t="s">
        <v>36</v>
      </c>
      <c r="C18" s="28" t="s">
        <v>104</v>
      </c>
      <c r="D18" s="74">
        <v>700966</v>
      </c>
      <c r="E18" s="73" t="s">
        <v>7</v>
      </c>
      <c r="F18" s="73">
        <v>8258</v>
      </c>
      <c r="G18" s="73" t="s">
        <v>7</v>
      </c>
      <c r="H18" s="54"/>
      <c r="I18" s="54"/>
      <c r="J18" s="73">
        <f t="shared" si="0"/>
        <v>692708</v>
      </c>
      <c r="K18" s="73" t="s">
        <v>7</v>
      </c>
      <c r="L18" s="73">
        <v>399108</v>
      </c>
      <c r="M18" s="73" t="s">
        <v>7</v>
      </c>
      <c r="N18" s="73">
        <v>399108</v>
      </c>
      <c r="O18" s="73" t="s">
        <v>7</v>
      </c>
      <c r="P18" s="73">
        <f t="shared" si="1"/>
        <v>0</v>
      </c>
      <c r="Q18" s="73" t="s">
        <v>7</v>
      </c>
      <c r="R18" s="73">
        <f t="shared" si="2"/>
        <v>692708</v>
      </c>
      <c r="S18" s="73" t="s">
        <v>7</v>
      </c>
      <c r="T18" s="73">
        <v>394051</v>
      </c>
      <c r="U18" s="73" t="s">
        <v>7</v>
      </c>
      <c r="V18" s="54"/>
      <c r="W18" s="54"/>
      <c r="X18" s="73">
        <f t="shared" si="3"/>
        <v>298657</v>
      </c>
      <c r="Y18" s="73" t="s">
        <v>7</v>
      </c>
      <c r="Z18" s="54"/>
      <c r="AA18" s="54"/>
      <c r="AB18" s="54"/>
      <c r="AC18" s="54"/>
      <c r="AD18" s="54"/>
      <c r="AE18" s="54"/>
      <c r="AF18" s="54"/>
      <c r="AG18" s="54"/>
      <c r="AH18" s="54"/>
      <c r="AI18" s="54"/>
      <c r="AJ18" s="26">
        <v>199342</v>
      </c>
      <c r="AK18" s="98" t="s">
        <v>7</v>
      </c>
      <c r="AL18" s="22" t="s">
        <v>7</v>
      </c>
      <c r="AM18" s="22" t="s">
        <v>7</v>
      </c>
      <c r="AN18" s="22" t="s">
        <v>7</v>
      </c>
      <c r="AO18" s="22" t="s">
        <v>7</v>
      </c>
      <c r="AP18" s="22" t="s">
        <v>7</v>
      </c>
      <c r="AQ18" s="20" t="s">
        <v>7</v>
      </c>
      <c r="AR18" s="1"/>
      <c r="AS18" s="1"/>
      <c r="AT18" s="1"/>
      <c r="AU18" s="1"/>
      <c r="AV18" s="1"/>
      <c r="AW18" s="1"/>
      <c r="AX18" s="1"/>
      <c r="AY18" s="1"/>
      <c r="AZ18" s="1"/>
      <c r="BA18" s="1"/>
      <c r="BB18" s="1"/>
    </row>
    <row r="19" spans="2:54" ht="12" hidden="1" customHeight="1">
      <c r="B19" s="29" t="s">
        <v>129</v>
      </c>
      <c r="C19" s="28" t="s">
        <v>128</v>
      </c>
      <c r="D19" s="74">
        <v>714761</v>
      </c>
      <c r="E19" s="73" t="s">
        <v>7</v>
      </c>
      <c r="F19" s="73">
        <v>8242</v>
      </c>
      <c r="G19" s="73" t="s">
        <v>7</v>
      </c>
      <c r="H19" s="54"/>
      <c r="I19" s="54"/>
      <c r="J19" s="73">
        <f t="shared" si="0"/>
        <v>706519</v>
      </c>
      <c r="K19" s="73" t="s">
        <v>7</v>
      </c>
      <c r="L19" s="73">
        <v>406393</v>
      </c>
      <c r="M19" s="73" t="s">
        <v>7</v>
      </c>
      <c r="N19" s="73">
        <v>406393</v>
      </c>
      <c r="O19" s="73" t="s">
        <v>7</v>
      </c>
      <c r="P19" s="73">
        <f t="shared" si="1"/>
        <v>0</v>
      </c>
      <c r="Q19" s="73" t="s">
        <v>7</v>
      </c>
      <c r="R19" s="73">
        <f t="shared" si="2"/>
        <v>706519</v>
      </c>
      <c r="S19" s="73" t="s">
        <v>7</v>
      </c>
      <c r="T19" s="73">
        <v>385929</v>
      </c>
      <c r="U19" s="73" t="s">
        <v>7</v>
      </c>
      <c r="V19" s="54"/>
      <c r="W19" s="54"/>
      <c r="X19" s="73">
        <f t="shared" si="3"/>
        <v>320590</v>
      </c>
      <c r="Y19" s="73" t="s">
        <v>7</v>
      </c>
      <c r="Z19" s="54"/>
      <c r="AA19" s="54"/>
      <c r="AB19" s="54"/>
      <c r="AC19" s="54"/>
      <c r="AD19" s="54"/>
      <c r="AE19" s="54"/>
      <c r="AF19" s="54"/>
      <c r="AG19" s="54"/>
      <c r="AH19" s="54"/>
      <c r="AI19" s="54"/>
      <c r="AJ19" s="26">
        <v>225120</v>
      </c>
      <c r="AK19" s="98" t="s">
        <v>7</v>
      </c>
      <c r="AL19" s="22" t="s">
        <v>7</v>
      </c>
      <c r="AM19" s="22" t="s">
        <v>7</v>
      </c>
      <c r="AN19" s="22" t="s">
        <v>7</v>
      </c>
      <c r="AO19" s="22" t="s">
        <v>7</v>
      </c>
      <c r="AP19" s="22" t="s">
        <v>7</v>
      </c>
      <c r="AQ19" s="20" t="s">
        <v>7</v>
      </c>
      <c r="AR19" s="1"/>
      <c r="AS19" s="1"/>
      <c r="AT19" s="1"/>
      <c r="AU19" s="1"/>
      <c r="AV19" s="1"/>
      <c r="AW19" s="1"/>
      <c r="AX19" s="1"/>
      <c r="AY19" s="1"/>
      <c r="AZ19" s="1"/>
      <c r="BA19" s="1"/>
      <c r="BB19" s="1"/>
    </row>
    <row r="20" spans="2:54" ht="12" hidden="1" customHeight="1">
      <c r="B20" s="29" t="s">
        <v>33</v>
      </c>
      <c r="C20" s="28" t="s">
        <v>32</v>
      </c>
      <c r="D20" s="74">
        <v>655537</v>
      </c>
      <c r="E20" s="73" t="s">
        <v>7</v>
      </c>
      <c r="F20" s="73">
        <v>7826</v>
      </c>
      <c r="G20" s="73" t="s">
        <v>7</v>
      </c>
      <c r="H20" s="54"/>
      <c r="I20" s="54"/>
      <c r="J20" s="73">
        <f t="shared" si="0"/>
        <v>647711</v>
      </c>
      <c r="K20" s="73" t="s">
        <v>7</v>
      </c>
      <c r="L20" s="73">
        <v>365621</v>
      </c>
      <c r="M20" s="73" t="s">
        <v>7</v>
      </c>
      <c r="N20" s="73">
        <v>365621</v>
      </c>
      <c r="O20" s="73" t="s">
        <v>7</v>
      </c>
      <c r="P20" s="73">
        <f t="shared" si="1"/>
        <v>0</v>
      </c>
      <c r="Q20" s="73" t="s">
        <v>7</v>
      </c>
      <c r="R20" s="73">
        <f t="shared" si="2"/>
        <v>647711</v>
      </c>
      <c r="S20" s="73" t="s">
        <v>7</v>
      </c>
      <c r="T20" s="73">
        <v>377309</v>
      </c>
      <c r="U20" s="73" t="s">
        <v>7</v>
      </c>
      <c r="V20" s="54"/>
      <c r="W20" s="54"/>
      <c r="X20" s="73">
        <f t="shared" si="3"/>
        <v>270402</v>
      </c>
      <c r="Y20" s="73" t="s">
        <v>7</v>
      </c>
      <c r="Z20" s="54"/>
      <c r="AA20" s="54"/>
      <c r="AB20" s="54"/>
      <c r="AC20" s="54"/>
      <c r="AD20" s="54"/>
      <c r="AE20" s="54"/>
      <c r="AF20" s="54"/>
      <c r="AG20" s="54"/>
      <c r="AH20" s="54"/>
      <c r="AI20" s="54"/>
      <c r="AJ20" s="26">
        <v>174886</v>
      </c>
      <c r="AK20" s="98" t="s">
        <v>7</v>
      </c>
      <c r="AL20" s="22" t="s">
        <v>7</v>
      </c>
      <c r="AM20" s="22" t="s">
        <v>7</v>
      </c>
      <c r="AN20" s="22" t="s">
        <v>7</v>
      </c>
      <c r="AO20" s="22" t="s">
        <v>7</v>
      </c>
      <c r="AP20" s="22" t="s">
        <v>7</v>
      </c>
      <c r="AQ20" s="20" t="s">
        <v>7</v>
      </c>
      <c r="AR20" s="1"/>
      <c r="AS20" s="1"/>
      <c r="AT20" s="1"/>
      <c r="AU20" s="1"/>
      <c r="AV20" s="1"/>
      <c r="AW20" s="1"/>
      <c r="AX20" s="1"/>
      <c r="AY20" s="1"/>
      <c r="AZ20" s="1"/>
      <c r="BA20" s="1"/>
      <c r="BB20" s="1"/>
    </row>
    <row r="21" spans="2:54" ht="12" hidden="1" customHeight="1">
      <c r="B21" s="51" t="s">
        <v>30</v>
      </c>
      <c r="C21" s="28" t="s">
        <v>29</v>
      </c>
      <c r="D21" s="74">
        <v>736525</v>
      </c>
      <c r="E21" s="73" t="s">
        <v>7</v>
      </c>
      <c r="F21" s="73">
        <v>8865</v>
      </c>
      <c r="G21" s="73" t="s">
        <v>7</v>
      </c>
      <c r="H21" s="54"/>
      <c r="I21" s="54"/>
      <c r="J21" s="89">
        <f t="shared" si="0"/>
        <v>727660</v>
      </c>
      <c r="K21" s="89" t="s">
        <v>7</v>
      </c>
      <c r="L21" s="89">
        <v>426336</v>
      </c>
      <c r="M21" s="89" t="s">
        <v>7</v>
      </c>
      <c r="N21" s="89">
        <v>426336</v>
      </c>
      <c r="O21" s="89" t="s">
        <v>7</v>
      </c>
      <c r="P21" s="89">
        <f t="shared" si="1"/>
        <v>0</v>
      </c>
      <c r="Q21" s="73" t="s">
        <v>7</v>
      </c>
      <c r="R21" s="89">
        <f t="shared" si="2"/>
        <v>727660</v>
      </c>
      <c r="S21" s="89" t="s">
        <v>7</v>
      </c>
      <c r="T21" s="73">
        <v>401624</v>
      </c>
      <c r="U21" s="73" t="s">
        <v>7</v>
      </c>
      <c r="V21" s="54"/>
      <c r="W21" s="54"/>
      <c r="X21" s="89">
        <f t="shared" si="3"/>
        <v>326036</v>
      </c>
      <c r="Y21" s="73" t="s">
        <v>7</v>
      </c>
      <c r="Z21" s="54"/>
      <c r="AA21" s="54"/>
      <c r="AB21" s="54"/>
      <c r="AC21" s="54"/>
      <c r="AD21" s="54"/>
      <c r="AE21" s="54"/>
      <c r="AF21" s="54"/>
      <c r="AG21" s="54"/>
      <c r="AH21" s="54"/>
      <c r="AI21" s="54"/>
      <c r="AJ21" s="26">
        <v>228740</v>
      </c>
      <c r="AK21" s="97" t="s">
        <v>7</v>
      </c>
      <c r="AL21" s="45" t="s">
        <v>7</v>
      </c>
      <c r="AM21" s="45" t="s">
        <v>7</v>
      </c>
      <c r="AN21" s="45" t="s">
        <v>7</v>
      </c>
      <c r="AO21" s="45" t="s">
        <v>7</v>
      </c>
      <c r="AP21" s="45" t="s">
        <v>7</v>
      </c>
      <c r="AQ21" s="44" t="s">
        <v>7</v>
      </c>
      <c r="AR21" s="92"/>
      <c r="AS21" s="1"/>
      <c r="AT21" s="1"/>
      <c r="AU21" s="1"/>
      <c r="AV21" s="1"/>
      <c r="AW21" s="1"/>
      <c r="AX21" s="1"/>
      <c r="AY21" s="1"/>
      <c r="AZ21" s="1"/>
      <c r="BA21" s="1"/>
      <c r="BB21" s="1"/>
    </row>
    <row r="22" spans="2:54" ht="12" hidden="1" customHeight="1">
      <c r="B22" s="43" t="s">
        <v>127</v>
      </c>
      <c r="C22" s="42" t="s">
        <v>126</v>
      </c>
      <c r="D22" s="87">
        <v>718021</v>
      </c>
      <c r="E22" s="84">
        <f t="shared" ref="E22:E85" si="4">D22/D10*100</f>
        <v>98.700300765935921</v>
      </c>
      <c r="F22" s="85">
        <v>8980</v>
      </c>
      <c r="G22" s="84">
        <f t="shared" ref="G22:G85" si="5">F22/F10*100</f>
        <v>98.109909319348844</v>
      </c>
      <c r="H22" s="86"/>
      <c r="I22" s="93"/>
      <c r="J22" s="85">
        <f t="shared" si="0"/>
        <v>709041</v>
      </c>
      <c r="K22" s="84">
        <f t="shared" ref="K22:K85" si="6">J22/J10*100</f>
        <v>98.707823639226362</v>
      </c>
      <c r="L22" s="85">
        <v>403916</v>
      </c>
      <c r="M22" s="84">
        <f t="shared" ref="M22:M85" si="7">L22/L10*100</f>
        <v>100.65965723741431</v>
      </c>
      <c r="N22" s="85">
        <v>403916</v>
      </c>
      <c r="O22" s="84">
        <f t="shared" ref="O22:O85" si="8">N22/N10*100</f>
        <v>100.65965723741431</v>
      </c>
      <c r="P22" s="85">
        <f t="shared" si="1"/>
        <v>0</v>
      </c>
      <c r="Q22" s="85" t="s">
        <v>7</v>
      </c>
      <c r="R22" s="85">
        <f t="shared" si="2"/>
        <v>709041</v>
      </c>
      <c r="S22" s="84">
        <f t="shared" ref="S22:S85" si="9">R22/R10*100</f>
        <v>98.707823639226362</v>
      </c>
      <c r="T22" s="85">
        <v>397603</v>
      </c>
      <c r="U22" s="84">
        <f t="shared" ref="U22:U85" si="10">T22/T10*100</f>
        <v>95.43059852486914</v>
      </c>
      <c r="V22" s="86"/>
      <c r="W22" s="93"/>
      <c r="X22" s="85">
        <f t="shared" si="3"/>
        <v>311438</v>
      </c>
      <c r="Y22" s="84">
        <f t="shared" ref="Y22:Y85" si="11">X22/X10*100</f>
        <v>103.23386877573073</v>
      </c>
      <c r="Z22" s="86"/>
      <c r="AA22" s="93"/>
      <c r="AB22" s="86"/>
      <c r="AC22" s="93"/>
      <c r="AD22" s="93"/>
      <c r="AE22" s="93"/>
      <c r="AF22" s="93"/>
      <c r="AG22" s="93"/>
      <c r="AH22" s="93"/>
      <c r="AI22" s="93"/>
      <c r="AJ22" s="41">
        <v>216941</v>
      </c>
      <c r="AK22" s="83">
        <f t="shared" ref="AK22:AK85" si="12">AJ22/AJ10*100</f>
        <v>99.226100359963951</v>
      </c>
      <c r="AL22" s="40" t="s">
        <v>7</v>
      </c>
      <c r="AM22" s="40" t="s">
        <v>7</v>
      </c>
      <c r="AN22" s="40" t="s">
        <v>7</v>
      </c>
      <c r="AO22" s="40" t="s">
        <v>7</v>
      </c>
      <c r="AP22" s="40" t="s">
        <v>7</v>
      </c>
      <c r="AQ22" s="46" t="s">
        <v>7</v>
      </c>
      <c r="AR22" s="92"/>
      <c r="AS22" s="1"/>
      <c r="AT22" s="1"/>
      <c r="AU22" s="1"/>
      <c r="AV22" s="1"/>
      <c r="AW22" s="1"/>
      <c r="AX22" s="1"/>
      <c r="AY22" s="1"/>
      <c r="AZ22" s="1"/>
      <c r="BA22" s="1"/>
      <c r="BB22" s="1"/>
    </row>
    <row r="23" spans="2:54" ht="12" hidden="1" customHeight="1">
      <c r="B23" s="29" t="s">
        <v>25</v>
      </c>
      <c r="C23" s="28" t="s">
        <v>109</v>
      </c>
      <c r="D23" s="74">
        <v>749209</v>
      </c>
      <c r="E23" s="72">
        <f t="shared" si="4"/>
        <v>98.448521450271741</v>
      </c>
      <c r="F23" s="73">
        <v>9069</v>
      </c>
      <c r="G23" s="72">
        <f t="shared" si="5"/>
        <v>97.53710475371048</v>
      </c>
      <c r="H23" s="54"/>
      <c r="I23" s="52"/>
      <c r="J23" s="73">
        <f t="shared" si="0"/>
        <v>740140</v>
      </c>
      <c r="K23" s="72">
        <f t="shared" si="6"/>
        <v>98.459794763461829</v>
      </c>
      <c r="L23" s="73">
        <v>417431</v>
      </c>
      <c r="M23" s="72">
        <f t="shared" si="7"/>
        <v>101.14365742614082</v>
      </c>
      <c r="N23" s="73">
        <v>417431</v>
      </c>
      <c r="O23" s="72">
        <f t="shared" si="8"/>
        <v>101.14365742614082</v>
      </c>
      <c r="P23" s="73">
        <f t="shared" si="1"/>
        <v>0</v>
      </c>
      <c r="Q23" s="73" t="s">
        <v>7</v>
      </c>
      <c r="R23" s="73">
        <f t="shared" si="2"/>
        <v>740140</v>
      </c>
      <c r="S23" s="72">
        <f t="shared" si="9"/>
        <v>98.459794763461829</v>
      </c>
      <c r="T23" s="73">
        <v>427595</v>
      </c>
      <c r="U23" s="72">
        <f t="shared" si="10"/>
        <v>96.916364460562093</v>
      </c>
      <c r="V23" s="54"/>
      <c r="W23" s="52"/>
      <c r="X23" s="73">
        <f t="shared" si="3"/>
        <v>312545</v>
      </c>
      <c r="Y23" s="72">
        <f t="shared" si="11"/>
        <v>100.65278019309669</v>
      </c>
      <c r="Z23" s="54"/>
      <c r="AA23" s="52"/>
      <c r="AB23" s="54"/>
      <c r="AC23" s="52"/>
      <c r="AD23" s="52"/>
      <c r="AE23" s="52"/>
      <c r="AF23" s="52"/>
      <c r="AG23" s="52"/>
      <c r="AH23" s="52"/>
      <c r="AI23" s="52"/>
      <c r="AJ23" s="26">
        <v>211211</v>
      </c>
      <c r="AK23" s="24">
        <f t="shared" si="12"/>
        <v>93.695823832633906</v>
      </c>
      <c r="AL23" s="22" t="s">
        <v>7</v>
      </c>
      <c r="AM23" s="22" t="s">
        <v>7</v>
      </c>
      <c r="AN23" s="22" t="s">
        <v>7</v>
      </c>
      <c r="AO23" s="22" t="s">
        <v>7</v>
      </c>
      <c r="AP23" s="22" t="s">
        <v>7</v>
      </c>
      <c r="AQ23" s="20" t="s">
        <v>7</v>
      </c>
      <c r="AR23" s="92"/>
      <c r="AS23" s="1"/>
      <c r="AT23" s="1"/>
      <c r="AU23" s="1"/>
      <c r="AV23" s="1"/>
      <c r="AW23" s="1"/>
      <c r="AX23" s="1"/>
      <c r="AY23" s="1"/>
      <c r="AZ23" s="1"/>
      <c r="BA23" s="1"/>
      <c r="BB23" s="1"/>
    </row>
    <row r="24" spans="2:54" ht="12" hidden="1" customHeight="1">
      <c r="B24" s="29" t="s">
        <v>23</v>
      </c>
      <c r="C24" s="28" t="s">
        <v>108</v>
      </c>
      <c r="D24" s="74">
        <v>723883</v>
      </c>
      <c r="E24" s="72">
        <f t="shared" si="4"/>
        <v>98.381338229637961</v>
      </c>
      <c r="F24" s="73">
        <v>8931</v>
      </c>
      <c r="G24" s="72">
        <f t="shared" si="5"/>
        <v>101.94041776052963</v>
      </c>
      <c r="H24" s="54"/>
      <c r="I24" s="52"/>
      <c r="J24" s="73">
        <f t="shared" si="0"/>
        <v>714952</v>
      </c>
      <c r="K24" s="72">
        <f t="shared" si="6"/>
        <v>98.338450026958924</v>
      </c>
      <c r="L24" s="73">
        <v>386910</v>
      </c>
      <c r="M24" s="72">
        <f t="shared" si="7"/>
        <v>99.107060523161095</v>
      </c>
      <c r="N24" s="73">
        <v>386910</v>
      </c>
      <c r="O24" s="72">
        <f t="shared" si="8"/>
        <v>99.107060523161095</v>
      </c>
      <c r="P24" s="73">
        <f t="shared" si="1"/>
        <v>0</v>
      </c>
      <c r="Q24" s="73" t="s">
        <v>7</v>
      </c>
      <c r="R24" s="73">
        <f t="shared" si="2"/>
        <v>714952</v>
      </c>
      <c r="S24" s="72">
        <f t="shared" si="9"/>
        <v>98.338450026958924</v>
      </c>
      <c r="T24" s="73">
        <v>435633</v>
      </c>
      <c r="U24" s="72">
        <f t="shared" si="10"/>
        <v>99.233707747433357</v>
      </c>
      <c r="V24" s="54"/>
      <c r="W24" s="52"/>
      <c r="X24" s="73">
        <f t="shared" si="3"/>
        <v>279319</v>
      </c>
      <c r="Y24" s="72">
        <f t="shared" si="11"/>
        <v>96.973978856736167</v>
      </c>
      <c r="Z24" s="54"/>
      <c r="AA24" s="52"/>
      <c r="AB24" s="54"/>
      <c r="AC24" s="52"/>
      <c r="AD24" s="52"/>
      <c r="AE24" s="52"/>
      <c r="AF24" s="52"/>
      <c r="AG24" s="52"/>
      <c r="AH24" s="52"/>
      <c r="AI24" s="52"/>
      <c r="AJ24" s="26">
        <v>188598</v>
      </c>
      <c r="AK24" s="24">
        <f t="shared" si="12"/>
        <v>93.79018822885844</v>
      </c>
      <c r="AL24" s="22" t="s">
        <v>7</v>
      </c>
      <c r="AM24" s="22" t="s">
        <v>7</v>
      </c>
      <c r="AN24" s="22" t="s">
        <v>7</v>
      </c>
      <c r="AO24" s="22" t="s">
        <v>7</v>
      </c>
      <c r="AP24" s="22" t="s">
        <v>7</v>
      </c>
      <c r="AQ24" s="20" t="s">
        <v>7</v>
      </c>
      <c r="AR24" s="92"/>
      <c r="AS24" s="1"/>
      <c r="AT24" s="1"/>
      <c r="AU24" s="1"/>
      <c r="AV24" s="1"/>
      <c r="AW24" s="1"/>
      <c r="AX24" s="1"/>
      <c r="AY24" s="1"/>
      <c r="AZ24" s="1"/>
      <c r="BA24" s="1"/>
      <c r="BB24" s="1"/>
    </row>
    <row r="25" spans="2:54" ht="12" hidden="1" customHeight="1">
      <c r="B25" s="29" t="s">
        <v>21</v>
      </c>
      <c r="C25" s="28" t="s">
        <v>20</v>
      </c>
      <c r="D25" s="74">
        <v>719435</v>
      </c>
      <c r="E25" s="72">
        <f t="shared" si="4"/>
        <v>97.776421725586985</v>
      </c>
      <c r="F25" s="73">
        <v>9133</v>
      </c>
      <c r="G25" s="72">
        <f t="shared" si="5"/>
        <v>100.16450976091249</v>
      </c>
      <c r="H25" s="54"/>
      <c r="I25" s="52"/>
      <c r="J25" s="73">
        <f t="shared" si="0"/>
        <v>710302</v>
      </c>
      <c r="K25" s="72">
        <f t="shared" si="6"/>
        <v>97.746457165346968</v>
      </c>
      <c r="L25" s="73">
        <v>396039</v>
      </c>
      <c r="M25" s="72">
        <f t="shared" si="7"/>
        <v>98.466706115771515</v>
      </c>
      <c r="N25" s="73">
        <v>396039</v>
      </c>
      <c r="O25" s="72">
        <f t="shared" si="8"/>
        <v>98.466706115771515</v>
      </c>
      <c r="P25" s="73">
        <f t="shared" si="1"/>
        <v>0</v>
      </c>
      <c r="Q25" s="73" t="s">
        <v>7</v>
      </c>
      <c r="R25" s="73">
        <f t="shared" si="2"/>
        <v>710302</v>
      </c>
      <c r="S25" s="72">
        <f t="shared" si="9"/>
        <v>97.746457165346968</v>
      </c>
      <c r="T25" s="73">
        <v>420581</v>
      </c>
      <c r="U25" s="72">
        <f t="shared" si="10"/>
        <v>94.199292241533769</v>
      </c>
      <c r="V25" s="54"/>
      <c r="W25" s="52"/>
      <c r="X25" s="73">
        <f t="shared" si="3"/>
        <v>289721</v>
      </c>
      <c r="Y25" s="72">
        <f t="shared" si="11"/>
        <v>103.39866808471152</v>
      </c>
      <c r="Z25" s="54"/>
      <c r="AA25" s="52"/>
      <c r="AB25" s="54"/>
      <c r="AC25" s="52"/>
      <c r="AD25" s="52"/>
      <c r="AE25" s="52"/>
      <c r="AF25" s="52"/>
      <c r="AG25" s="52"/>
      <c r="AH25" s="52"/>
      <c r="AI25" s="52"/>
      <c r="AJ25" s="26">
        <v>194017</v>
      </c>
      <c r="AK25" s="24">
        <f t="shared" si="12"/>
        <v>100.94536940686784</v>
      </c>
      <c r="AL25" s="22" t="s">
        <v>7</v>
      </c>
      <c r="AM25" s="22" t="s">
        <v>7</v>
      </c>
      <c r="AN25" s="22" t="s">
        <v>7</v>
      </c>
      <c r="AO25" s="22" t="s">
        <v>7</v>
      </c>
      <c r="AP25" s="22" t="s">
        <v>7</v>
      </c>
      <c r="AQ25" s="20" t="s">
        <v>7</v>
      </c>
      <c r="AR25" s="92"/>
      <c r="AS25" s="1"/>
      <c r="AT25" s="1"/>
      <c r="AU25" s="1"/>
      <c r="AV25" s="1"/>
      <c r="AW25" s="1"/>
      <c r="AX25" s="1"/>
      <c r="AY25" s="1"/>
      <c r="AZ25" s="1"/>
      <c r="BA25" s="1"/>
      <c r="BB25" s="1"/>
    </row>
    <row r="26" spans="2:54" ht="12" hidden="1" customHeight="1">
      <c r="B26" s="29" t="s">
        <v>19</v>
      </c>
      <c r="C26" s="28" t="s">
        <v>18</v>
      </c>
      <c r="D26" s="74">
        <v>688149</v>
      </c>
      <c r="E26" s="72">
        <f t="shared" si="4"/>
        <v>96.347700686748766</v>
      </c>
      <c r="F26" s="73">
        <v>8916</v>
      </c>
      <c r="G26" s="72">
        <f t="shared" si="5"/>
        <v>99.176863181312569</v>
      </c>
      <c r="H26" s="54"/>
      <c r="I26" s="52"/>
      <c r="J26" s="73">
        <f t="shared" si="0"/>
        <v>679233</v>
      </c>
      <c r="K26" s="72">
        <f t="shared" si="6"/>
        <v>96.311636381682959</v>
      </c>
      <c r="L26" s="73">
        <v>384964</v>
      </c>
      <c r="M26" s="72">
        <f t="shared" si="7"/>
        <v>98.389833973991983</v>
      </c>
      <c r="N26" s="73">
        <v>384964</v>
      </c>
      <c r="O26" s="72">
        <f t="shared" si="8"/>
        <v>98.389833973991983</v>
      </c>
      <c r="P26" s="73">
        <f t="shared" si="1"/>
        <v>0</v>
      </c>
      <c r="Q26" s="73" t="s">
        <v>7</v>
      </c>
      <c r="R26" s="73">
        <f t="shared" si="2"/>
        <v>679233</v>
      </c>
      <c r="S26" s="72">
        <f t="shared" si="9"/>
        <v>96.311636381682959</v>
      </c>
      <c r="T26" s="73">
        <v>415400</v>
      </c>
      <c r="U26" s="72">
        <f t="shared" si="10"/>
        <v>99.74547375498247</v>
      </c>
      <c r="V26" s="54"/>
      <c r="W26" s="52"/>
      <c r="X26" s="73">
        <f t="shared" si="3"/>
        <v>263833</v>
      </c>
      <c r="Y26" s="72">
        <f t="shared" si="11"/>
        <v>91.359662032307781</v>
      </c>
      <c r="Z26" s="54"/>
      <c r="AA26" s="52"/>
      <c r="AB26" s="54"/>
      <c r="AC26" s="52"/>
      <c r="AD26" s="52"/>
      <c r="AE26" s="52"/>
      <c r="AF26" s="52"/>
      <c r="AG26" s="52"/>
      <c r="AH26" s="52"/>
      <c r="AI26" s="52"/>
      <c r="AJ26" s="26">
        <v>162583</v>
      </c>
      <c r="AK26" s="24">
        <f t="shared" si="12"/>
        <v>82.418991807932514</v>
      </c>
      <c r="AL26" s="22" t="s">
        <v>7</v>
      </c>
      <c r="AM26" s="22" t="s">
        <v>7</v>
      </c>
      <c r="AN26" s="22" t="s">
        <v>7</v>
      </c>
      <c r="AO26" s="22" t="s">
        <v>7</v>
      </c>
      <c r="AP26" s="22" t="s">
        <v>7</v>
      </c>
      <c r="AQ26" s="20" t="s">
        <v>7</v>
      </c>
      <c r="AR26" s="92"/>
      <c r="AS26" s="1"/>
      <c r="AT26" s="1"/>
      <c r="AU26" s="1"/>
      <c r="AV26" s="1"/>
      <c r="AW26" s="1"/>
      <c r="AX26" s="1"/>
      <c r="AY26" s="1"/>
      <c r="AZ26" s="1"/>
      <c r="BA26" s="1"/>
      <c r="BB26" s="1"/>
    </row>
    <row r="27" spans="2:54" ht="12" hidden="1" customHeight="1">
      <c r="B27" s="29" t="s">
        <v>17</v>
      </c>
      <c r="C27" s="28" t="s">
        <v>107</v>
      </c>
      <c r="D27" s="74">
        <v>673552</v>
      </c>
      <c r="E27" s="72">
        <f t="shared" si="4"/>
        <v>97.662090604863735</v>
      </c>
      <c r="F27" s="73">
        <v>8621</v>
      </c>
      <c r="G27" s="72">
        <f t="shared" si="5"/>
        <v>99.641701340730464</v>
      </c>
      <c r="H27" s="54"/>
      <c r="I27" s="52"/>
      <c r="J27" s="73">
        <f t="shared" si="0"/>
        <v>664931</v>
      </c>
      <c r="K27" s="72">
        <f t="shared" si="6"/>
        <v>97.636940842026121</v>
      </c>
      <c r="L27" s="73">
        <v>387911</v>
      </c>
      <c r="M27" s="72">
        <f t="shared" si="7"/>
        <v>102.11408865957672</v>
      </c>
      <c r="N27" s="73">
        <v>387911</v>
      </c>
      <c r="O27" s="72">
        <f t="shared" si="8"/>
        <v>102.11408865957672</v>
      </c>
      <c r="P27" s="73">
        <f t="shared" si="1"/>
        <v>0</v>
      </c>
      <c r="Q27" s="73" t="s">
        <v>7</v>
      </c>
      <c r="R27" s="73">
        <f t="shared" si="2"/>
        <v>664931</v>
      </c>
      <c r="S27" s="72">
        <f t="shared" si="9"/>
        <v>97.636940842026121</v>
      </c>
      <c r="T27" s="73">
        <v>442338</v>
      </c>
      <c r="U27" s="72">
        <f t="shared" si="10"/>
        <v>98.997133067304659</v>
      </c>
      <c r="V27" s="54"/>
      <c r="W27" s="52"/>
      <c r="X27" s="73">
        <f t="shared" si="3"/>
        <v>222593</v>
      </c>
      <c r="Y27" s="72">
        <f t="shared" si="11"/>
        <v>95.041950428043805</v>
      </c>
      <c r="Z27" s="54"/>
      <c r="AA27" s="52"/>
      <c r="AB27" s="54"/>
      <c r="AC27" s="52"/>
      <c r="AD27" s="52"/>
      <c r="AE27" s="52"/>
      <c r="AF27" s="52"/>
      <c r="AG27" s="52"/>
      <c r="AH27" s="52"/>
      <c r="AI27" s="52"/>
      <c r="AJ27" s="26">
        <v>125024</v>
      </c>
      <c r="AK27" s="24">
        <f t="shared" si="12"/>
        <v>85.679824561403507</v>
      </c>
      <c r="AL27" s="22" t="s">
        <v>7</v>
      </c>
      <c r="AM27" s="22" t="s">
        <v>7</v>
      </c>
      <c r="AN27" s="22" t="s">
        <v>7</v>
      </c>
      <c r="AO27" s="22" t="s">
        <v>7</v>
      </c>
      <c r="AP27" s="22" t="s">
        <v>7</v>
      </c>
      <c r="AQ27" s="20" t="s">
        <v>7</v>
      </c>
      <c r="AR27" s="92"/>
      <c r="AS27" s="1"/>
      <c r="AT27" s="1"/>
      <c r="AU27" s="1"/>
      <c r="AV27" s="1"/>
      <c r="AW27" s="1"/>
      <c r="AX27" s="1"/>
      <c r="AY27" s="1"/>
      <c r="AZ27" s="1"/>
      <c r="BA27" s="1"/>
      <c r="BB27" s="1"/>
    </row>
    <row r="28" spans="2:54" ht="12" hidden="1" customHeight="1">
      <c r="B28" s="29" t="s">
        <v>15</v>
      </c>
      <c r="C28" s="28" t="s">
        <v>106</v>
      </c>
      <c r="D28" s="74">
        <v>697362</v>
      </c>
      <c r="E28" s="72">
        <f t="shared" si="4"/>
        <v>98.997900403309956</v>
      </c>
      <c r="F28" s="73">
        <v>8700</v>
      </c>
      <c r="G28" s="72">
        <f t="shared" si="5"/>
        <v>101.10400929692041</v>
      </c>
      <c r="H28" s="54"/>
      <c r="I28" s="52"/>
      <c r="J28" s="73">
        <f t="shared" si="0"/>
        <v>688662</v>
      </c>
      <c r="K28" s="72">
        <f t="shared" si="6"/>
        <v>98.97185462823505</v>
      </c>
      <c r="L28" s="73">
        <v>384137</v>
      </c>
      <c r="M28" s="72">
        <f t="shared" si="7"/>
        <v>99.107064535936715</v>
      </c>
      <c r="N28" s="73">
        <v>384137</v>
      </c>
      <c r="O28" s="72">
        <f t="shared" si="8"/>
        <v>99.107064535936715</v>
      </c>
      <c r="P28" s="73">
        <f t="shared" si="1"/>
        <v>0</v>
      </c>
      <c r="Q28" s="73" t="s">
        <v>7</v>
      </c>
      <c r="R28" s="73">
        <f t="shared" si="2"/>
        <v>688662</v>
      </c>
      <c r="S28" s="72">
        <f t="shared" si="9"/>
        <v>98.97185462823505</v>
      </c>
      <c r="T28" s="73">
        <v>444052</v>
      </c>
      <c r="U28" s="72">
        <f t="shared" si="10"/>
        <v>99.05551366761398</v>
      </c>
      <c r="V28" s="54"/>
      <c r="W28" s="52"/>
      <c r="X28" s="73">
        <f t="shared" si="3"/>
        <v>244610</v>
      </c>
      <c r="Y28" s="72">
        <f t="shared" si="11"/>
        <v>98.82034500868582</v>
      </c>
      <c r="Z28" s="54"/>
      <c r="AA28" s="52"/>
      <c r="AB28" s="54"/>
      <c r="AC28" s="52"/>
      <c r="AD28" s="52"/>
      <c r="AE28" s="52"/>
      <c r="AF28" s="52"/>
      <c r="AG28" s="52"/>
      <c r="AH28" s="52"/>
      <c r="AI28" s="52"/>
      <c r="AJ28" s="26">
        <v>144149</v>
      </c>
      <c r="AK28" s="24">
        <f t="shared" si="12"/>
        <v>94.348847712114576</v>
      </c>
      <c r="AL28" s="22" t="s">
        <v>7</v>
      </c>
      <c r="AM28" s="22" t="s">
        <v>7</v>
      </c>
      <c r="AN28" s="22" t="s">
        <v>7</v>
      </c>
      <c r="AO28" s="22" t="s">
        <v>7</v>
      </c>
      <c r="AP28" s="22" t="s">
        <v>7</v>
      </c>
      <c r="AQ28" s="20" t="s">
        <v>7</v>
      </c>
      <c r="AR28" s="92"/>
      <c r="AS28" s="1"/>
      <c r="AT28" s="1"/>
      <c r="AU28" s="1"/>
      <c r="AV28" s="1"/>
      <c r="AW28" s="1"/>
      <c r="AX28" s="1"/>
      <c r="AY28" s="1"/>
      <c r="AZ28" s="1"/>
      <c r="BA28" s="1"/>
      <c r="BB28" s="1"/>
    </row>
    <row r="29" spans="2:54" ht="12" hidden="1" customHeight="1">
      <c r="B29" s="29" t="s">
        <v>13</v>
      </c>
      <c r="C29" s="28" t="s">
        <v>105</v>
      </c>
      <c r="D29" s="74">
        <v>674708</v>
      </c>
      <c r="E29" s="72">
        <f t="shared" si="4"/>
        <v>100.22370700027629</v>
      </c>
      <c r="F29" s="73">
        <v>7769</v>
      </c>
      <c r="G29" s="72">
        <f t="shared" si="5"/>
        <v>94.905936965550936</v>
      </c>
      <c r="H29" s="54"/>
      <c r="I29" s="52"/>
      <c r="J29" s="73">
        <f t="shared" si="0"/>
        <v>666939</v>
      </c>
      <c r="K29" s="72">
        <f t="shared" si="6"/>
        <v>100.28916597495399</v>
      </c>
      <c r="L29" s="73">
        <v>368280</v>
      </c>
      <c r="M29" s="72">
        <f t="shared" si="7"/>
        <v>99.303784156910112</v>
      </c>
      <c r="N29" s="73">
        <v>368280</v>
      </c>
      <c r="O29" s="72">
        <f t="shared" si="8"/>
        <v>99.303784156910112</v>
      </c>
      <c r="P29" s="73">
        <f t="shared" si="1"/>
        <v>0</v>
      </c>
      <c r="Q29" s="73" t="s">
        <v>7</v>
      </c>
      <c r="R29" s="73">
        <f t="shared" si="2"/>
        <v>666939</v>
      </c>
      <c r="S29" s="72">
        <f t="shared" si="9"/>
        <v>100.28916597495399</v>
      </c>
      <c r="T29" s="73">
        <v>408506</v>
      </c>
      <c r="U29" s="72">
        <f t="shared" si="10"/>
        <v>99.114653467748781</v>
      </c>
      <c r="V29" s="54"/>
      <c r="W29" s="52"/>
      <c r="X29" s="73">
        <f t="shared" si="3"/>
        <v>258433</v>
      </c>
      <c r="Y29" s="72">
        <f t="shared" si="11"/>
        <v>102.20358220524319</v>
      </c>
      <c r="Z29" s="54"/>
      <c r="AA29" s="52"/>
      <c r="AB29" s="54"/>
      <c r="AC29" s="52"/>
      <c r="AD29" s="52"/>
      <c r="AE29" s="52"/>
      <c r="AF29" s="52"/>
      <c r="AG29" s="52"/>
      <c r="AH29" s="52"/>
      <c r="AI29" s="52"/>
      <c r="AJ29" s="26">
        <v>162860</v>
      </c>
      <c r="AK29" s="24">
        <f t="shared" si="12"/>
        <v>102.42058725496979</v>
      </c>
      <c r="AL29" s="22" t="s">
        <v>7</v>
      </c>
      <c r="AM29" s="22" t="s">
        <v>7</v>
      </c>
      <c r="AN29" s="22" t="s">
        <v>7</v>
      </c>
      <c r="AO29" s="22" t="s">
        <v>7</v>
      </c>
      <c r="AP29" s="22" t="s">
        <v>7</v>
      </c>
      <c r="AQ29" s="20" t="s">
        <v>7</v>
      </c>
      <c r="AR29" s="92"/>
      <c r="AS29" s="1"/>
      <c r="AT29" s="1"/>
      <c r="AU29" s="1"/>
      <c r="AV29" s="1"/>
      <c r="AW29" s="1"/>
      <c r="AX29" s="1"/>
      <c r="AY29" s="1"/>
      <c r="AZ29" s="1"/>
      <c r="BA29" s="1"/>
      <c r="BB29" s="1"/>
    </row>
    <row r="30" spans="2:54" ht="12" hidden="1" customHeight="1">
      <c r="B30" s="29" t="s">
        <v>36</v>
      </c>
      <c r="C30" s="28" t="s">
        <v>104</v>
      </c>
      <c r="D30" s="74">
        <v>708552</v>
      </c>
      <c r="E30" s="72">
        <f t="shared" si="4"/>
        <v>101.08222082098133</v>
      </c>
      <c r="F30" s="73">
        <v>8028</v>
      </c>
      <c r="G30" s="72">
        <f t="shared" si="5"/>
        <v>97.214821990796807</v>
      </c>
      <c r="H30" s="54"/>
      <c r="I30" s="52"/>
      <c r="J30" s="73">
        <f t="shared" si="0"/>
        <v>700524</v>
      </c>
      <c r="K30" s="72">
        <f t="shared" si="6"/>
        <v>101.12832535498364</v>
      </c>
      <c r="L30" s="73">
        <v>394301</v>
      </c>
      <c r="M30" s="72">
        <f t="shared" si="7"/>
        <v>98.795564107960757</v>
      </c>
      <c r="N30" s="73">
        <v>394301</v>
      </c>
      <c r="O30" s="72">
        <f t="shared" si="8"/>
        <v>98.795564107960757</v>
      </c>
      <c r="P30" s="73">
        <f t="shared" si="1"/>
        <v>0</v>
      </c>
      <c r="Q30" s="73" t="s">
        <v>7</v>
      </c>
      <c r="R30" s="73">
        <f t="shared" si="2"/>
        <v>700524</v>
      </c>
      <c r="S30" s="72">
        <f t="shared" si="9"/>
        <v>101.12832535498364</v>
      </c>
      <c r="T30" s="73">
        <v>393499</v>
      </c>
      <c r="U30" s="72">
        <f t="shared" si="10"/>
        <v>99.859916609778949</v>
      </c>
      <c r="V30" s="54"/>
      <c r="W30" s="52"/>
      <c r="X30" s="73">
        <f t="shared" si="3"/>
        <v>307025</v>
      </c>
      <c r="Y30" s="72">
        <f t="shared" si="11"/>
        <v>102.80187640001741</v>
      </c>
      <c r="Z30" s="54"/>
      <c r="AA30" s="52"/>
      <c r="AB30" s="54"/>
      <c r="AC30" s="52"/>
      <c r="AD30" s="52"/>
      <c r="AE30" s="52"/>
      <c r="AF30" s="52"/>
      <c r="AG30" s="52"/>
      <c r="AH30" s="52"/>
      <c r="AI30" s="52"/>
      <c r="AJ30" s="26">
        <v>203636</v>
      </c>
      <c r="AK30" s="24">
        <f t="shared" si="12"/>
        <v>102.1540869460525</v>
      </c>
      <c r="AL30" s="22" t="s">
        <v>7</v>
      </c>
      <c r="AM30" s="22" t="s">
        <v>7</v>
      </c>
      <c r="AN30" s="22" t="s">
        <v>7</v>
      </c>
      <c r="AO30" s="22" t="s">
        <v>7</v>
      </c>
      <c r="AP30" s="22" t="s">
        <v>7</v>
      </c>
      <c r="AQ30" s="20" t="s">
        <v>7</v>
      </c>
      <c r="AR30" s="92"/>
      <c r="AS30" s="1"/>
      <c r="AT30" s="1"/>
      <c r="AU30" s="1"/>
      <c r="AV30" s="1"/>
      <c r="AW30" s="1"/>
      <c r="AX30" s="1"/>
      <c r="AY30" s="1"/>
      <c r="AZ30" s="1"/>
      <c r="BA30" s="1"/>
      <c r="BB30" s="1"/>
    </row>
    <row r="31" spans="2:54" ht="12" hidden="1" customHeight="1">
      <c r="B31" s="29" t="s">
        <v>125</v>
      </c>
      <c r="C31" s="28" t="s">
        <v>124</v>
      </c>
      <c r="D31" s="74">
        <v>724697</v>
      </c>
      <c r="E31" s="72">
        <f t="shared" si="4"/>
        <v>101.39011501746738</v>
      </c>
      <c r="F31" s="73">
        <v>8428</v>
      </c>
      <c r="G31" s="72">
        <f t="shared" si="5"/>
        <v>102.25673380247513</v>
      </c>
      <c r="H31" s="54"/>
      <c r="I31" s="52"/>
      <c r="J31" s="73">
        <f t="shared" si="0"/>
        <v>716269</v>
      </c>
      <c r="K31" s="72">
        <f t="shared" si="6"/>
        <v>101.3800053501746</v>
      </c>
      <c r="L31" s="73">
        <v>412793</v>
      </c>
      <c r="M31" s="72">
        <f t="shared" si="7"/>
        <v>101.57483027512777</v>
      </c>
      <c r="N31" s="73">
        <v>412793</v>
      </c>
      <c r="O31" s="72">
        <f t="shared" si="8"/>
        <v>101.57483027512777</v>
      </c>
      <c r="P31" s="73">
        <f t="shared" si="1"/>
        <v>0</v>
      </c>
      <c r="Q31" s="73" t="s">
        <v>7</v>
      </c>
      <c r="R31" s="73">
        <f t="shared" si="2"/>
        <v>716269</v>
      </c>
      <c r="S31" s="72">
        <f t="shared" si="9"/>
        <v>101.3800053501746</v>
      </c>
      <c r="T31" s="73">
        <v>377436</v>
      </c>
      <c r="U31" s="72">
        <f t="shared" si="10"/>
        <v>97.799336147322435</v>
      </c>
      <c r="V31" s="54"/>
      <c r="W31" s="52"/>
      <c r="X31" s="73">
        <f t="shared" si="3"/>
        <v>338833</v>
      </c>
      <c r="Y31" s="72">
        <f t="shared" si="11"/>
        <v>105.69044574066564</v>
      </c>
      <c r="Z31" s="54"/>
      <c r="AA31" s="52"/>
      <c r="AB31" s="54"/>
      <c r="AC31" s="52"/>
      <c r="AD31" s="52"/>
      <c r="AE31" s="52"/>
      <c r="AF31" s="52"/>
      <c r="AG31" s="52"/>
      <c r="AH31" s="52"/>
      <c r="AI31" s="52"/>
      <c r="AJ31" s="26">
        <v>249434</v>
      </c>
      <c r="AK31" s="24">
        <f t="shared" si="12"/>
        <v>110.80046197583511</v>
      </c>
      <c r="AL31" s="22" t="s">
        <v>7</v>
      </c>
      <c r="AM31" s="22" t="s">
        <v>7</v>
      </c>
      <c r="AN31" s="22" t="s">
        <v>7</v>
      </c>
      <c r="AO31" s="22" t="s">
        <v>7</v>
      </c>
      <c r="AP31" s="22" t="s">
        <v>7</v>
      </c>
      <c r="AQ31" s="20" t="s">
        <v>7</v>
      </c>
      <c r="AR31" s="92"/>
      <c r="AS31" s="1"/>
      <c r="AT31" s="1"/>
      <c r="AU31" s="1"/>
      <c r="AV31" s="1"/>
      <c r="AW31" s="1"/>
      <c r="AX31" s="1"/>
      <c r="AY31" s="1"/>
      <c r="AZ31" s="1"/>
      <c r="BA31" s="1"/>
      <c r="BB31" s="1"/>
    </row>
    <row r="32" spans="2:54" ht="12" hidden="1" customHeight="1">
      <c r="B32" s="29" t="s">
        <v>33</v>
      </c>
      <c r="C32" s="28" t="s">
        <v>32</v>
      </c>
      <c r="D32" s="74">
        <v>687853</v>
      </c>
      <c r="E32" s="72">
        <f t="shared" si="4"/>
        <v>104.92969885757783</v>
      </c>
      <c r="F32" s="73">
        <v>8160</v>
      </c>
      <c r="G32" s="72">
        <f t="shared" si="5"/>
        <v>104.26782519805775</v>
      </c>
      <c r="H32" s="54"/>
      <c r="I32" s="52"/>
      <c r="J32" s="73">
        <f t="shared" si="0"/>
        <v>679693</v>
      </c>
      <c r="K32" s="72">
        <f t="shared" si="6"/>
        <v>104.93769597860774</v>
      </c>
      <c r="L32" s="73">
        <v>385675</v>
      </c>
      <c r="M32" s="72">
        <f t="shared" si="7"/>
        <v>105.48491470675918</v>
      </c>
      <c r="N32" s="73">
        <v>385675</v>
      </c>
      <c r="O32" s="72">
        <f t="shared" si="8"/>
        <v>105.48491470675918</v>
      </c>
      <c r="P32" s="73">
        <f t="shared" si="1"/>
        <v>0</v>
      </c>
      <c r="Q32" s="73" t="s">
        <v>7</v>
      </c>
      <c r="R32" s="73">
        <f t="shared" si="2"/>
        <v>679693</v>
      </c>
      <c r="S32" s="72">
        <f t="shared" si="9"/>
        <v>104.93769597860774</v>
      </c>
      <c r="T32" s="73">
        <v>382239</v>
      </c>
      <c r="U32" s="72">
        <f t="shared" si="10"/>
        <v>101.30662136339181</v>
      </c>
      <c r="V32" s="54"/>
      <c r="W32" s="52"/>
      <c r="X32" s="73">
        <f t="shared" si="3"/>
        <v>297454</v>
      </c>
      <c r="Y32" s="72">
        <f t="shared" si="11"/>
        <v>110.00436387304828</v>
      </c>
      <c r="Z32" s="54"/>
      <c r="AA32" s="52"/>
      <c r="AB32" s="54"/>
      <c r="AC32" s="52"/>
      <c r="AD32" s="52"/>
      <c r="AE32" s="52"/>
      <c r="AF32" s="52"/>
      <c r="AG32" s="52"/>
      <c r="AH32" s="52"/>
      <c r="AI32" s="52"/>
      <c r="AJ32" s="26">
        <v>203616</v>
      </c>
      <c r="AK32" s="24">
        <f t="shared" si="12"/>
        <v>116.42784442436786</v>
      </c>
      <c r="AL32" s="22" t="s">
        <v>7</v>
      </c>
      <c r="AM32" s="22" t="s">
        <v>7</v>
      </c>
      <c r="AN32" s="22" t="s">
        <v>7</v>
      </c>
      <c r="AO32" s="22" t="s">
        <v>7</v>
      </c>
      <c r="AP32" s="22" t="s">
        <v>7</v>
      </c>
      <c r="AQ32" s="20" t="s">
        <v>7</v>
      </c>
      <c r="AR32" s="92"/>
      <c r="AS32" s="1"/>
      <c r="AT32" s="1"/>
      <c r="AU32" s="1"/>
      <c r="AV32" s="1"/>
      <c r="AW32" s="1"/>
      <c r="AX32" s="1"/>
      <c r="AY32" s="1"/>
      <c r="AZ32" s="1"/>
      <c r="BA32" s="1"/>
      <c r="BB32" s="1"/>
    </row>
    <row r="33" spans="2:54" ht="12" hidden="1" customHeight="1">
      <c r="B33" s="51" t="s">
        <v>30</v>
      </c>
      <c r="C33" s="50" t="s">
        <v>29</v>
      </c>
      <c r="D33" s="91">
        <v>747614</v>
      </c>
      <c r="E33" s="88">
        <f t="shared" si="4"/>
        <v>101.50558365296493</v>
      </c>
      <c r="F33" s="89">
        <v>8766</v>
      </c>
      <c r="G33" s="88">
        <f t="shared" si="5"/>
        <v>98.883248730964468</v>
      </c>
      <c r="H33" s="90"/>
      <c r="I33" s="63"/>
      <c r="J33" s="89">
        <f t="shared" si="0"/>
        <v>738848</v>
      </c>
      <c r="K33" s="88">
        <f t="shared" si="6"/>
        <v>101.53753126460161</v>
      </c>
      <c r="L33" s="89">
        <v>435687</v>
      </c>
      <c r="M33" s="88">
        <f t="shared" si="7"/>
        <v>102.19334046385949</v>
      </c>
      <c r="N33" s="89">
        <v>435687</v>
      </c>
      <c r="O33" s="88">
        <f t="shared" si="8"/>
        <v>102.19334046385949</v>
      </c>
      <c r="P33" s="89">
        <f t="shared" si="1"/>
        <v>0</v>
      </c>
      <c r="Q33" s="89" t="s">
        <v>7</v>
      </c>
      <c r="R33" s="89">
        <f t="shared" si="2"/>
        <v>738848</v>
      </c>
      <c r="S33" s="88">
        <f t="shared" si="9"/>
        <v>101.53753126460161</v>
      </c>
      <c r="T33" s="89">
        <v>394245</v>
      </c>
      <c r="U33" s="88">
        <f t="shared" si="10"/>
        <v>98.162709399836672</v>
      </c>
      <c r="V33" s="90"/>
      <c r="W33" s="63"/>
      <c r="X33" s="89">
        <f t="shared" si="3"/>
        <v>344603</v>
      </c>
      <c r="Y33" s="88">
        <f t="shared" si="11"/>
        <v>105.69476990271014</v>
      </c>
      <c r="Z33" s="90"/>
      <c r="AA33" s="63"/>
      <c r="AB33" s="90"/>
      <c r="AC33" s="63"/>
      <c r="AD33" s="63"/>
      <c r="AE33" s="63"/>
      <c r="AF33" s="63"/>
      <c r="AG33" s="63"/>
      <c r="AH33" s="63"/>
      <c r="AI33" s="63"/>
      <c r="AJ33" s="48">
        <v>247425</v>
      </c>
      <c r="AK33" s="47">
        <f t="shared" si="12"/>
        <v>108.16866311095568</v>
      </c>
      <c r="AL33" s="45" t="s">
        <v>7</v>
      </c>
      <c r="AM33" s="45" t="s">
        <v>7</v>
      </c>
      <c r="AN33" s="45" t="s">
        <v>7</v>
      </c>
      <c r="AO33" s="45" t="s">
        <v>7</v>
      </c>
      <c r="AP33" s="45" t="s">
        <v>7</v>
      </c>
      <c r="AQ33" s="44" t="s">
        <v>7</v>
      </c>
      <c r="AR33" s="92"/>
      <c r="BA33" s="1"/>
      <c r="BB33" s="1"/>
    </row>
    <row r="34" spans="2:54" ht="12" hidden="1" customHeight="1">
      <c r="B34" s="43" t="s">
        <v>123</v>
      </c>
      <c r="C34" s="28" t="s">
        <v>122</v>
      </c>
      <c r="D34" s="87">
        <v>733790</v>
      </c>
      <c r="E34" s="84">
        <f t="shared" si="4"/>
        <v>102.19617532077751</v>
      </c>
      <c r="F34" s="85">
        <v>8803</v>
      </c>
      <c r="G34" s="84">
        <f t="shared" si="5"/>
        <v>98.028953229398667</v>
      </c>
      <c r="H34" s="86"/>
      <c r="I34" s="93"/>
      <c r="J34" s="85">
        <f t="shared" si="0"/>
        <v>724987</v>
      </c>
      <c r="K34" s="84">
        <f t="shared" si="6"/>
        <v>102.24895316349831</v>
      </c>
      <c r="L34" s="85">
        <v>396831</v>
      </c>
      <c r="M34" s="84">
        <f t="shared" si="7"/>
        <v>98.245922419512965</v>
      </c>
      <c r="N34" s="85">
        <v>396831</v>
      </c>
      <c r="O34" s="84">
        <f t="shared" si="8"/>
        <v>98.245922419512965</v>
      </c>
      <c r="P34" s="85">
        <f t="shared" si="1"/>
        <v>0</v>
      </c>
      <c r="Q34" s="85" t="s">
        <v>7</v>
      </c>
      <c r="R34" s="85">
        <f t="shared" si="2"/>
        <v>724987</v>
      </c>
      <c r="S34" s="84">
        <f t="shared" si="9"/>
        <v>102.24895316349831</v>
      </c>
      <c r="T34" s="85">
        <v>392145</v>
      </c>
      <c r="U34" s="84">
        <f t="shared" si="10"/>
        <v>98.627273939079942</v>
      </c>
      <c r="V34" s="86"/>
      <c r="W34" s="93"/>
      <c r="X34" s="85">
        <f t="shared" si="3"/>
        <v>332842</v>
      </c>
      <c r="Y34" s="84">
        <f t="shared" si="11"/>
        <v>106.87263596606709</v>
      </c>
      <c r="Z34" s="86"/>
      <c r="AA34" s="93"/>
      <c r="AB34" s="86"/>
      <c r="AC34" s="93"/>
      <c r="AD34" s="93"/>
      <c r="AE34" s="93"/>
      <c r="AF34" s="93"/>
      <c r="AG34" s="93"/>
      <c r="AH34" s="93"/>
      <c r="AI34" s="93"/>
      <c r="AJ34" s="41">
        <v>231958</v>
      </c>
      <c r="AK34" s="83">
        <f t="shared" si="12"/>
        <v>106.92215855923961</v>
      </c>
      <c r="AL34" s="40" t="s">
        <v>7</v>
      </c>
      <c r="AM34" s="40" t="s">
        <v>7</v>
      </c>
      <c r="AN34" s="40" t="s">
        <v>7</v>
      </c>
      <c r="AO34" s="40" t="s">
        <v>7</v>
      </c>
      <c r="AP34" s="40" t="s">
        <v>7</v>
      </c>
      <c r="AQ34" s="46" t="s">
        <v>7</v>
      </c>
      <c r="BA34" s="1"/>
      <c r="BB34" s="1"/>
    </row>
    <row r="35" spans="2:54" s="2" customFormat="1" ht="12" hidden="1" customHeight="1">
      <c r="B35" s="29" t="s">
        <v>25</v>
      </c>
      <c r="C35" s="28" t="s">
        <v>109</v>
      </c>
      <c r="D35" s="74">
        <v>760070</v>
      </c>
      <c r="E35" s="72">
        <f t="shared" si="4"/>
        <v>101.44966224377978</v>
      </c>
      <c r="F35" s="73">
        <v>8682</v>
      </c>
      <c r="G35" s="72">
        <f t="shared" si="5"/>
        <v>95.732715845186902</v>
      </c>
      <c r="H35" s="54"/>
      <c r="I35" s="52"/>
      <c r="J35" s="73">
        <f t="shared" si="0"/>
        <v>751388</v>
      </c>
      <c r="K35" s="72">
        <f t="shared" si="6"/>
        <v>101.5197124868268</v>
      </c>
      <c r="L35" s="73">
        <v>405939</v>
      </c>
      <c r="M35" s="72">
        <f t="shared" si="7"/>
        <v>97.246970157942272</v>
      </c>
      <c r="N35" s="73">
        <v>405939</v>
      </c>
      <c r="O35" s="72">
        <f t="shared" si="8"/>
        <v>97.246970157942272</v>
      </c>
      <c r="P35" s="73">
        <f t="shared" si="1"/>
        <v>0</v>
      </c>
      <c r="Q35" s="73" t="s">
        <v>7</v>
      </c>
      <c r="R35" s="73">
        <f t="shared" si="2"/>
        <v>751388</v>
      </c>
      <c r="S35" s="72">
        <f t="shared" si="9"/>
        <v>101.5197124868268</v>
      </c>
      <c r="T35" s="73">
        <v>416035</v>
      </c>
      <c r="U35" s="72">
        <f t="shared" si="10"/>
        <v>97.296507208924339</v>
      </c>
      <c r="V35" s="54"/>
      <c r="W35" s="52"/>
      <c r="X35" s="73">
        <f t="shared" si="3"/>
        <v>335353</v>
      </c>
      <c r="Y35" s="72">
        <f t="shared" si="11"/>
        <v>107.29750915868115</v>
      </c>
      <c r="Z35" s="54"/>
      <c r="AA35" s="52"/>
      <c r="AB35" s="54"/>
      <c r="AC35" s="52"/>
      <c r="AD35" s="52"/>
      <c r="AE35" s="52"/>
      <c r="AF35" s="52"/>
      <c r="AG35" s="52"/>
      <c r="AH35" s="52"/>
      <c r="AI35" s="52"/>
      <c r="AJ35" s="26">
        <v>234765</v>
      </c>
      <c r="AK35" s="24">
        <f t="shared" si="12"/>
        <v>111.1518812940614</v>
      </c>
      <c r="AL35" s="22" t="s">
        <v>7</v>
      </c>
      <c r="AM35" s="22" t="s">
        <v>7</v>
      </c>
      <c r="AN35" s="22" t="s">
        <v>7</v>
      </c>
      <c r="AO35" s="22" t="s">
        <v>7</v>
      </c>
      <c r="AP35" s="22" t="s">
        <v>7</v>
      </c>
      <c r="AQ35" s="20" t="s">
        <v>7</v>
      </c>
    </row>
    <row r="36" spans="2:54" ht="12" hidden="1" customHeight="1">
      <c r="B36" s="29" t="s">
        <v>23</v>
      </c>
      <c r="C36" s="28" t="s">
        <v>108</v>
      </c>
      <c r="D36" s="74">
        <v>720501</v>
      </c>
      <c r="E36" s="72">
        <f t="shared" si="4"/>
        <v>99.532797427208536</v>
      </c>
      <c r="F36" s="73">
        <v>8790</v>
      </c>
      <c r="G36" s="72">
        <f t="shared" si="5"/>
        <v>98.421229425596238</v>
      </c>
      <c r="H36" s="54"/>
      <c r="I36" s="52"/>
      <c r="J36" s="73">
        <f t="shared" si="0"/>
        <v>711711</v>
      </c>
      <c r="K36" s="72">
        <f t="shared" si="6"/>
        <v>99.546682854233566</v>
      </c>
      <c r="L36" s="73">
        <v>367778</v>
      </c>
      <c r="M36" s="72">
        <f t="shared" si="7"/>
        <v>95.055180791398513</v>
      </c>
      <c r="N36" s="73">
        <v>367778</v>
      </c>
      <c r="O36" s="72">
        <f t="shared" si="8"/>
        <v>95.055180791398513</v>
      </c>
      <c r="P36" s="73">
        <f t="shared" si="1"/>
        <v>0</v>
      </c>
      <c r="Q36" s="73" t="s">
        <v>7</v>
      </c>
      <c r="R36" s="73">
        <f t="shared" si="2"/>
        <v>711711</v>
      </c>
      <c r="S36" s="72">
        <f t="shared" si="9"/>
        <v>99.546682854233566</v>
      </c>
      <c r="T36" s="73">
        <v>423263</v>
      </c>
      <c r="U36" s="72">
        <f t="shared" si="10"/>
        <v>97.160453868279035</v>
      </c>
      <c r="V36" s="54"/>
      <c r="W36" s="52"/>
      <c r="X36" s="73">
        <f t="shared" si="3"/>
        <v>288448</v>
      </c>
      <c r="Y36" s="72">
        <f t="shared" si="11"/>
        <v>103.26830613026684</v>
      </c>
      <c r="Z36" s="54"/>
      <c r="AA36" s="52"/>
      <c r="AB36" s="54"/>
      <c r="AC36" s="52"/>
      <c r="AD36" s="52"/>
      <c r="AE36" s="52"/>
      <c r="AF36" s="52"/>
      <c r="AG36" s="52"/>
      <c r="AH36" s="52"/>
      <c r="AI36" s="52"/>
      <c r="AJ36" s="26">
        <v>193532</v>
      </c>
      <c r="AK36" s="24">
        <f t="shared" si="12"/>
        <v>102.61614651268836</v>
      </c>
      <c r="AL36" s="22" t="s">
        <v>7</v>
      </c>
      <c r="AM36" s="22" t="s">
        <v>7</v>
      </c>
      <c r="AN36" s="22" t="s">
        <v>7</v>
      </c>
      <c r="AO36" s="22" t="s">
        <v>7</v>
      </c>
      <c r="AP36" s="22" t="s">
        <v>7</v>
      </c>
      <c r="AQ36" s="20" t="s">
        <v>7</v>
      </c>
      <c r="BA36" s="1"/>
      <c r="BB36" s="1"/>
    </row>
    <row r="37" spans="2:54" s="2" customFormat="1" ht="12" hidden="1" customHeight="1">
      <c r="B37" s="29" t="s">
        <v>21</v>
      </c>
      <c r="C37" s="28" t="s">
        <v>20</v>
      </c>
      <c r="D37" s="74">
        <v>707154</v>
      </c>
      <c r="E37" s="72">
        <f t="shared" si="4"/>
        <v>98.292966008047983</v>
      </c>
      <c r="F37" s="73">
        <v>9361</v>
      </c>
      <c r="G37" s="72">
        <f t="shared" si="5"/>
        <v>102.49644147596628</v>
      </c>
      <c r="H37" s="54"/>
      <c r="I37" s="52"/>
      <c r="J37" s="73">
        <f t="shared" si="0"/>
        <v>697793</v>
      </c>
      <c r="K37" s="72">
        <f t="shared" si="6"/>
        <v>98.238918093993817</v>
      </c>
      <c r="L37" s="73">
        <v>373989</v>
      </c>
      <c r="M37" s="72">
        <f t="shared" si="7"/>
        <v>94.432366509358928</v>
      </c>
      <c r="N37" s="73">
        <v>373989</v>
      </c>
      <c r="O37" s="72">
        <f t="shared" si="8"/>
        <v>94.432366509358928</v>
      </c>
      <c r="P37" s="73">
        <f t="shared" si="1"/>
        <v>0</v>
      </c>
      <c r="Q37" s="73" t="s">
        <v>7</v>
      </c>
      <c r="R37" s="73">
        <f t="shared" si="2"/>
        <v>697793</v>
      </c>
      <c r="S37" s="72">
        <f t="shared" si="9"/>
        <v>98.238918093993817</v>
      </c>
      <c r="T37" s="73">
        <v>442287</v>
      </c>
      <c r="U37" s="72">
        <f t="shared" si="10"/>
        <v>105.16095591574512</v>
      </c>
      <c r="V37" s="54"/>
      <c r="W37" s="52"/>
      <c r="X37" s="73">
        <f t="shared" si="3"/>
        <v>255506</v>
      </c>
      <c r="Y37" s="72">
        <f t="shared" si="11"/>
        <v>88.190362452152243</v>
      </c>
      <c r="Z37" s="54"/>
      <c r="AA37" s="52"/>
      <c r="AB37" s="54"/>
      <c r="AC37" s="52"/>
      <c r="AD37" s="52"/>
      <c r="AE37" s="52"/>
      <c r="AF37" s="52"/>
      <c r="AG37" s="52"/>
      <c r="AH37" s="52"/>
      <c r="AI37" s="52"/>
      <c r="AJ37" s="26">
        <v>155904</v>
      </c>
      <c r="AK37" s="24">
        <f t="shared" si="12"/>
        <v>80.355845106356654</v>
      </c>
      <c r="AL37" s="22" t="s">
        <v>7</v>
      </c>
      <c r="AM37" s="22" t="s">
        <v>7</v>
      </c>
      <c r="AN37" s="22" t="s">
        <v>7</v>
      </c>
      <c r="AO37" s="22" t="s">
        <v>7</v>
      </c>
      <c r="AP37" s="22" t="s">
        <v>7</v>
      </c>
      <c r="AQ37" s="20" t="s">
        <v>7</v>
      </c>
    </row>
    <row r="38" spans="2:54" ht="12" hidden="1" customHeight="1">
      <c r="B38" s="29" t="s">
        <v>19</v>
      </c>
      <c r="C38" s="28" t="s">
        <v>18</v>
      </c>
      <c r="D38" s="74">
        <v>693159</v>
      </c>
      <c r="E38" s="72">
        <f t="shared" si="4"/>
        <v>100.72804000296446</v>
      </c>
      <c r="F38" s="73">
        <v>9396</v>
      </c>
      <c r="G38" s="72">
        <f t="shared" si="5"/>
        <v>105.3835800807537</v>
      </c>
      <c r="H38" s="54"/>
      <c r="I38" s="52"/>
      <c r="J38" s="73">
        <f t="shared" si="0"/>
        <v>683763</v>
      </c>
      <c r="K38" s="72">
        <f t="shared" si="6"/>
        <v>100.66692872696115</v>
      </c>
      <c r="L38" s="73">
        <v>382093</v>
      </c>
      <c r="M38" s="72">
        <f t="shared" si="7"/>
        <v>99.254215978636964</v>
      </c>
      <c r="N38" s="73">
        <v>382093</v>
      </c>
      <c r="O38" s="72">
        <f t="shared" si="8"/>
        <v>99.254215978636964</v>
      </c>
      <c r="P38" s="73">
        <f t="shared" si="1"/>
        <v>0</v>
      </c>
      <c r="Q38" s="73" t="s">
        <v>7</v>
      </c>
      <c r="R38" s="73">
        <f t="shared" si="2"/>
        <v>683763</v>
      </c>
      <c r="S38" s="72">
        <f t="shared" si="9"/>
        <v>100.66692872696115</v>
      </c>
      <c r="T38" s="73">
        <v>425945</v>
      </c>
      <c r="U38" s="72">
        <f t="shared" si="10"/>
        <v>102.53851709195956</v>
      </c>
      <c r="V38" s="54"/>
      <c r="W38" s="52"/>
      <c r="X38" s="73">
        <f t="shared" si="3"/>
        <v>257818</v>
      </c>
      <c r="Y38" s="72">
        <f t="shared" si="11"/>
        <v>97.720148730446908</v>
      </c>
      <c r="Z38" s="54"/>
      <c r="AA38" s="52"/>
      <c r="AB38" s="54"/>
      <c r="AC38" s="52"/>
      <c r="AD38" s="52"/>
      <c r="AE38" s="52"/>
      <c r="AF38" s="52"/>
      <c r="AG38" s="52"/>
      <c r="AH38" s="52"/>
      <c r="AI38" s="52"/>
      <c r="AJ38" s="26">
        <v>170051</v>
      </c>
      <c r="AK38" s="24">
        <f t="shared" si="12"/>
        <v>104.59334616780352</v>
      </c>
      <c r="AL38" s="22" t="s">
        <v>7</v>
      </c>
      <c r="AM38" s="22" t="s">
        <v>7</v>
      </c>
      <c r="AN38" s="22" t="s">
        <v>7</v>
      </c>
      <c r="AO38" s="22" t="s">
        <v>7</v>
      </c>
      <c r="AP38" s="22" t="s">
        <v>7</v>
      </c>
      <c r="AQ38" s="20" t="s">
        <v>7</v>
      </c>
      <c r="BA38" s="1"/>
      <c r="BB38" s="1"/>
    </row>
    <row r="39" spans="2:54" ht="12" hidden="1" customHeight="1">
      <c r="B39" s="29" t="s">
        <v>17</v>
      </c>
      <c r="C39" s="28" t="s">
        <v>107</v>
      </c>
      <c r="D39" s="74">
        <v>669305</v>
      </c>
      <c r="E39" s="72">
        <f t="shared" si="4"/>
        <v>99.369462194455664</v>
      </c>
      <c r="F39" s="73">
        <v>9420</v>
      </c>
      <c r="G39" s="72">
        <f t="shared" si="5"/>
        <v>109.26806634961142</v>
      </c>
      <c r="H39" s="54"/>
      <c r="I39" s="52"/>
      <c r="J39" s="73">
        <f t="shared" si="0"/>
        <v>659885</v>
      </c>
      <c r="K39" s="72">
        <f t="shared" si="6"/>
        <v>99.241124267029207</v>
      </c>
      <c r="L39" s="73">
        <v>387892</v>
      </c>
      <c r="M39" s="72">
        <f t="shared" si="7"/>
        <v>99.995101969266145</v>
      </c>
      <c r="N39" s="73">
        <v>387892</v>
      </c>
      <c r="O39" s="72">
        <f t="shared" si="8"/>
        <v>99.995101969266145</v>
      </c>
      <c r="P39" s="73">
        <f t="shared" si="1"/>
        <v>0</v>
      </c>
      <c r="Q39" s="73" t="s">
        <v>7</v>
      </c>
      <c r="R39" s="73">
        <f t="shared" si="2"/>
        <v>659885</v>
      </c>
      <c r="S39" s="72">
        <f t="shared" si="9"/>
        <v>99.241124267029207</v>
      </c>
      <c r="T39" s="73">
        <v>453113</v>
      </c>
      <c r="U39" s="72">
        <f t="shared" si="10"/>
        <v>102.43592004304401</v>
      </c>
      <c r="V39" s="54"/>
      <c r="W39" s="52"/>
      <c r="X39" s="73">
        <f t="shared" si="3"/>
        <v>206772</v>
      </c>
      <c r="Y39" s="72">
        <f t="shared" si="11"/>
        <v>92.892409015557547</v>
      </c>
      <c r="Z39" s="54"/>
      <c r="AA39" s="52"/>
      <c r="AB39" s="54"/>
      <c r="AC39" s="52"/>
      <c r="AD39" s="52"/>
      <c r="AE39" s="52"/>
      <c r="AF39" s="52"/>
      <c r="AG39" s="52"/>
      <c r="AH39" s="52"/>
      <c r="AI39" s="52"/>
      <c r="AJ39" s="26">
        <v>121876</v>
      </c>
      <c r="AK39" s="24">
        <f t="shared" si="12"/>
        <v>97.482083439979533</v>
      </c>
      <c r="AL39" s="22" t="s">
        <v>7</v>
      </c>
      <c r="AM39" s="22" t="s">
        <v>7</v>
      </c>
      <c r="AN39" s="22" t="s">
        <v>7</v>
      </c>
      <c r="AO39" s="22" t="s">
        <v>7</v>
      </c>
      <c r="AP39" s="22" t="s">
        <v>7</v>
      </c>
      <c r="AQ39" s="20" t="s">
        <v>7</v>
      </c>
      <c r="BA39" s="1"/>
      <c r="BB39" s="1"/>
    </row>
    <row r="40" spans="2:54" ht="12" hidden="1" customHeight="1">
      <c r="B40" s="29" t="s">
        <v>15</v>
      </c>
      <c r="C40" s="28" t="s">
        <v>106</v>
      </c>
      <c r="D40" s="74">
        <v>692400</v>
      </c>
      <c r="E40" s="72">
        <f t="shared" si="4"/>
        <v>99.288461373002832</v>
      </c>
      <c r="F40" s="73">
        <v>9131</v>
      </c>
      <c r="G40" s="72">
        <f t="shared" si="5"/>
        <v>104.95402298850576</v>
      </c>
      <c r="H40" s="54"/>
      <c r="I40" s="52"/>
      <c r="J40" s="73">
        <f t="shared" si="0"/>
        <v>683269</v>
      </c>
      <c r="K40" s="72">
        <f t="shared" si="6"/>
        <v>99.216887239313337</v>
      </c>
      <c r="L40" s="73">
        <v>391003</v>
      </c>
      <c r="M40" s="72">
        <f t="shared" si="7"/>
        <v>101.78738314715842</v>
      </c>
      <c r="N40" s="73">
        <v>391003</v>
      </c>
      <c r="O40" s="72">
        <f t="shared" si="8"/>
        <v>101.78738314715842</v>
      </c>
      <c r="P40" s="73">
        <f t="shared" si="1"/>
        <v>0</v>
      </c>
      <c r="Q40" s="73" t="s">
        <v>7</v>
      </c>
      <c r="R40" s="73">
        <f t="shared" si="2"/>
        <v>683269</v>
      </c>
      <c r="S40" s="72">
        <f t="shared" si="9"/>
        <v>99.216887239313337</v>
      </c>
      <c r="T40" s="73">
        <v>446269</v>
      </c>
      <c r="U40" s="72">
        <f t="shared" si="10"/>
        <v>100.49926585174708</v>
      </c>
      <c r="V40" s="54"/>
      <c r="W40" s="52"/>
      <c r="X40" s="73">
        <f t="shared" si="3"/>
        <v>237000</v>
      </c>
      <c r="Y40" s="72">
        <f t="shared" si="11"/>
        <v>96.88892522791383</v>
      </c>
      <c r="Z40" s="54"/>
      <c r="AA40" s="52"/>
      <c r="AB40" s="54"/>
      <c r="AC40" s="52"/>
      <c r="AD40" s="52"/>
      <c r="AE40" s="52"/>
      <c r="AF40" s="52"/>
      <c r="AG40" s="52"/>
      <c r="AH40" s="52"/>
      <c r="AI40" s="52"/>
      <c r="AJ40" s="26">
        <v>140359</v>
      </c>
      <c r="AK40" s="24">
        <f t="shared" si="12"/>
        <v>97.370776071981084</v>
      </c>
      <c r="AL40" s="22" t="s">
        <v>7</v>
      </c>
      <c r="AM40" s="22" t="s">
        <v>7</v>
      </c>
      <c r="AN40" s="22" t="s">
        <v>7</v>
      </c>
      <c r="AO40" s="22" t="s">
        <v>7</v>
      </c>
      <c r="AP40" s="22" t="s">
        <v>7</v>
      </c>
      <c r="AQ40" s="20" t="s">
        <v>7</v>
      </c>
      <c r="BA40" s="1"/>
      <c r="BB40" s="1"/>
    </row>
    <row r="41" spans="2:54" ht="12" hidden="1" customHeight="1">
      <c r="B41" s="29" t="s">
        <v>13</v>
      </c>
      <c r="C41" s="28" t="s">
        <v>105</v>
      </c>
      <c r="D41" s="74">
        <v>665534</v>
      </c>
      <c r="E41" s="72">
        <f t="shared" si="4"/>
        <v>98.640300693040544</v>
      </c>
      <c r="F41" s="73">
        <v>8690</v>
      </c>
      <c r="G41" s="72">
        <f t="shared" si="5"/>
        <v>111.85480756854164</v>
      </c>
      <c r="H41" s="54"/>
      <c r="I41" s="52"/>
      <c r="J41" s="73">
        <f t="shared" si="0"/>
        <v>656844</v>
      </c>
      <c r="K41" s="72">
        <f t="shared" si="6"/>
        <v>98.486368318541878</v>
      </c>
      <c r="L41" s="73">
        <v>359748</v>
      </c>
      <c r="M41" s="72">
        <f t="shared" si="7"/>
        <v>97.68328445747801</v>
      </c>
      <c r="N41" s="73">
        <v>359748</v>
      </c>
      <c r="O41" s="72">
        <f t="shared" si="8"/>
        <v>97.68328445747801</v>
      </c>
      <c r="P41" s="73">
        <f t="shared" si="1"/>
        <v>0</v>
      </c>
      <c r="Q41" s="73" t="s">
        <v>7</v>
      </c>
      <c r="R41" s="73">
        <f t="shared" si="2"/>
        <v>656844</v>
      </c>
      <c r="S41" s="72">
        <f t="shared" si="9"/>
        <v>98.486368318541878</v>
      </c>
      <c r="T41" s="73">
        <v>416200</v>
      </c>
      <c r="U41" s="72">
        <f t="shared" si="10"/>
        <v>101.88344846832116</v>
      </c>
      <c r="V41" s="54"/>
      <c r="W41" s="52"/>
      <c r="X41" s="73">
        <f t="shared" si="3"/>
        <v>240644</v>
      </c>
      <c r="Y41" s="72">
        <f t="shared" si="11"/>
        <v>93.116591147415377</v>
      </c>
      <c r="Z41" s="54"/>
      <c r="AA41" s="52"/>
      <c r="AB41" s="54"/>
      <c r="AC41" s="52"/>
      <c r="AD41" s="52"/>
      <c r="AE41" s="52"/>
      <c r="AF41" s="52"/>
      <c r="AG41" s="52"/>
      <c r="AH41" s="52"/>
      <c r="AI41" s="52"/>
      <c r="AJ41" s="26">
        <v>138399</v>
      </c>
      <c r="AK41" s="24">
        <f t="shared" si="12"/>
        <v>84.980351221908393</v>
      </c>
      <c r="AL41" s="22" t="s">
        <v>7</v>
      </c>
      <c r="AM41" s="22" t="s">
        <v>7</v>
      </c>
      <c r="AN41" s="22" t="s">
        <v>7</v>
      </c>
      <c r="AO41" s="22" t="s">
        <v>7</v>
      </c>
      <c r="AP41" s="22" t="s">
        <v>7</v>
      </c>
      <c r="AQ41" s="20" t="s">
        <v>7</v>
      </c>
      <c r="BA41" s="1"/>
      <c r="BB41" s="1"/>
    </row>
    <row r="42" spans="2:54" ht="12" hidden="1" customHeight="1">
      <c r="B42" s="29" t="s">
        <v>36</v>
      </c>
      <c r="C42" s="28" t="s">
        <v>104</v>
      </c>
      <c r="D42" s="74">
        <v>695201</v>
      </c>
      <c r="E42" s="72">
        <f t="shared" si="4"/>
        <v>98.115734624981656</v>
      </c>
      <c r="F42" s="73">
        <v>8824</v>
      </c>
      <c r="G42" s="72">
        <f t="shared" si="5"/>
        <v>109.91529646238168</v>
      </c>
      <c r="H42" s="54"/>
      <c r="I42" s="52"/>
      <c r="J42" s="73">
        <f t="shared" si="0"/>
        <v>686377</v>
      </c>
      <c r="K42" s="72">
        <f t="shared" si="6"/>
        <v>97.980511731218343</v>
      </c>
      <c r="L42" s="73">
        <v>383199</v>
      </c>
      <c r="M42" s="72">
        <f t="shared" si="7"/>
        <v>97.184384518426285</v>
      </c>
      <c r="N42" s="73">
        <v>383199</v>
      </c>
      <c r="O42" s="72">
        <f t="shared" si="8"/>
        <v>97.184384518426285</v>
      </c>
      <c r="P42" s="73">
        <f t="shared" si="1"/>
        <v>0</v>
      </c>
      <c r="Q42" s="73" t="s">
        <v>7</v>
      </c>
      <c r="R42" s="73">
        <f t="shared" si="2"/>
        <v>686377</v>
      </c>
      <c r="S42" s="72">
        <f t="shared" si="9"/>
        <v>97.980511731218343</v>
      </c>
      <c r="T42" s="73">
        <v>401133</v>
      </c>
      <c r="U42" s="72">
        <f t="shared" si="10"/>
        <v>101.94003034315209</v>
      </c>
      <c r="V42" s="54"/>
      <c r="W42" s="52"/>
      <c r="X42" s="73">
        <f t="shared" si="3"/>
        <v>285244</v>
      </c>
      <c r="Y42" s="72">
        <f t="shared" si="11"/>
        <v>92.905789430828108</v>
      </c>
      <c r="Z42" s="54"/>
      <c r="AA42" s="52"/>
      <c r="AB42" s="54"/>
      <c r="AC42" s="52"/>
      <c r="AD42" s="52"/>
      <c r="AE42" s="52"/>
      <c r="AF42" s="52"/>
      <c r="AG42" s="52"/>
      <c r="AH42" s="52"/>
      <c r="AI42" s="52"/>
      <c r="AJ42" s="26">
        <v>175945</v>
      </c>
      <c r="AK42" s="24">
        <f t="shared" si="12"/>
        <v>86.401716788779979</v>
      </c>
      <c r="AL42" s="22" t="s">
        <v>7</v>
      </c>
      <c r="AM42" s="22" t="s">
        <v>7</v>
      </c>
      <c r="AN42" s="22" t="s">
        <v>7</v>
      </c>
      <c r="AO42" s="22" t="s">
        <v>7</v>
      </c>
      <c r="AP42" s="22" t="s">
        <v>7</v>
      </c>
      <c r="AQ42" s="20" t="s">
        <v>7</v>
      </c>
      <c r="BA42" s="1"/>
      <c r="BB42" s="1"/>
    </row>
    <row r="43" spans="2:54" ht="12" hidden="1" customHeight="1">
      <c r="B43" s="29" t="s">
        <v>121</v>
      </c>
      <c r="C43" s="28" t="s">
        <v>120</v>
      </c>
      <c r="D43" s="74">
        <v>705638</v>
      </c>
      <c r="E43" s="72">
        <f t="shared" si="4"/>
        <v>97.370073285800828</v>
      </c>
      <c r="F43" s="73">
        <v>8110</v>
      </c>
      <c r="G43" s="72">
        <f t="shared" si="5"/>
        <v>96.226862838158524</v>
      </c>
      <c r="H43" s="54"/>
      <c r="I43" s="52"/>
      <c r="J43" s="73">
        <f t="shared" si="0"/>
        <v>697528</v>
      </c>
      <c r="K43" s="72">
        <f t="shared" si="6"/>
        <v>97.383524904749478</v>
      </c>
      <c r="L43" s="73">
        <v>392806</v>
      </c>
      <c r="M43" s="72">
        <f t="shared" si="7"/>
        <v>95.158105878733409</v>
      </c>
      <c r="N43" s="73">
        <v>392806</v>
      </c>
      <c r="O43" s="72">
        <f t="shared" si="8"/>
        <v>95.158105878733409</v>
      </c>
      <c r="P43" s="73">
        <f t="shared" si="1"/>
        <v>0</v>
      </c>
      <c r="Q43" s="73" t="s">
        <v>7</v>
      </c>
      <c r="R43" s="73">
        <f t="shared" si="2"/>
        <v>697528</v>
      </c>
      <c r="S43" s="72">
        <f t="shared" si="9"/>
        <v>97.383524904749478</v>
      </c>
      <c r="T43" s="73">
        <v>397471</v>
      </c>
      <c r="U43" s="72">
        <f t="shared" si="10"/>
        <v>105.30818469886285</v>
      </c>
      <c r="V43" s="54"/>
      <c r="W43" s="52"/>
      <c r="X43" s="73">
        <f t="shared" si="3"/>
        <v>300057</v>
      </c>
      <c r="Y43" s="72">
        <f t="shared" si="11"/>
        <v>88.556014319738637</v>
      </c>
      <c r="Z43" s="54"/>
      <c r="AA43" s="52"/>
      <c r="AB43" s="54"/>
      <c r="AC43" s="52"/>
      <c r="AD43" s="52"/>
      <c r="AE43" s="52"/>
      <c r="AF43" s="52"/>
      <c r="AG43" s="52"/>
      <c r="AH43" s="52"/>
      <c r="AI43" s="52"/>
      <c r="AJ43" s="26">
        <v>202204</v>
      </c>
      <c r="AK43" s="24">
        <f t="shared" si="12"/>
        <v>81.065131457620055</v>
      </c>
      <c r="AL43" s="22" t="s">
        <v>7</v>
      </c>
      <c r="AM43" s="22" t="s">
        <v>7</v>
      </c>
      <c r="AN43" s="22" t="s">
        <v>7</v>
      </c>
      <c r="AO43" s="22" t="s">
        <v>7</v>
      </c>
      <c r="AP43" s="22" t="s">
        <v>7</v>
      </c>
      <c r="AQ43" s="20" t="s">
        <v>7</v>
      </c>
      <c r="BA43" s="1"/>
      <c r="BB43" s="1"/>
    </row>
    <row r="44" spans="2:54" ht="12" hidden="1" customHeight="1">
      <c r="B44" s="29" t="s">
        <v>33</v>
      </c>
      <c r="C44" s="28" t="s">
        <v>32</v>
      </c>
      <c r="D44" s="74">
        <v>646820</v>
      </c>
      <c r="E44" s="72">
        <f t="shared" si="4"/>
        <v>94.034626584459176</v>
      </c>
      <c r="F44" s="73">
        <v>7150</v>
      </c>
      <c r="G44" s="72">
        <f t="shared" si="5"/>
        <v>87.622549019607845</v>
      </c>
      <c r="H44" s="54"/>
      <c r="I44" s="52"/>
      <c r="J44" s="73">
        <f t="shared" si="0"/>
        <v>639670</v>
      </c>
      <c r="K44" s="72">
        <f t="shared" si="6"/>
        <v>94.111606269300992</v>
      </c>
      <c r="L44" s="73">
        <v>354527</v>
      </c>
      <c r="M44" s="72">
        <f t="shared" si="7"/>
        <v>91.923770013612497</v>
      </c>
      <c r="N44" s="73">
        <v>354527</v>
      </c>
      <c r="O44" s="72">
        <f t="shared" si="8"/>
        <v>91.923770013612497</v>
      </c>
      <c r="P44" s="73">
        <f t="shared" si="1"/>
        <v>0</v>
      </c>
      <c r="Q44" s="73" t="s">
        <v>7</v>
      </c>
      <c r="R44" s="73">
        <f t="shared" si="2"/>
        <v>639670</v>
      </c>
      <c r="S44" s="72">
        <f t="shared" si="9"/>
        <v>94.111606269300992</v>
      </c>
      <c r="T44" s="73">
        <v>382814</v>
      </c>
      <c r="U44" s="72">
        <f t="shared" si="10"/>
        <v>100.15042944335875</v>
      </c>
      <c r="V44" s="54"/>
      <c r="W44" s="52"/>
      <c r="X44" s="73">
        <f t="shared" si="3"/>
        <v>256856</v>
      </c>
      <c r="Y44" s="72">
        <f t="shared" si="11"/>
        <v>86.351503089553333</v>
      </c>
      <c r="Z44" s="54"/>
      <c r="AA44" s="52"/>
      <c r="AB44" s="54"/>
      <c r="AC44" s="52"/>
      <c r="AD44" s="52"/>
      <c r="AE44" s="52"/>
      <c r="AF44" s="52"/>
      <c r="AG44" s="52"/>
      <c r="AH44" s="52"/>
      <c r="AI44" s="52"/>
      <c r="AJ44" s="26">
        <v>157459</v>
      </c>
      <c r="AK44" s="24">
        <f t="shared" si="12"/>
        <v>77.331349206349216</v>
      </c>
      <c r="AL44" s="22" t="s">
        <v>7</v>
      </c>
      <c r="AM44" s="22" t="s">
        <v>7</v>
      </c>
      <c r="AN44" s="22" t="s">
        <v>7</v>
      </c>
      <c r="AO44" s="22" t="s">
        <v>7</v>
      </c>
      <c r="AP44" s="22" t="s">
        <v>7</v>
      </c>
      <c r="AQ44" s="20" t="s">
        <v>7</v>
      </c>
      <c r="BA44" s="1"/>
      <c r="BB44" s="1"/>
    </row>
    <row r="45" spans="2:54" ht="12" hidden="1" customHeight="1">
      <c r="B45" s="51" t="s">
        <v>30</v>
      </c>
      <c r="C45" s="28" t="s">
        <v>29</v>
      </c>
      <c r="D45" s="91">
        <v>724951</v>
      </c>
      <c r="E45" s="88">
        <f t="shared" si="4"/>
        <v>96.968622845479075</v>
      </c>
      <c r="F45" s="89">
        <v>7632</v>
      </c>
      <c r="G45" s="88">
        <f t="shared" si="5"/>
        <v>87.063655030800817</v>
      </c>
      <c r="H45" s="90"/>
      <c r="I45" s="63"/>
      <c r="J45" s="89">
        <f t="shared" si="0"/>
        <v>717319</v>
      </c>
      <c r="K45" s="88">
        <f t="shared" si="6"/>
        <v>97.086139503659751</v>
      </c>
      <c r="L45" s="89">
        <v>412984</v>
      </c>
      <c r="M45" s="88">
        <f t="shared" si="7"/>
        <v>94.789149090975869</v>
      </c>
      <c r="N45" s="89">
        <v>412984</v>
      </c>
      <c r="O45" s="88">
        <f t="shared" si="8"/>
        <v>94.789149090975869</v>
      </c>
      <c r="P45" s="89">
        <f t="shared" si="1"/>
        <v>0</v>
      </c>
      <c r="Q45" s="89" t="s">
        <v>7</v>
      </c>
      <c r="R45" s="89">
        <f t="shared" si="2"/>
        <v>717319</v>
      </c>
      <c r="S45" s="88">
        <f t="shared" si="9"/>
        <v>97.086139503659751</v>
      </c>
      <c r="T45" s="89">
        <v>406565</v>
      </c>
      <c r="U45" s="88">
        <f t="shared" si="10"/>
        <v>103.12496036728432</v>
      </c>
      <c r="V45" s="90"/>
      <c r="W45" s="63"/>
      <c r="X45" s="89">
        <f t="shared" si="3"/>
        <v>310754</v>
      </c>
      <c r="Y45" s="88">
        <f t="shared" si="11"/>
        <v>90.177392535758543</v>
      </c>
      <c r="Z45" s="90"/>
      <c r="AA45" s="63"/>
      <c r="AB45" s="90"/>
      <c r="AC45" s="63"/>
      <c r="AD45" s="63"/>
      <c r="AE45" s="63"/>
      <c r="AF45" s="63"/>
      <c r="AG45" s="63"/>
      <c r="AH45" s="63"/>
      <c r="AI45" s="63"/>
      <c r="AJ45" s="48">
        <v>202086</v>
      </c>
      <c r="AK45" s="47">
        <f t="shared" si="12"/>
        <v>81.675659290694142</v>
      </c>
      <c r="AL45" s="45" t="s">
        <v>7</v>
      </c>
      <c r="AM45" s="45" t="s">
        <v>7</v>
      </c>
      <c r="AN45" s="45" t="s">
        <v>7</v>
      </c>
      <c r="AO45" s="45" t="s">
        <v>7</v>
      </c>
      <c r="AP45" s="45" t="s">
        <v>7</v>
      </c>
      <c r="AQ45" s="44" t="s">
        <v>7</v>
      </c>
      <c r="BA45" s="1"/>
      <c r="BB45" s="1"/>
    </row>
    <row r="46" spans="2:54" ht="12" hidden="1" customHeight="1">
      <c r="B46" s="43" t="s">
        <v>119</v>
      </c>
      <c r="C46" s="42" t="s">
        <v>118</v>
      </c>
      <c r="D46" s="87">
        <v>711978</v>
      </c>
      <c r="E46" s="84">
        <f t="shared" si="4"/>
        <v>97.027487428283294</v>
      </c>
      <c r="F46" s="85">
        <v>7715</v>
      </c>
      <c r="G46" s="84">
        <f t="shared" si="5"/>
        <v>87.640577075996816</v>
      </c>
      <c r="H46" s="86"/>
      <c r="I46" s="93"/>
      <c r="J46" s="85">
        <f t="shared" si="0"/>
        <v>704263</v>
      </c>
      <c r="K46" s="84">
        <f t="shared" si="6"/>
        <v>97.141465984907313</v>
      </c>
      <c r="L46" s="85">
        <v>411613</v>
      </c>
      <c r="M46" s="84">
        <f t="shared" si="7"/>
        <v>103.72501140283899</v>
      </c>
      <c r="N46" s="85">
        <v>411613</v>
      </c>
      <c r="O46" s="84">
        <f t="shared" si="8"/>
        <v>103.72501140283899</v>
      </c>
      <c r="P46" s="85">
        <f t="shared" si="1"/>
        <v>0</v>
      </c>
      <c r="Q46" s="85" t="s">
        <v>7</v>
      </c>
      <c r="R46" s="85">
        <f t="shared" si="2"/>
        <v>704263</v>
      </c>
      <c r="S46" s="84">
        <f t="shared" si="9"/>
        <v>97.141465984907313</v>
      </c>
      <c r="T46" s="85">
        <v>408538</v>
      </c>
      <c r="U46" s="84">
        <f t="shared" si="10"/>
        <v>104.18034145532901</v>
      </c>
      <c r="V46" s="86"/>
      <c r="W46" s="93"/>
      <c r="X46" s="85">
        <f t="shared" si="3"/>
        <v>295725</v>
      </c>
      <c r="Y46" s="84">
        <f t="shared" si="11"/>
        <v>88.848462633922395</v>
      </c>
      <c r="Z46" s="86"/>
      <c r="AA46" s="93"/>
      <c r="AB46" s="86"/>
      <c r="AC46" s="93"/>
      <c r="AD46" s="93"/>
      <c r="AE46" s="93"/>
      <c r="AF46" s="93"/>
      <c r="AG46" s="93"/>
      <c r="AH46" s="93"/>
      <c r="AI46" s="93"/>
      <c r="AJ46" s="41">
        <v>200821</v>
      </c>
      <c r="AK46" s="83">
        <f t="shared" si="12"/>
        <v>86.576449184766219</v>
      </c>
      <c r="AL46" s="40" t="s">
        <v>7</v>
      </c>
      <c r="AM46" s="40" t="s">
        <v>7</v>
      </c>
      <c r="AN46" s="40" t="s">
        <v>7</v>
      </c>
      <c r="AO46" s="40" t="s">
        <v>7</v>
      </c>
      <c r="AP46" s="40" t="s">
        <v>7</v>
      </c>
      <c r="AQ46" s="46" t="s">
        <v>7</v>
      </c>
      <c r="BA46" s="1"/>
      <c r="BB46" s="1"/>
    </row>
    <row r="47" spans="2:54" ht="12" hidden="1" customHeight="1">
      <c r="B47" s="29" t="s">
        <v>25</v>
      </c>
      <c r="C47" s="28" t="s">
        <v>109</v>
      </c>
      <c r="D47" s="74">
        <v>734088</v>
      </c>
      <c r="E47" s="72">
        <f t="shared" si="4"/>
        <v>96.581630639283219</v>
      </c>
      <c r="F47" s="73">
        <v>7655</v>
      </c>
      <c r="G47" s="72">
        <f t="shared" si="5"/>
        <v>88.170928357521305</v>
      </c>
      <c r="H47" s="54"/>
      <c r="I47" s="52"/>
      <c r="J47" s="73">
        <f t="shared" si="0"/>
        <v>726433</v>
      </c>
      <c r="K47" s="72">
        <f t="shared" si="6"/>
        <v>96.678813076599567</v>
      </c>
      <c r="L47" s="73">
        <v>414682</v>
      </c>
      <c r="M47" s="72">
        <f t="shared" si="7"/>
        <v>102.15377187212857</v>
      </c>
      <c r="N47" s="73">
        <v>414682</v>
      </c>
      <c r="O47" s="72">
        <f t="shared" si="8"/>
        <v>102.15377187212857</v>
      </c>
      <c r="P47" s="73">
        <f t="shared" si="1"/>
        <v>0</v>
      </c>
      <c r="Q47" s="73" t="s">
        <v>7</v>
      </c>
      <c r="R47" s="73">
        <f t="shared" si="2"/>
        <v>726433</v>
      </c>
      <c r="S47" s="72">
        <f t="shared" si="9"/>
        <v>96.678813076599567</v>
      </c>
      <c r="T47" s="73">
        <v>436537</v>
      </c>
      <c r="U47" s="72">
        <f t="shared" si="10"/>
        <v>104.92795077337243</v>
      </c>
      <c r="V47" s="54"/>
      <c r="W47" s="52"/>
      <c r="X47" s="73">
        <f t="shared" si="3"/>
        <v>289896</v>
      </c>
      <c r="Y47" s="72">
        <f t="shared" si="11"/>
        <v>86.445029565860452</v>
      </c>
      <c r="Z47" s="54"/>
      <c r="AA47" s="52"/>
      <c r="AB47" s="54"/>
      <c r="AC47" s="52"/>
      <c r="AD47" s="52"/>
      <c r="AE47" s="52"/>
      <c r="AF47" s="52"/>
      <c r="AG47" s="52"/>
      <c r="AH47" s="52"/>
      <c r="AI47" s="52"/>
      <c r="AJ47" s="26">
        <v>192554</v>
      </c>
      <c r="AK47" s="24">
        <f t="shared" si="12"/>
        <v>82.019892232658194</v>
      </c>
      <c r="AL47" s="22" t="s">
        <v>7</v>
      </c>
      <c r="AM47" s="22" t="s">
        <v>7</v>
      </c>
      <c r="AN47" s="22" t="s">
        <v>7</v>
      </c>
      <c r="AO47" s="22" t="s">
        <v>7</v>
      </c>
      <c r="AP47" s="22" t="s">
        <v>7</v>
      </c>
      <c r="AQ47" s="20" t="s">
        <v>7</v>
      </c>
      <c r="BA47" s="1"/>
      <c r="BB47" s="1"/>
    </row>
    <row r="48" spans="2:54" ht="12" hidden="1" customHeight="1">
      <c r="B48" s="29" t="s">
        <v>23</v>
      </c>
      <c r="C48" s="28" t="s">
        <v>108</v>
      </c>
      <c r="D48" s="74">
        <v>701201</v>
      </c>
      <c r="E48" s="72">
        <f t="shared" si="4"/>
        <v>97.321308367372154</v>
      </c>
      <c r="F48" s="73">
        <v>7534</v>
      </c>
      <c r="G48" s="72">
        <f t="shared" si="5"/>
        <v>85.71103526734926</v>
      </c>
      <c r="H48" s="54"/>
      <c r="I48" s="52"/>
      <c r="J48" s="73">
        <f t="shared" si="0"/>
        <v>693667</v>
      </c>
      <c r="K48" s="72">
        <f t="shared" si="6"/>
        <v>97.464701262169612</v>
      </c>
      <c r="L48" s="73">
        <v>386422</v>
      </c>
      <c r="M48" s="72">
        <f t="shared" si="7"/>
        <v>105.06936249585348</v>
      </c>
      <c r="N48" s="73">
        <v>386422</v>
      </c>
      <c r="O48" s="72">
        <f t="shared" si="8"/>
        <v>105.06936249585348</v>
      </c>
      <c r="P48" s="73">
        <f t="shared" si="1"/>
        <v>0</v>
      </c>
      <c r="Q48" s="73" t="s">
        <v>7</v>
      </c>
      <c r="R48" s="73">
        <f t="shared" si="2"/>
        <v>693667</v>
      </c>
      <c r="S48" s="72">
        <f t="shared" si="9"/>
        <v>97.464701262169612</v>
      </c>
      <c r="T48" s="73">
        <v>436005</v>
      </c>
      <c r="U48" s="72">
        <f t="shared" si="10"/>
        <v>103.01042141647156</v>
      </c>
      <c r="V48" s="54"/>
      <c r="W48" s="52"/>
      <c r="X48" s="73">
        <f t="shared" si="3"/>
        <v>257662</v>
      </c>
      <c r="Y48" s="72">
        <f t="shared" si="11"/>
        <v>89.327019081428887</v>
      </c>
      <c r="Z48" s="54"/>
      <c r="AA48" s="52"/>
      <c r="AB48" s="54"/>
      <c r="AC48" s="52"/>
      <c r="AD48" s="52"/>
      <c r="AE48" s="52"/>
      <c r="AF48" s="52"/>
      <c r="AG48" s="52"/>
      <c r="AH48" s="52"/>
      <c r="AI48" s="52"/>
      <c r="AJ48" s="26">
        <v>162249</v>
      </c>
      <c r="AK48" s="24">
        <f t="shared" si="12"/>
        <v>83.835748093338566</v>
      </c>
      <c r="AL48" s="22" t="s">
        <v>7</v>
      </c>
      <c r="AM48" s="22" t="s">
        <v>7</v>
      </c>
      <c r="AN48" s="22" t="s">
        <v>7</v>
      </c>
      <c r="AO48" s="22" t="s">
        <v>7</v>
      </c>
      <c r="AP48" s="22" t="s">
        <v>7</v>
      </c>
      <c r="AQ48" s="20" t="s">
        <v>7</v>
      </c>
      <c r="BA48" s="1"/>
      <c r="BB48" s="1"/>
    </row>
    <row r="49" spans="2:54" ht="12" hidden="1" customHeight="1">
      <c r="B49" s="29" t="s">
        <v>21</v>
      </c>
      <c r="C49" s="28" t="s">
        <v>20</v>
      </c>
      <c r="D49" s="74">
        <v>691599</v>
      </c>
      <c r="E49" s="72">
        <f t="shared" si="4"/>
        <v>97.800337691648494</v>
      </c>
      <c r="F49" s="73">
        <v>7781</v>
      </c>
      <c r="G49" s="72">
        <f t="shared" si="5"/>
        <v>83.121461382330949</v>
      </c>
      <c r="H49" s="54"/>
      <c r="I49" s="52"/>
      <c r="J49" s="73">
        <f t="shared" si="0"/>
        <v>683818</v>
      </c>
      <c r="K49" s="72">
        <f t="shared" si="6"/>
        <v>97.997257066207311</v>
      </c>
      <c r="L49" s="73">
        <v>392262</v>
      </c>
      <c r="M49" s="72">
        <f t="shared" si="7"/>
        <v>104.88597258208129</v>
      </c>
      <c r="N49" s="73">
        <v>392262</v>
      </c>
      <c r="O49" s="72">
        <f t="shared" si="8"/>
        <v>104.88597258208129</v>
      </c>
      <c r="P49" s="73">
        <f t="shared" si="1"/>
        <v>0</v>
      </c>
      <c r="Q49" s="73" t="s">
        <v>7</v>
      </c>
      <c r="R49" s="73">
        <f t="shared" si="2"/>
        <v>683818</v>
      </c>
      <c r="S49" s="72">
        <f t="shared" si="9"/>
        <v>97.997257066207311</v>
      </c>
      <c r="T49" s="73">
        <v>445852</v>
      </c>
      <c r="U49" s="72">
        <f t="shared" si="10"/>
        <v>100.8060377085467</v>
      </c>
      <c r="V49" s="54"/>
      <c r="W49" s="52"/>
      <c r="X49" s="73">
        <f t="shared" si="3"/>
        <v>237966</v>
      </c>
      <c r="Y49" s="72">
        <f t="shared" si="11"/>
        <v>93.135190563039615</v>
      </c>
      <c r="Z49" s="54"/>
      <c r="AA49" s="52"/>
      <c r="AB49" s="54"/>
      <c r="AC49" s="52"/>
      <c r="AD49" s="52"/>
      <c r="AE49" s="52"/>
      <c r="AF49" s="52"/>
      <c r="AG49" s="52"/>
      <c r="AH49" s="52"/>
      <c r="AI49" s="52"/>
      <c r="AJ49" s="26">
        <v>135452</v>
      </c>
      <c r="AK49" s="24">
        <f t="shared" si="12"/>
        <v>86.881670771756987</v>
      </c>
      <c r="AL49" s="22" t="s">
        <v>7</v>
      </c>
      <c r="AM49" s="22" t="s">
        <v>7</v>
      </c>
      <c r="AN49" s="22" t="s">
        <v>7</v>
      </c>
      <c r="AO49" s="22" t="s">
        <v>7</v>
      </c>
      <c r="AP49" s="22" t="s">
        <v>7</v>
      </c>
      <c r="AQ49" s="20" t="s">
        <v>7</v>
      </c>
      <c r="BA49" s="1"/>
      <c r="BB49" s="1"/>
    </row>
    <row r="50" spans="2:54" ht="12" hidden="1" customHeight="1">
      <c r="B50" s="29" t="s">
        <v>19</v>
      </c>
      <c r="C50" s="28" t="s">
        <v>18</v>
      </c>
      <c r="D50" s="74">
        <v>686151</v>
      </c>
      <c r="E50" s="72">
        <f t="shared" si="4"/>
        <v>98.988976555162665</v>
      </c>
      <c r="F50" s="73">
        <v>8024</v>
      </c>
      <c r="G50" s="72">
        <f t="shared" si="5"/>
        <v>85.398041719880808</v>
      </c>
      <c r="H50" s="54"/>
      <c r="I50" s="52"/>
      <c r="J50" s="73">
        <f t="shared" si="0"/>
        <v>678127</v>
      </c>
      <c r="K50" s="72">
        <f t="shared" si="6"/>
        <v>99.175737792188229</v>
      </c>
      <c r="L50" s="73">
        <v>394822</v>
      </c>
      <c r="M50" s="72">
        <f t="shared" si="7"/>
        <v>103.33138790817942</v>
      </c>
      <c r="N50" s="73">
        <v>394822</v>
      </c>
      <c r="O50" s="72">
        <f t="shared" si="8"/>
        <v>103.33138790817942</v>
      </c>
      <c r="P50" s="73">
        <f t="shared" si="1"/>
        <v>0</v>
      </c>
      <c r="Q50" s="73" t="s">
        <v>7</v>
      </c>
      <c r="R50" s="73">
        <f t="shared" si="2"/>
        <v>678127</v>
      </c>
      <c r="S50" s="72">
        <f t="shared" si="9"/>
        <v>99.175737792188229</v>
      </c>
      <c r="T50" s="73">
        <v>409685</v>
      </c>
      <c r="U50" s="72">
        <f t="shared" si="10"/>
        <v>96.182605735482284</v>
      </c>
      <c r="V50" s="54"/>
      <c r="W50" s="52"/>
      <c r="X50" s="73">
        <f t="shared" si="3"/>
        <v>268442</v>
      </c>
      <c r="Y50" s="72">
        <f t="shared" si="11"/>
        <v>104.12073633338245</v>
      </c>
      <c r="Z50" s="54"/>
      <c r="AA50" s="52"/>
      <c r="AB50" s="54"/>
      <c r="AC50" s="52"/>
      <c r="AD50" s="52"/>
      <c r="AE50" s="52"/>
      <c r="AF50" s="52"/>
      <c r="AG50" s="52"/>
      <c r="AH50" s="52"/>
      <c r="AI50" s="52"/>
      <c r="AJ50" s="26">
        <v>164306</v>
      </c>
      <c r="AK50" s="24">
        <f t="shared" si="12"/>
        <v>96.621601754767681</v>
      </c>
      <c r="AL50" s="22" t="s">
        <v>7</v>
      </c>
      <c r="AM50" s="22" t="s">
        <v>7</v>
      </c>
      <c r="AN50" s="22" t="s">
        <v>7</v>
      </c>
      <c r="AO50" s="22" t="s">
        <v>7</v>
      </c>
      <c r="AP50" s="22" t="s">
        <v>7</v>
      </c>
      <c r="AQ50" s="20" t="s">
        <v>7</v>
      </c>
      <c r="BA50" s="1"/>
      <c r="BB50" s="1"/>
    </row>
    <row r="51" spans="2:54" ht="12" hidden="1" customHeight="1">
      <c r="B51" s="29" t="s">
        <v>17</v>
      </c>
      <c r="C51" s="28" t="s">
        <v>107</v>
      </c>
      <c r="D51" s="74">
        <v>664055</v>
      </c>
      <c r="E51" s="72">
        <f t="shared" si="4"/>
        <v>99.215604246195682</v>
      </c>
      <c r="F51" s="73">
        <v>7746</v>
      </c>
      <c r="G51" s="72">
        <f t="shared" si="5"/>
        <v>82.229299363057322</v>
      </c>
      <c r="H51" s="54"/>
      <c r="I51" s="52"/>
      <c r="J51" s="73">
        <f t="shared" si="0"/>
        <v>656309</v>
      </c>
      <c r="K51" s="72">
        <f t="shared" si="6"/>
        <v>99.458087394015621</v>
      </c>
      <c r="L51" s="73">
        <v>386579</v>
      </c>
      <c r="M51" s="72">
        <f t="shared" si="7"/>
        <v>99.661503717529627</v>
      </c>
      <c r="N51" s="73">
        <v>386579</v>
      </c>
      <c r="O51" s="72">
        <f t="shared" si="8"/>
        <v>99.661503717529627</v>
      </c>
      <c r="P51" s="73">
        <f t="shared" si="1"/>
        <v>0</v>
      </c>
      <c r="Q51" s="73" t="s">
        <v>7</v>
      </c>
      <c r="R51" s="73">
        <f t="shared" si="2"/>
        <v>656309</v>
      </c>
      <c r="S51" s="72">
        <f t="shared" si="9"/>
        <v>99.458087394015621</v>
      </c>
      <c r="T51" s="73">
        <v>424832</v>
      </c>
      <c r="U51" s="72">
        <f t="shared" si="10"/>
        <v>93.758510570210959</v>
      </c>
      <c r="V51" s="54"/>
      <c r="W51" s="52"/>
      <c r="X51" s="73">
        <f t="shared" si="3"/>
        <v>231477</v>
      </c>
      <c r="Y51" s="72">
        <f t="shared" si="11"/>
        <v>111.9479426614822</v>
      </c>
      <c r="Z51" s="54"/>
      <c r="AA51" s="52"/>
      <c r="AB51" s="54"/>
      <c r="AC51" s="52"/>
      <c r="AD51" s="52"/>
      <c r="AE51" s="52"/>
      <c r="AF51" s="52"/>
      <c r="AG51" s="52"/>
      <c r="AH51" s="52"/>
      <c r="AI51" s="52"/>
      <c r="AJ51" s="26">
        <v>127365</v>
      </c>
      <c r="AK51" s="24">
        <f t="shared" si="12"/>
        <v>104.50375791788376</v>
      </c>
      <c r="AL51" s="22" t="s">
        <v>7</v>
      </c>
      <c r="AM51" s="22" t="s">
        <v>7</v>
      </c>
      <c r="AN51" s="22" t="s">
        <v>7</v>
      </c>
      <c r="AO51" s="22" t="s">
        <v>7</v>
      </c>
      <c r="AP51" s="22" t="s">
        <v>7</v>
      </c>
      <c r="AQ51" s="20" t="s">
        <v>7</v>
      </c>
      <c r="BA51" s="1"/>
      <c r="BB51" s="1"/>
    </row>
    <row r="52" spans="2:54" ht="12" hidden="1" customHeight="1">
      <c r="B52" s="29" t="s">
        <v>15</v>
      </c>
      <c r="C52" s="28" t="s">
        <v>106</v>
      </c>
      <c r="D52" s="74">
        <v>683546</v>
      </c>
      <c r="E52" s="72">
        <f t="shared" si="4"/>
        <v>98.721259387637204</v>
      </c>
      <c r="F52" s="73">
        <v>8078</v>
      </c>
      <c r="G52" s="72">
        <f t="shared" si="5"/>
        <v>88.467856751724895</v>
      </c>
      <c r="H52" s="54"/>
      <c r="I52" s="52"/>
      <c r="J52" s="73">
        <f t="shared" si="0"/>
        <v>675468</v>
      </c>
      <c r="K52" s="72">
        <f t="shared" si="6"/>
        <v>98.858282755400879</v>
      </c>
      <c r="L52" s="73">
        <v>387491</v>
      </c>
      <c r="M52" s="72">
        <f t="shared" si="7"/>
        <v>99.101797172911716</v>
      </c>
      <c r="N52" s="73">
        <v>387491</v>
      </c>
      <c r="O52" s="72">
        <f t="shared" si="8"/>
        <v>99.101797172911716</v>
      </c>
      <c r="P52" s="73">
        <f t="shared" si="1"/>
        <v>0</v>
      </c>
      <c r="Q52" s="73" t="s">
        <v>7</v>
      </c>
      <c r="R52" s="73">
        <f t="shared" si="2"/>
        <v>675468</v>
      </c>
      <c r="S52" s="72">
        <f t="shared" si="9"/>
        <v>98.858282755400879</v>
      </c>
      <c r="T52" s="73">
        <v>420978</v>
      </c>
      <c r="U52" s="72">
        <f t="shared" si="10"/>
        <v>94.33279031256933</v>
      </c>
      <c r="V52" s="54"/>
      <c r="W52" s="52"/>
      <c r="X52" s="73">
        <f t="shared" si="3"/>
        <v>254490</v>
      </c>
      <c r="Y52" s="72">
        <f t="shared" si="11"/>
        <v>107.37974683544304</v>
      </c>
      <c r="Z52" s="54"/>
      <c r="AA52" s="52"/>
      <c r="AB52" s="54"/>
      <c r="AC52" s="52"/>
      <c r="AD52" s="52"/>
      <c r="AE52" s="52"/>
      <c r="AF52" s="52"/>
      <c r="AG52" s="52"/>
      <c r="AH52" s="52"/>
      <c r="AI52" s="52"/>
      <c r="AJ52" s="26">
        <v>148060</v>
      </c>
      <c r="AK52" s="24">
        <f t="shared" si="12"/>
        <v>105.48664496042292</v>
      </c>
      <c r="AL52" s="22" t="s">
        <v>7</v>
      </c>
      <c r="AM52" s="22" t="s">
        <v>7</v>
      </c>
      <c r="AN52" s="22" t="s">
        <v>7</v>
      </c>
      <c r="AO52" s="22" t="s">
        <v>7</v>
      </c>
      <c r="AP52" s="22" t="s">
        <v>7</v>
      </c>
      <c r="AQ52" s="20" t="s">
        <v>7</v>
      </c>
      <c r="BA52" s="1"/>
      <c r="BB52" s="1"/>
    </row>
    <row r="53" spans="2:54" ht="12" hidden="1" customHeight="1">
      <c r="B53" s="29" t="s">
        <v>13</v>
      </c>
      <c r="C53" s="28" t="s">
        <v>105</v>
      </c>
      <c r="D53" s="74">
        <v>659340</v>
      </c>
      <c r="E53" s="72">
        <f t="shared" si="4"/>
        <v>99.069318772594642</v>
      </c>
      <c r="F53" s="73">
        <v>7545</v>
      </c>
      <c r="G53" s="72">
        <f t="shared" si="5"/>
        <v>86.82393555811278</v>
      </c>
      <c r="H53" s="54"/>
      <c r="I53" s="52"/>
      <c r="J53" s="73">
        <f t="shared" si="0"/>
        <v>651795</v>
      </c>
      <c r="K53" s="72">
        <f t="shared" si="6"/>
        <v>99.231324332718273</v>
      </c>
      <c r="L53" s="73">
        <v>365521</v>
      </c>
      <c r="M53" s="72">
        <f t="shared" si="7"/>
        <v>101.60473442520876</v>
      </c>
      <c r="N53" s="73">
        <v>365521</v>
      </c>
      <c r="O53" s="72">
        <f t="shared" si="8"/>
        <v>101.60473442520876</v>
      </c>
      <c r="P53" s="73">
        <f t="shared" si="1"/>
        <v>0</v>
      </c>
      <c r="Q53" s="73" t="s">
        <v>7</v>
      </c>
      <c r="R53" s="73">
        <f t="shared" si="2"/>
        <v>651795</v>
      </c>
      <c r="S53" s="72">
        <f t="shared" si="9"/>
        <v>99.231324332718273</v>
      </c>
      <c r="T53" s="73">
        <v>393987</v>
      </c>
      <c r="U53" s="72">
        <f t="shared" si="10"/>
        <v>94.662902450744838</v>
      </c>
      <c r="V53" s="54"/>
      <c r="W53" s="52"/>
      <c r="X53" s="73">
        <f t="shared" si="3"/>
        <v>257808</v>
      </c>
      <c r="Y53" s="72">
        <f t="shared" si="11"/>
        <v>107.13252771729194</v>
      </c>
      <c r="Z53" s="54"/>
      <c r="AA53" s="52"/>
      <c r="AB53" s="54"/>
      <c r="AC53" s="52"/>
      <c r="AD53" s="52"/>
      <c r="AE53" s="52"/>
      <c r="AF53" s="52"/>
      <c r="AG53" s="52"/>
      <c r="AH53" s="52"/>
      <c r="AI53" s="52"/>
      <c r="AJ53" s="26">
        <v>151477</v>
      </c>
      <c r="AK53" s="24">
        <f t="shared" si="12"/>
        <v>109.44949024198152</v>
      </c>
      <c r="AL53" s="22" t="s">
        <v>7</v>
      </c>
      <c r="AM53" s="22" t="s">
        <v>7</v>
      </c>
      <c r="AN53" s="22" t="s">
        <v>7</v>
      </c>
      <c r="AO53" s="22" t="s">
        <v>7</v>
      </c>
      <c r="AP53" s="22" t="s">
        <v>7</v>
      </c>
      <c r="AQ53" s="20" t="s">
        <v>7</v>
      </c>
      <c r="BA53" s="1"/>
      <c r="BB53" s="1"/>
    </row>
    <row r="54" spans="2:54" ht="12" hidden="1" customHeight="1">
      <c r="B54" s="29" t="s">
        <v>36</v>
      </c>
      <c r="C54" s="28" t="s">
        <v>104</v>
      </c>
      <c r="D54" s="74">
        <v>691121</v>
      </c>
      <c r="E54" s="72">
        <f t="shared" si="4"/>
        <v>99.413119371232199</v>
      </c>
      <c r="F54" s="73">
        <v>7716</v>
      </c>
      <c r="G54" s="72">
        <f t="shared" si="5"/>
        <v>87.443336355394379</v>
      </c>
      <c r="H54" s="54"/>
      <c r="I54" s="52"/>
      <c r="J54" s="73">
        <f t="shared" si="0"/>
        <v>683405</v>
      </c>
      <c r="K54" s="72">
        <f t="shared" si="6"/>
        <v>99.567001808044267</v>
      </c>
      <c r="L54" s="73">
        <v>393015</v>
      </c>
      <c r="M54" s="72">
        <f t="shared" si="7"/>
        <v>102.56159332357339</v>
      </c>
      <c r="N54" s="73">
        <v>393015</v>
      </c>
      <c r="O54" s="72">
        <f t="shared" si="8"/>
        <v>102.56159332357339</v>
      </c>
      <c r="P54" s="73">
        <f t="shared" si="1"/>
        <v>0</v>
      </c>
      <c r="Q54" s="73" t="s">
        <v>7</v>
      </c>
      <c r="R54" s="73">
        <f t="shared" si="2"/>
        <v>683405</v>
      </c>
      <c r="S54" s="72">
        <f t="shared" si="9"/>
        <v>99.567001808044267</v>
      </c>
      <c r="T54" s="73">
        <v>378235</v>
      </c>
      <c r="U54" s="72">
        <f t="shared" si="10"/>
        <v>94.291668847988078</v>
      </c>
      <c r="V54" s="54"/>
      <c r="W54" s="52"/>
      <c r="X54" s="73">
        <f t="shared" si="3"/>
        <v>305170</v>
      </c>
      <c r="Y54" s="72">
        <f t="shared" si="11"/>
        <v>106.98559829479323</v>
      </c>
      <c r="Z54" s="54"/>
      <c r="AA54" s="52"/>
      <c r="AB54" s="54"/>
      <c r="AC54" s="52"/>
      <c r="AD54" s="52"/>
      <c r="AE54" s="52"/>
      <c r="AF54" s="52"/>
      <c r="AG54" s="52"/>
      <c r="AH54" s="52"/>
      <c r="AI54" s="52"/>
      <c r="AJ54" s="26">
        <v>193856</v>
      </c>
      <c r="AK54" s="24">
        <f t="shared" si="12"/>
        <v>110.17988575975446</v>
      </c>
      <c r="AL54" s="22" t="s">
        <v>7</v>
      </c>
      <c r="AM54" s="22" t="s">
        <v>7</v>
      </c>
      <c r="AN54" s="22" t="s">
        <v>7</v>
      </c>
      <c r="AO54" s="22" t="s">
        <v>7</v>
      </c>
      <c r="AP54" s="22" t="s">
        <v>7</v>
      </c>
      <c r="AQ54" s="20" t="s">
        <v>7</v>
      </c>
      <c r="BA54" s="1"/>
      <c r="BB54" s="1"/>
    </row>
    <row r="55" spans="2:54" ht="12" hidden="1" customHeight="1">
      <c r="B55" s="29" t="s">
        <v>117</v>
      </c>
      <c r="C55" s="28" t="s">
        <v>116</v>
      </c>
      <c r="D55" s="74">
        <v>706882</v>
      </c>
      <c r="E55" s="72">
        <f t="shared" si="4"/>
        <v>100.17629436056448</v>
      </c>
      <c r="F55" s="73">
        <v>7497</v>
      </c>
      <c r="G55" s="72">
        <f t="shared" si="5"/>
        <v>92.441430332922309</v>
      </c>
      <c r="H55" s="54"/>
      <c r="I55" s="52"/>
      <c r="J55" s="73">
        <f t="shared" si="0"/>
        <v>699385</v>
      </c>
      <c r="K55" s="72">
        <f t="shared" si="6"/>
        <v>100.26622587193631</v>
      </c>
      <c r="L55" s="73">
        <v>401426</v>
      </c>
      <c r="M55" s="72">
        <f t="shared" si="7"/>
        <v>102.19446749795065</v>
      </c>
      <c r="N55" s="73">
        <v>401426</v>
      </c>
      <c r="O55" s="72">
        <f t="shared" si="8"/>
        <v>102.19446749795065</v>
      </c>
      <c r="P55" s="73">
        <f t="shared" si="1"/>
        <v>0</v>
      </c>
      <c r="Q55" s="73" t="s">
        <v>7</v>
      </c>
      <c r="R55" s="73">
        <f t="shared" si="2"/>
        <v>699385</v>
      </c>
      <c r="S55" s="72">
        <f t="shared" si="9"/>
        <v>100.26622587193631</v>
      </c>
      <c r="T55" s="73">
        <v>381920</v>
      </c>
      <c r="U55" s="72">
        <f t="shared" si="10"/>
        <v>96.087513302857317</v>
      </c>
      <c r="V55" s="54"/>
      <c r="W55" s="52"/>
      <c r="X55" s="73">
        <f t="shared" si="3"/>
        <v>317465</v>
      </c>
      <c r="Y55" s="72">
        <f t="shared" si="11"/>
        <v>105.80156436943646</v>
      </c>
      <c r="Z55" s="54"/>
      <c r="AA55" s="52"/>
      <c r="AB55" s="54"/>
      <c r="AC55" s="52"/>
      <c r="AD55" s="52"/>
      <c r="AE55" s="52"/>
      <c r="AF55" s="52"/>
      <c r="AG55" s="52"/>
      <c r="AH55" s="52"/>
      <c r="AI55" s="52"/>
      <c r="AJ55" s="26">
        <v>215666</v>
      </c>
      <c r="AK55" s="24">
        <f t="shared" si="12"/>
        <v>106.65763288560069</v>
      </c>
      <c r="AL55" s="22" t="s">
        <v>7</v>
      </c>
      <c r="AM55" s="22" t="s">
        <v>7</v>
      </c>
      <c r="AN55" s="22" t="s">
        <v>7</v>
      </c>
      <c r="AO55" s="22" t="s">
        <v>7</v>
      </c>
      <c r="AP55" s="22" t="s">
        <v>7</v>
      </c>
      <c r="AQ55" s="20" t="s">
        <v>7</v>
      </c>
      <c r="BA55" s="1"/>
      <c r="BB55" s="1"/>
    </row>
    <row r="56" spans="2:54" ht="12" hidden="1" customHeight="1">
      <c r="B56" s="29" t="s">
        <v>33</v>
      </c>
      <c r="C56" s="28" t="s">
        <v>32</v>
      </c>
      <c r="D56" s="74">
        <v>650563</v>
      </c>
      <c r="E56" s="72">
        <f t="shared" si="4"/>
        <v>100.57867722086516</v>
      </c>
      <c r="F56" s="73">
        <v>6991</v>
      </c>
      <c r="G56" s="72">
        <f t="shared" si="5"/>
        <v>97.776223776223787</v>
      </c>
      <c r="H56" s="54"/>
      <c r="I56" s="52"/>
      <c r="J56" s="73">
        <f t="shared" si="0"/>
        <v>643572</v>
      </c>
      <c r="K56" s="72">
        <f t="shared" si="6"/>
        <v>100.61000203229791</v>
      </c>
      <c r="L56" s="73">
        <v>367770</v>
      </c>
      <c r="M56" s="72">
        <f t="shared" si="7"/>
        <v>103.73539956054123</v>
      </c>
      <c r="N56" s="73">
        <v>367770</v>
      </c>
      <c r="O56" s="72">
        <f t="shared" si="8"/>
        <v>103.73539956054123</v>
      </c>
      <c r="P56" s="73">
        <f t="shared" si="1"/>
        <v>0</v>
      </c>
      <c r="Q56" s="73" t="s">
        <v>7</v>
      </c>
      <c r="R56" s="73">
        <f t="shared" si="2"/>
        <v>643572</v>
      </c>
      <c r="S56" s="72">
        <f t="shared" si="9"/>
        <v>100.61000203229791</v>
      </c>
      <c r="T56" s="73">
        <v>368949</v>
      </c>
      <c r="U56" s="72">
        <f t="shared" si="10"/>
        <v>96.37813664077072</v>
      </c>
      <c r="V56" s="54"/>
      <c r="W56" s="52"/>
      <c r="X56" s="73">
        <f t="shared" si="3"/>
        <v>274623</v>
      </c>
      <c r="Y56" s="72">
        <f t="shared" si="11"/>
        <v>106.9171053041393</v>
      </c>
      <c r="Z56" s="54"/>
      <c r="AA56" s="52"/>
      <c r="AB56" s="54"/>
      <c r="AC56" s="52"/>
      <c r="AD56" s="52"/>
      <c r="AE56" s="52"/>
      <c r="AF56" s="52"/>
      <c r="AG56" s="52"/>
      <c r="AH56" s="52"/>
      <c r="AI56" s="52"/>
      <c r="AJ56" s="26">
        <v>178331</v>
      </c>
      <c r="AK56" s="24">
        <f t="shared" si="12"/>
        <v>113.25551413383801</v>
      </c>
      <c r="AL56" s="22" t="s">
        <v>7</v>
      </c>
      <c r="AM56" s="22" t="s">
        <v>7</v>
      </c>
      <c r="AN56" s="22" t="s">
        <v>7</v>
      </c>
      <c r="AO56" s="22" t="s">
        <v>7</v>
      </c>
      <c r="AP56" s="22" t="s">
        <v>7</v>
      </c>
      <c r="AQ56" s="20" t="s">
        <v>7</v>
      </c>
      <c r="BA56" s="1"/>
      <c r="BB56" s="1"/>
    </row>
    <row r="57" spans="2:54" ht="12" hidden="1" customHeight="1">
      <c r="B57" s="51" t="s">
        <v>30</v>
      </c>
      <c r="C57" s="50" t="s">
        <v>29</v>
      </c>
      <c r="D57" s="91">
        <v>731324</v>
      </c>
      <c r="E57" s="88">
        <f t="shared" si="4"/>
        <v>100.87909389738066</v>
      </c>
      <c r="F57" s="89">
        <v>7676</v>
      </c>
      <c r="G57" s="88">
        <f t="shared" si="5"/>
        <v>100.57651991614256</v>
      </c>
      <c r="H57" s="90"/>
      <c r="I57" s="63"/>
      <c r="J57" s="89">
        <f t="shared" si="0"/>
        <v>723648</v>
      </c>
      <c r="K57" s="88">
        <f t="shared" si="6"/>
        <v>100.88231316889696</v>
      </c>
      <c r="L57" s="89">
        <v>435441</v>
      </c>
      <c r="M57" s="88">
        <f t="shared" si="7"/>
        <v>105.43774092943067</v>
      </c>
      <c r="N57" s="89">
        <v>435441</v>
      </c>
      <c r="O57" s="88">
        <f t="shared" si="8"/>
        <v>105.43774092943067</v>
      </c>
      <c r="P57" s="89">
        <f t="shared" si="1"/>
        <v>0</v>
      </c>
      <c r="Q57" s="89" t="s">
        <v>7</v>
      </c>
      <c r="R57" s="89">
        <f t="shared" si="2"/>
        <v>723648</v>
      </c>
      <c r="S57" s="88">
        <f t="shared" si="9"/>
        <v>100.88231316889696</v>
      </c>
      <c r="T57" s="89">
        <v>397742</v>
      </c>
      <c r="U57" s="88">
        <f t="shared" si="10"/>
        <v>97.829867302891287</v>
      </c>
      <c r="V57" s="90"/>
      <c r="W57" s="63"/>
      <c r="X57" s="89">
        <f t="shared" si="3"/>
        <v>325906</v>
      </c>
      <c r="Y57" s="88">
        <f t="shared" si="11"/>
        <v>104.87588253087652</v>
      </c>
      <c r="Z57" s="90"/>
      <c r="AA57" s="63"/>
      <c r="AB57" s="90"/>
      <c r="AC57" s="63"/>
      <c r="AD57" s="63"/>
      <c r="AE57" s="63"/>
      <c r="AF57" s="63"/>
      <c r="AG57" s="63"/>
      <c r="AH57" s="63"/>
      <c r="AI57" s="63"/>
      <c r="AJ57" s="48">
        <v>219887</v>
      </c>
      <c r="AK57" s="47">
        <f t="shared" si="12"/>
        <v>108.80862603050187</v>
      </c>
      <c r="AL57" s="45" t="s">
        <v>7</v>
      </c>
      <c r="AM57" s="45" t="s">
        <v>7</v>
      </c>
      <c r="AN57" s="45" t="s">
        <v>7</v>
      </c>
      <c r="AO57" s="45" t="s">
        <v>7</v>
      </c>
      <c r="AP57" s="45" t="s">
        <v>7</v>
      </c>
      <c r="AQ57" s="44" t="s">
        <v>7</v>
      </c>
      <c r="BA57" s="1"/>
      <c r="BB57" s="1"/>
    </row>
    <row r="58" spans="2:54" ht="12" hidden="1" customHeight="1">
      <c r="B58" s="43" t="s">
        <v>115</v>
      </c>
      <c r="C58" s="28" t="s">
        <v>114</v>
      </c>
      <c r="D58" s="87">
        <v>715418</v>
      </c>
      <c r="E58" s="84">
        <f t="shared" si="4"/>
        <v>100.48316099654764</v>
      </c>
      <c r="F58" s="85">
        <v>7794</v>
      </c>
      <c r="G58" s="84">
        <f t="shared" si="5"/>
        <v>101.02397926117952</v>
      </c>
      <c r="H58" s="86"/>
      <c r="I58" s="93"/>
      <c r="J58" s="85">
        <f t="shared" si="0"/>
        <v>707624</v>
      </c>
      <c r="K58" s="84">
        <f t="shared" si="6"/>
        <v>100.4772364869374</v>
      </c>
      <c r="L58" s="85">
        <v>420449</v>
      </c>
      <c r="M58" s="84">
        <f t="shared" si="7"/>
        <v>102.14667661128294</v>
      </c>
      <c r="N58" s="85">
        <v>420449</v>
      </c>
      <c r="O58" s="84">
        <f t="shared" si="8"/>
        <v>102.14667661128294</v>
      </c>
      <c r="P58" s="85">
        <f t="shared" si="1"/>
        <v>0</v>
      </c>
      <c r="Q58" s="85" t="s">
        <v>7</v>
      </c>
      <c r="R58" s="85">
        <f t="shared" si="2"/>
        <v>707624</v>
      </c>
      <c r="S58" s="84">
        <f t="shared" si="9"/>
        <v>100.4772364869374</v>
      </c>
      <c r="T58" s="73">
        <v>403005</v>
      </c>
      <c r="U58" s="84">
        <f t="shared" si="10"/>
        <v>98.645658421003674</v>
      </c>
      <c r="V58" s="86"/>
      <c r="W58" s="93"/>
      <c r="X58" s="85">
        <f t="shared" si="3"/>
        <v>304619</v>
      </c>
      <c r="Y58" s="84">
        <f t="shared" si="11"/>
        <v>103.00752388198495</v>
      </c>
      <c r="Z58" s="86"/>
      <c r="AA58" s="93"/>
      <c r="AB58" s="86"/>
      <c r="AC58" s="93"/>
      <c r="AD58" s="93"/>
      <c r="AE58" s="93"/>
      <c r="AF58" s="93"/>
      <c r="AG58" s="93"/>
      <c r="AH58" s="93"/>
      <c r="AI58" s="93"/>
      <c r="AJ58" s="41">
        <v>203544</v>
      </c>
      <c r="AK58" s="83">
        <f t="shared" si="12"/>
        <v>101.3559338913759</v>
      </c>
      <c r="AL58" s="40" t="s">
        <v>7</v>
      </c>
      <c r="AM58" s="40" t="s">
        <v>7</v>
      </c>
      <c r="AN58" s="40" t="s">
        <v>7</v>
      </c>
      <c r="AO58" s="40" t="s">
        <v>7</v>
      </c>
      <c r="AP58" s="40" t="s">
        <v>7</v>
      </c>
      <c r="AQ58" s="46" t="s">
        <v>7</v>
      </c>
      <c r="BA58" s="1"/>
      <c r="BB58" s="1"/>
    </row>
    <row r="59" spans="2:54" ht="12" hidden="1" customHeight="1">
      <c r="B59" s="29" t="s">
        <v>25</v>
      </c>
      <c r="C59" s="28" t="s">
        <v>109</v>
      </c>
      <c r="D59" s="74">
        <v>741700</v>
      </c>
      <c r="E59" s="72">
        <f t="shared" si="4"/>
        <v>101.03693290177745</v>
      </c>
      <c r="F59" s="73">
        <v>7503</v>
      </c>
      <c r="G59" s="72">
        <f t="shared" si="5"/>
        <v>98.014369693011105</v>
      </c>
      <c r="H59" s="54"/>
      <c r="I59" s="52"/>
      <c r="J59" s="73">
        <f t="shared" si="0"/>
        <v>734197</v>
      </c>
      <c r="K59" s="72">
        <f t="shared" si="6"/>
        <v>101.0687840447777</v>
      </c>
      <c r="L59" s="73">
        <v>421178</v>
      </c>
      <c r="M59" s="72">
        <f t="shared" si="7"/>
        <v>101.5665015602317</v>
      </c>
      <c r="N59" s="73">
        <v>421178</v>
      </c>
      <c r="O59" s="72">
        <f t="shared" si="8"/>
        <v>101.5665015602317</v>
      </c>
      <c r="P59" s="73">
        <f t="shared" si="1"/>
        <v>0</v>
      </c>
      <c r="Q59" s="73" t="s">
        <v>7</v>
      </c>
      <c r="R59" s="73">
        <f t="shared" si="2"/>
        <v>734197</v>
      </c>
      <c r="S59" s="72">
        <f t="shared" si="9"/>
        <v>101.0687840447777</v>
      </c>
      <c r="T59" s="73">
        <v>431638</v>
      </c>
      <c r="U59" s="72">
        <f t="shared" si="10"/>
        <v>98.877758357252659</v>
      </c>
      <c r="V59" s="54"/>
      <c r="W59" s="52"/>
      <c r="X59" s="73">
        <f t="shared" si="3"/>
        <v>302559</v>
      </c>
      <c r="Y59" s="72">
        <f t="shared" si="11"/>
        <v>104.36811822170708</v>
      </c>
      <c r="Z59" s="54"/>
      <c r="AA59" s="52"/>
      <c r="AB59" s="54"/>
      <c r="AC59" s="52"/>
      <c r="AD59" s="52"/>
      <c r="AE59" s="52"/>
      <c r="AF59" s="52"/>
      <c r="AG59" s="52"/>
      <c r="AH59" s="52"/>
      <c r="AI59" s="52"/>
      <c r="AJ59" s="26">
        <v>201221</v>
      </c>
      <c r="AK59" s="24">
        <f t="shared" si="12"/>
        <v>104.50107502311039</v>
      </c>
      <c r="AL59" s="22" t="s">
        <v>7</v>
      </c>
      <c r="AM59" s="22" t="s">
        <v>7</v>
      </c>
      <c r="AN59" s="22" t="s">
        <v>7</v>
      </c>
      <c r="AO59" s="22" t="s">
        <v>7</v>
      </c>
      <c r="AP59" s="22" t="s">
        <v>7</v>
      </c>
      <c r="AQ59" s="20" t="s">
        <v>7</v>
      </c>
      <c r="BA59" s="1"/>
      <c r="BB59" s="1"/>
    </row>
    <row r="60" spans="2:54" ht="12" hidden="1" customHeight="1">
      <c r="B60" s="29" t="s">
        <v>23</v>
      </c>
      <c r="C60" s="28" t="s">
        <v>108</v>
      </c>
      <c r="D60" s="74">
        <v>713192</v>
      </c>
      <c r="E60" s="72">
        <f t="shared" si="4"/>
        <v>101.71006601530803</v>
      </c>
      <c r="F60" s="73">
        <v>7303</v>
      </c>
      <c r="G60" s="72">
        <f t="shared" si="5"/>
        <v>96.933899654897786</v>
      </c>
      <c r="H60" s="54"/>
      <c r="I60" s="52"/>
      <c r="J60" s="73">
        <f t="shared" si="0"/>
        <v>705889</v>
      </c>
      <c r="K60" s="72">
        <f t="shared" si="6"/>
        <v>101.76194052765952</v>
      </c>
      <c r="L60" s="73">
        <v>415359</v>
      </c>
      <c r="M60" s="72">
        <f t="shared" si="7"/>
        <v>107.48844527485495</v>
      </c>
      <c r="N60" s="73">
        <v>415359</v>
      </c>
      <c r="O60" s="72">
        <f t="shared" si="8"/>
        <v>107.48844527485495</v>
      </c>
      <c r="P60" s="73">
        <f t="shared" si="1"/>
        <v>0</v>
      </c>
      <c r="Q60" s="73" t="s">
        <v>7</v>
      </c>
      <c r="R60" s="73">
        <f t="shared" si="2"/>
        <v>705889</v>
      </c>
      <c r="S60" s="72">
        <f t="shared" si="9"/>
        <v>101.76194052765952</v>
      </c>
      <c r="T60" s="73">
        <v>444736</v>
      </c>
      <c r="U60" s="72">
        <f t="shared" si="10"/>
        <v>102.00249997133059</v>
      </c>
      <c r="V60" s="54"/>
      <c r="W60" s="52"/>
      <c r="X60" s="73">
        <f t="shared" si="3"/>
        <v>261153</v>
      </c>
      <c r="Y60" s="72">
        <f t="shared" si="11"/>
        <v>101.35487576747832</v>
      </c>
      <c r="Z60" s="54"/>
      <c r="AA60" s="52"/>
      <c r="AB60" s="54"/>
      <c r="AC60" s="52"/>
      <c r="AD60" s="52"/>
      <c r="AE60" s="52"/>
      <c r="AF60" s="52"/>
      <c r="AG60" s="52"/>
      <c r="AH60" s="52"/>
      <c r="AI60" s="52"/>
      <c r="AJ60" s="26">
        <v>163151</v>
      </c>
      <c r="AK60" s="24">
        <f t="shared" si="12"/>
        <v>100.55593562980359</v>
      </c>
      <c r="AL60" s="22" t="s">
        <v>7</v>
      </c>
      <c r="AM60" s="22" t="s">
        <v>7</v>
      </c>
      <c r="AN60" s="22" t="s">
        <v>7</v>
      </c>
      <c r="AO60" s="22" t="s">
        <v>7</v>
      </c>
      <c r="AP60" s="22" t="s">
        <v>7</v>
      </c>
      <c r="AQ60" s="20" t="s">
        <v>7</v>
      </c>
      <c r="BA60" s="1"/>
      <c r="BB60" s="1"/>
    </row>
    <row r="61" spans="2:54" ht="12" hidden="1" customHeight="1">
      <c r="B61" s="29" t="s">
        <v>21</v>
      </c>
      <c r="C61" s="28" t="s">
        <v>20</v>
      </c>
      <c r="D61" s="74">
        <v>710338</v>
      </c>
      <c r="E61" s="72">
        <f t="shared" si="4"/>
        <v>102.70951808779365</v>
      </c>
      <c r="F61" s="73">
        <v>7395</v>
      </c>
      <c r="G61" s="72">
        <f t="shared" si="5"/>
        <v>95.03919804652358</v>
      </c>
      <c r="H61" s="54"/>
      <c r="I61" s="52"/>
      <c r="J61" s="73">
        <f t="shared" si="0"/>
        <v>702943</v>
      </c>
      <c r="K61" s="72">
        <f t="shared" si="6"/>
        <v>102.79679680850752</v>
      </c>
      <c r="L61" s="73">
        <v>417955</v>
      </c>
      <c r="M61" s="72">
        <f t="shared" si="7"/>
        <v>106.54995895600391</v>
      </c>
      <c r="N61" s="73">
        <v>417955</v>
      </c>
      <c r="O61" s="72">
        <f t="shared" si="8"/>
        <v>106.54995895600391</v>
      </c>
      <c r="P61" s="73">
        <f t="shared" si="1"/>
        <v>0</v>
      </c>
      <c r="Q61" s="73" t="s">
        <v>7</v>
      </c>
      <c r="R61" s="73">
        <f t="shared" si="2"/>
        <v>702943</v>
      </c>
      <c r="S61" s="72">
        <f t="shared" si="9"/>
        <v>102.79679680850752</v>
      </c>
      <c r="T61" s="73">
        <v>441435</v>
      </c>
      <c r="U61" s="72">
        <f t="shared" si="10"/>
        <v>99.009312507289422</v>
      </c>
      <c r="V61" s="54"/>
      <c r="W61" s="52"/>
      <c r="X61" s="73">
        <f t="shared" si="3"/>
        <v>261508</v>
      </c>
      <c r="Y61" s="72">
        <f t="shared" si="11"/>
        <v>109.89300992578772</v>
      </c>
      <c r="Z61" s="54"/>
      <c r="AA61" s="52"/>
      <c r="AB61" s="54"/>
      <c r="AC61" s="52"/>
      <c r="AD61" s="52"/>
      <c r="AE61" s="52"/>
      <c r="AF61" s="52"/>
      <c r="AG61" s="52"/>
      <c r="AH61" s="52"/>
      <c r="AI61" s="52"/>
      <c r="AJ61" s="26">
        <v>162052</v>
      </c>
      <c r="AK61" s="24">
        <f t="shared" si="12"/>
        <v>119.63795292797448</v>
      </c>
      <c r="AL61" s="22" t="s">
        <v>7</v>
      </c>
      <c r="AM61" s="22" t="s">
        <v>7</v>
      </c>
      <c r="AN61" s="22" t="s">
        <v>7</v>
      </c>
      <c r="AO61" s="22" t="s">
        <v>7</v>
      </c>
      <c r="AP61" s="22" t="s">
        <v>7</v>
      </c>
      <c r="AQ61" s="20" t="s">
        <v>7</v>
      </c>
      <c r="BA61" s="1"/>
      <c r="BB61" s="1"/>
    </row>
    <row r="62" spans="2:54" ht="12" hidden="1" customHeight="1">
      <c r="B62" s="29" t="s">
        <v>19</v>
      </c>
      <c r="C62" s="28" t="s">
        <v>18</v>
      </c>
      <c r="D62" s="74">
        <v>696311</v>
      </c>
      <c r="E62" s="72">
        <f t="shared" si="4"/>
        <v>101.48072363080429</v>
      </c>
      <c r="F62" s="73">
        <v>7627</v>
      </c>
      <c r="G62" s="72">
        <f t="shared" si="5"/>
        <v>95.052342971086745</v>
      </c>
      <c r="H62" s="54"/>
      <c r="I62" s="52"/>
      <c r="J62" s="73">
        <f t="shared" si="0"/>
        <v>688684</v>
      </c>
      <c r="K62" s="72">
        <f t="shared" si="6"/>
        <v>101.55678803527952</v>
      </c>
      <c r="L62" s="73">
        <v>412302</v>
      </c>
      <c r="M62" s="72">
        <f t="shared" si="7"/>
        <v>104.42731154798872</v>
      </c>
      <c r="N62" s="73">
        <v>412302</v>
      </c>
      <c r="O62" s="72">
        <f t="shared" si="8"/>
        <v>104.42731154798872</v>
      </c>
      <c r="P62" s="73">
        <f t="shared" si="1"/>
        <v>0</v>
      </c>
      <c r="Q62" s="73" t="s">
        <v>7</v>
      </c>
      <c r="R62" s="73">
        <f t="shared" si="2"/>
        <v>688684</v>
      </c>
      <c r="S62" s="72">
        <f t="shared" si="9"/>
        <v>101.55678803527952</v>
      </c>
      <c r="T62" s="73">
        <v>425461</v>
      </c>
      <c r="U62" s="72">
        <f t="shared" si="10"/>
        <v>103.85076339138605</v>
      </c>
      <c r="V62" s="54"/>
      <c r="W62" s="52"/>
      <c r="X62" s="73">
        <f t="shared" si="3"/>
        <v>263223</v>
      </c>
      <c r="Y62" s="72">
        <f t="shared" si="11"/>
        <v>98.05581838907473</v>
      </c>
      <c r="Z62" s="54"/>
      <c r="AA62" s="52"/>
      <c r="AB62" s="54"/>
      <c r="AC62" s="52"/>
      <c r="AD62" s="52"/>
      <c r="AE62" s="52"/>
      <c r="AF62" s="52"/>
      <c r="AG62" s="52"/>
      <c r="AH62" s="52"/>
      <c r="AI62" s="52"/>
      <c r="AJ62" s="26">
        <v>162593</v>
      </c>
      <c r="AK62" s="24">
        <f t="shared" si="12"/>
        <v>98.957433082175939</v>
      </c>
      <c r="AL62" s="22" t="s">
        <v>7</v>
      </c>
      <c r="AM62" s="22" t="s">
        <v>7</v>
      </c>
      <c r="AN62" s="22" t="s">
        <v>7</v>
      </c>
      <c r="AO62" s="22" t="s">
        <v>7</v>
      </c>
      <c r="AP62" s="22" t="s">
        <v>7</v>
      </c>
      <c r="AQ62" s="20" t="s">
        <v>7</v>
      </c>
      <c r="BA62" s="1"/>
      <c r="BB62" s="1"/>
    </row>
    <row r="63" spans="2:54" ht="12" hidden="1" customHeight="1">
      <c r="B63" s="29" t="s">
        <v>17</v>
      </c>
      <c r="C63" s="28" t="s">
        <v>107</v>
      </c>
      <c r="D63" s="74">
        <v>673115</v>
      </c>
      <c r="E63" s="72">
        <f t="shared" si="4"/>
        <v>101.36434482083563</v>
      </c>
      <c r="F63" s="73">
        <v>7712</v>
      </c>
      <c r="G63" s="72">
        <f t="shared" si="5"/>
        <v>99.561063774851533</v>
      </c>
      <c r="H63" s="54"/>
      <c r="I63" s="52"/>
      <c r="J63" s="73">
        <f t="shared" si="0"/>
        <v>665403</v>
      </c>
      <c r="K63" s="72">
        <f t="shared" si="6"/>
        <v>101.38562780641436</v>
      </c>
      <c r="L63" s="73">
        <v>418087</v>
      </c>
      <c r="M63" s="72">
        <f t="shared" si="7"/>
        <v>108.1504685976217</v>
      </c>
      <c r="N63" s="73">
        <v>418087</v>
      </c>
      <c r="O63" s="72">
        <f t="shared" si="8"/>
        <v>108.1504685976217</v>
      </c>
      <c r="P63" s="73">
        <f t="shared" si="1"/>
        <v>0</v>
      </c>
      <c r="Q63" s="73" t="s">
        <v>7</v>
      </c>
      <c r="R63" s="73">
        <f t="shared" si="2"/>
        <v>665403</v>
      </c>
      <c r="S63" s="72">
        <f t="shared" si="9"/>
        <v>101.38562780641436</v>
      </c>
      <c r="T63" s="73">
        <v>448314</v>
      </c>
      <c r="U63" s="72">
        <f t="shared" si="10"/>
        <v>105.52736140403735</v>
      </c>
      <c r="V63" s="54"/>
      <c r="W63" s="52"/>
      <c r="X63" s="73">
        <f t="shared" si="3"/>
        <v>217089</v>
      </c>
      <c r="Y63" s="72">
        <f t="shared" si="11"/>
        <v>93.784263663344518</v>
      </c>
      <c r="Z63" s="54"/>
      <c r="AA63" s="52"/>
      <c r="AB63" s="54"/>
      <c r="AC63" s="52"/>
      <c r="AD63" s="52"/>
      <c r="AE63" s="52"/>
      <c r="AF63" s="52"/>
      <c r="AG63" s="52"/>
      <c r="AH63" s="52"/>
      <c r="AI63" s="52"/>
      <c r="AJ63" s="26">
        <v>118947</v>
      </c>
      <c r="AK63" s="24">
        <f t="shared" si="12"/>
        <v>93.390648922388408</v>
      </c>
      <c r="AL63" s="22" t="s">
        <v>7</v>
      </c>
      <c r="AM63" s="22" t="s">
        <v>7</v>
      </c>
      <c r="AN63" s="22" t="s">
        <v>7</v>
      </c>
      <c r="AO63" s="22" t="s">
        <v>7</v>
      </c>
      <c r="AP63" s="22" t="s">
        <v>7</v>
      </c>
      <c r="AQ63" s="20" t="s">
        <v>7</v>
      </c>
      <c r="BA63" s="1"/>
      <c r="BB63" s="1"/>
    </row>
    <row r="64" spans="2:54" ht="12" hidden="1" customHeight="1">
      <c r="B64" s="29" t="s">
        <v>15</v>
      </c>
      <c r="C64" s="28" t="s">
        <v>106</v>
      </c>
      <c r="D64" s="74">
        <v>690935</v>
      </c>
      <c r="E64" s="72">
        <f t="shared" si="4"/>
        <v>101.08098065089987</v>
      </c>
      <c r="F64" s="73">
        <v>7555</v>
      </c>
      <c r="G64" s="72">
        <f t="shared" si="5"/>
        <v>93.525625154741277</v>
      </c>
      <c r="H64" s="54"/>
      <c r="I64" s="52"/>
      <c r="J64" s="73">
        <f t="shared" si="0"/>
        <v>683380</v>
      </c>
      <c r="K64" s="72">
        <f t="shared" si="6"/>
        <v>101.17133602183968</v>
      </c>
      <c r="L64" s="73">
        <v>408985</v>
      </c>
      <c r="M64" s="72">
        <f t="shared" si="7"/>
        <v>105.54696754247195</v>
      </c>
      <c r="N64" s="73">
        <v>408985</v>
      </c>
      <c r="O64" s="72">
        <f t="shared" si="8"/>
        <v>105.54696754247195</v>
      </c>
      <c r="P64" s="73">
        <f t="shared" si="1"/>
        <v>0</v>
      </c>
      <c r="Q64" s="73" t="s">
        <v>7</v>
      </c>
      <c r="R64" s="73">
        <f t="shared" si="2"/>
        <v>683380</v>
      </c>
      <c r="S64" s="72">
        <f t="shared" si="9"/>
        <v>101.17133602183968</v>
      </c>
      <c r="T64" s="73">
        <v>445779</v>
      </c>
      <c r="U64" s="72">
        <f t="shared" si="10"/>
        <v>105.89128172968658</v>
      </c>
      <c r="V64" s="54"/>
      <c r="W64" s="52"/>
      <c r="X64" s="73">
        <f t="shared" si="3"/>
        <v>237601</v>
      </c>
      <c r="Y64" s="72">
        <f t="shared" si="11"/>
        <v>93.363589924947931</v>
      </c>
      <c r="Z64" s="54"/>
      <c r="AA64" s="52"/>
      <c r="AB64" s="54"/>
      <c r="AC64" s="52"/>
      <c r="AD64" s="52"/>
      <c r="AE64" s="52"/>
      <c r="AF64" s="52"/>
      <c r="AG64" s="52"/>
      <c r="AH64" s="52"/>
      <c r="AI64" s="52"/>
      <c r="AJ64" s="26">
        <v>139470</v>
      </c>
      <c r="AK64" s="24">
        <f t="shared" si="12"/>
        <v>94.198297987302453</v>
      </c>
      <c r="AL64" s="22" t="s">
        <v>7</v>
      </c>
      <c r="AM64" s="22" t="s">
        <v>7</v>
      </c>
      <c r="AN64" s="22" t="s">
        <v>7</v>
      </c>
      <c r="AO64" s="22" t="s">
        <v>7</v>
      </c>
      <c r="AP64" s="22" t="s">
        <v>7</v>
      </c>
      <c r="AQ64" s="20" t="s">
        <v>7</v>
      </c>
      <c r="BA64" s="1"/>
      <c r="BB64" s="1"/>
    </row>
    <row r="65" spans="1:54" ht="12" hidden="1" customHeight="1">
      <c r="B65" s="29" t="s">
        <v>13</v>
      </c>
      <c r="C65" s="28" t="s">
        <v>105</v>
      </c>
      <c r="D65" s="74">
        <v>663064</v>
      </c>
      <c r="E65" s="72">
        <f t="shared" si="4"/>
        <v>100.56480723147389</v>
      </c>
      <c r="F65" s="73">
        <v>7236</v>
      </c>
      <c r="G65" s="72">
        <f t="shared" si="5"/>
        <v>95.904572564612323</v>
      </c>
      <c r="H65" s="54"/>
      <c r="I65" s="52"/>
      <c r="J65" s="73">
        <f t="shared" si="0"/>
        <v>655828</v>
      </c>
      <c r="K65" s="72">
        <f t="shared" si="6"/>
        <v>100.61875282872683</v>
      </c>
      <c r="L65" s="73">
        <v>378797</v>
      </c>
      <c r="M65" s="72">
        <f t="shared" si="7"/>
        <v>103.63207585884257</v>
      </c>
      <c r="N65" s="73">
        <v>378797</v>
      </c>
      <c r="O65" s="72">
        <f t="shared" si="8"/>
        <v>103.63207585884257</v>
      </c>
      <c r="P65" s="73">
        <f t="shared" si="1"/>
        <v>0</v>
      </c>
      <c r="Q65" s="73" t="s">
        <v>7</v>
      </c>
      <c r="R65" s="73">
        <f t="shared" si="2"/>
        <v>655828</v>
      </c>
      <c r="S65" s="72">
        <f t="shared" si="9"/>
        <v>100.61875282872683</v>
      </c>
      <c r="T65" s="73">
        <v>416461</v>
      </c>
      <c r="U65" s="72">
        <f t="shared" si="10"/>
        <v>105.70424912497114</v>
      </c>
      <c r="V65" s="54"/>
      <c r="W65" s="52"/>
      <c r="X65" s="73">
        <f t="shared" si="3"/>
        <v>239367</v>
      </c>
      <c r="Y65" s="72">
        <f t="shared" si="11"/>
        <v>92.847002420405886</v>
      </c>
      <c r="Z65" s="54"/>
      <c r="AA65" s="52"/>
      <c r="AB65" s="54"/>
      <c r="AC65" s="52"/>
      <c r="AD65" s="52"/>
      <c r="AE65" s="52"/>
      <c r="AF65" s="52"/>
      <c r="AG65" s="52"/>
      <c r="AH65" s="52"/>
      <c r="AI65" s="52"/>
      <c r="AJ65" s="26">
        <v>142197</v>
      </c>
      <c r="AK65" s="24">
        <f t="shared" si="12"/>
        <v>93.873657386930034</v>
      </c>
      <c r="AL65" s="22" t="s">
        <v>7</v>
      </c>
      <c r="AM65" s="22" t="s">
        <v>7</v>
      </c>
      <c r="AN65" s="22" t="s">
        <v>7</v>
      </c>
      <c r="AO65" s="22" t="s">
        <v>7</v>
      </c>
      <c r="AP65" s="22" t="s">
        <v>7</v>
      </c>
      <c r="AQ65" s="20" t="s">
        <v>7</v>
      </c>
      <c r="BA65" s="1"/>
      <c r="BB65" s="1"/>
    </row>
    <row r="66" spans="1:54" ht="12" hidden="1" customHeight="1">
      <c r="B66" s="29" t="s">
        <v>36</v>
      </c>
      <c r="C66" s="28" t="s">
        <v>104</v>
      </c>
      <c r="D66" s="74">
        <v>692438</v>
      </c>
      <c r="E66" s="72">
        <f t="shared" si="4"/>
        <v>100.19055997430262</v>
      </c>
      <c r="F66" s="73">
        <v>7359</v>
      </c>
      <c r="G66" s="72">
        <f t="shared" si="5"/>
        <v>95.373250388802489</v>
      </c>
      <c r="H66" s="54"/>
      <c r="I66" s="52"/>
      <c r="J66" s="73">
        <f t="shared" si="0"/>
        <v>685079</v>
      </c>
      <c r="K66" s="72">
        <f t="shared" si="6"/>
        <v>100.24494991988647</v>
      </c>
      <c r="L66" s="73">
        <v>391443</v>
      </c>
      <c r="M66" s="72">
        <f t="shared" si="7"/>
        <v>99.600015266592877</v>
      </c>
      <c r="N66" s="73">
        <v>391443</v>
      </c>
      <c r="O66" s="72">
        <f t="shared" si="8"/>
        <v>99.600015266592877</v>
      </c>
      <c r="P66" s="73">
        <f t="shared" si="1"/>
        <v>0</v>
      </c>
      <c r="Q66" s="73" t="s">
        <v>7</v>
      </c>
      <c r="R66" s="73">
        <f t="shared" si="2"/>
        <v>685079</v>
      </c>
      <c r="S66" s="72">
        <f t="shared" si="9"/>
        <v>100.24494991988647</v>
      </c>
      <c r="T66" s="73">
        <v>396825</v>
      </c>
      <c r="U66" s="72">
        <f t="shared" si="10"/>
        <v>104.91493383742912</v>
      </c>
      <c r="V66" s="54"/>
      <c r="W66" s="52"/>
      <c r="X66" s="73">
        <f t="shared" si="3"/>
        <v>288254</v>
      </c>
      <c r="Y66" s="72">
        <f t="shared" si="11"/>
        <v>94.45686011075793</v>
      </c>
      <c r="Z66" s="54"/>
      <c r="AA66" s="52"/>
      <c r="AB66" s="54"/>
      <c r="AC66" s="52"/>
      <c r="AD66" s="52"/>
      <c r="AE66" s="52"/>
      <c r="AF66" s="52"/>
      <c r="AG66" s="52"/>
      <c r="AH66" s="52"/>
      <c r="AI66" s="52"/>
      <c r="AJ66" s="26">
        <v>185259</v>
      </c>
      <c r="AK66" s="24">
        <f t="shared" si="12"/>
        <v>95.565264938923733</v>
      </c>
      <c r="AL66" s="22" t="s">
        <v>7</v>
      </c>
      <c r="AM66" s="22" t="s">
        <v>7</v>
      </c>
      <c r="AN66" s="22" t="s">
        <v>7</v>
      </c>
      <c r="AO66" s="22" t="s">
        <v>7</v>
      </c>
      <c r="AP66" s="22" t="s">
        <v>7</v>
      </c>
      <c r="AQ66" s="20" t="s">
        <v>7</v>
      </c>
      <c r="BA66" s="1"/>
      <c r="BB66" s="1"/>
    </row>
    <row r="67" spans="1:54" ht="12" hidden="1" customHeight="1">
      <c r="B67" s="29" t="s">
        <v>113</v>
      </c>
      <c r="C67" s="28" t="s">
        <v>112</v>
      </c>
      <c r="D67" s="74">
        <v>705775</v>
      </c>
      <c r="E67" s="72">
        <f t="shared" si="4"/>
        <v>99.843396776265351</v>
      </c>
      <c r="F67" s="73">
        <v>7149</v>
      </c>
      <c r="G67" s="72">
        <f t="shared" si="5"/>
        <v>95.358143257302913</v>
      </c>
      <c r="H67" s="54"/>
      <c r="I67" s="52"/>
      <c r="J67" s="73">
        <f t="shared" si="0"/>
        <v>698626</v>
      </c>
      <c r="K67" s="72">
        <f t="shared" si="6"/>
        <v>99.891476082558256</v>
      </c>
      <c r="L67" s="73">
        <v>410445</v>
      </c>
      <c r="M67" s="72">
        <f t="shared" si="7"/>
        <v>102.24674037057888</v>
      </c>
      <c r="N67" s="73">
        <v>410445</v>
      </c>
      <c r="O67" s="72">
        <f t="shared" si="8"/>
        <v>102.24674037057888</v>
      </c>
      <c r="P67" s="73">
        <f t="shared" si="1"/>
        <v>0</v>
      </c>
      <c r="Q67" s="73" t="s">
        <v>7</v>
      </c>
      <c r="R67" s="73">
        <f t="shared" si="2"/>
        <v>698626</v>
      </c>
      <c r="S67" s="72">
        <f t="shared" si="9"/>
        <v>99.891476082558256</v>
      </c>
      <c r="T67" s="73">
        <v>403005</v>
      </c>
      <c r="U67" s="72">
        <f t="shared" si="10"/>
        <v>105.5207896941768</v>
      </c>
      <c r="V67" s="54"/>
      <c r="W67" s="52"/>
      <c r="X67" s="73">
        <f t="shared" si="3"/>
        <v>295621</v>
      </c>
      <c r="Y67" s="72">
        <f t="shared" si="11"/>
        <v>93.119241491188006</v>
      </c>
      <c r="Z67" s="54"/>
      <c r="AA67" s="52"/>
      <c r="AB67" s="54"/>
      <c r="AC67" s="52"/>
      <c r="AD67" s="52"/>
      <c r="AE67" s="52"/>
      <c r="AF67" s="52"/>
      <c r="AG67" s="52"/>
      <c r="AH67" s="52"/>
      <c r="AI67" s="52"/>
      <c r="AJ67" s="26">
        <v>196063</v>
      </c>
      <c r="AK67" s="24">
        <f t="shared" si="12"/>
        <v>90.910481948939562</v>
      </c>
      <c r="AL67" s="22" t="s">
        <v>7</v>
      </c>
      <c r="AM67" s="22" t="s">
        <v>7</v>
      </c>
      <c r="AN67" s="22" t="s">
        <v>7</v>
      </c>
      <c r="AO67" s="22" t="s">
        <v>7</v>
      </c>
      <c r="AP67" s="22" t="s">
        <v>7</v>
      </c>
      <c r="AQ67" s="20" t="s">
        <v>7</v>
      </c>
      <c r="BA67" s="1"/>
      <c r="BB67" s="1"/>
    </row>
    <row r="68" spans="1:54" ht="12" hidden="1" customHeight="1">
      <c r="B68" s="29" t="s">
        <v>33</v>
      </c>
      <c r="C68" s="28" t="s">
        <v>32</v>
      </c>
      <c r="D68" s="74">
        <v>649570</v>
      </c>
      <c r="E68" s="72">
        <f t="shared" si="4"/>
        <v>99.847362976375848</v>
      </c>
      <c r="F68" s="73">
        <v>6650</v>
      </c>
      <c r="G68" s="72">
        <f t="shared" si="5"/>
        <v>95.122300100128726</v>
      </c>
      <c r="H68" s="54"/>
      <c r="I68" s="52"/>
      <c r="J68" s="73">
        <f t="shared" si="0"/>
        <v>642920</v>
      </c>
      <c r="K68" s="72">
        <f t="shared" si="6"/>
        <v>99.898690434015151</v>
      </c>
      <c r="L68" s="73">
        <v>366189</v>
      </c>
      <c r="M68" s="72">
        <f t="shared" si="7"/>
        <v>99.570111754629252</v>
      </c>
      <c r="N68" s="73">
        <v>366189</v>
      </c>
      <c r="O68" s="72">
        <f t="shared" si="8"/>
        <v>99.570111754629252</v>
      </c>
      <c r="P68" s="73">
        <f t="shared" si="1"/>
        <v>0</v>
      </c>
      <c r="Q68" s="73" t="s">
        <v>7</v>
      </c>
      <c r="R68" s="73">
        <f t="shared" si="2"/>
        <v>642920</v>
      </c>
      <c r="S68" s="72">
        <f t="shared" si="9"/>
        <v>99.898690434015151</v>
      </c>
      <c r="T68" s="73">
        <v>383496</v>
      </c>
      <c r="U68" s="72">
        <f t="shared" si="10"/>
        <v>103.94282136555459</v>
      </c>
      <c r="V68" s="54"/>
      <c r="W68" s="52"/>
      <c r="X68" s="73">
        <f t="shared" si="3"/>
        <v>259424</v>
      </c>
      <c r="Y68" s="72">
        <f t="shared" si="11"/>
        <v>94.465503617686792</v>
      </c>
      <c r="Z68" s="54"/>
      <c r="AA68" s="52"/>
      <c r="AB68" s="54"/>
      <c r="AC68" s="52"/>
      <c r="AD68" s="52"/>
      <c r="AE68" s="52"/>
      <c r="AF68" s="52"/>
      <c r="AG68" s="52"/>
      <c r="AH68" s="52"/>
      <c r="AI68" s="52"/>
      <c r="AJ68" s="26">
        <v>165151</v>
      </c>
      <c r="AK68" s="24">
        <f t="shared" si="12"/>
        <v>92.609249092978786</v>
      </c>
      <c r="AL68" s="22" t="s">
        <v>7</v>
      </c>
      <c r="AM68" s="22" t="s">
        <v>7</v>
      </c>
      <c r="AN68" s="22" t="s">
        <v>7</v>
      </c>
      <c r="AO68" s="22" t="s">
        <v>7</v>
      </c>
      <c r="AP68" s="22" t="s">
        <v>7</v>
      </c>
      <c r="AQ68" s="20" t="s">
        <v>7</v>
      </c>
      <c r="BA68" s="1"/>
      <c r="BB68" s="1"/>
    </row>
    <row r="69" spans="1:54" ht="12" hidden="1" customHeight="1">
      <c r="B69" s="51" t="s">
        <v>30</v>
      </c>
      <c r="C69" s="28" t="s">
        <v>29</v>
      </c>
      <c r="D69" s="91">
        <v>728113</v>
      </c>
      <c r="E69" s="88">
        <f t="shared" si="4"/>
        <v>99.560933320935732</v>
      </c>
      <c r="F69" s="89">
        <v>7221</v>
      </c>
      <c r="G69" s="88">
        <f t="shared" si="5"/>
        <v>94.072433559145381</v>
      </c>
      <c r="H69" s="90"/>
      <c r="I69" s="63"/>
      <c r="J69" s="89">
        <f t="shared" si="0"/>
        <v>720892</v>
      </c>
      <c r="K69" s="88">
        <f t="shared" si="6"/>
        <v>99.619151852834534</v>
      </c>
      <c r="L69" s="89">
        <v>424106</v>
      </c>
      <c r="M69" s="88">
        <f t="shared" si="7"/>
        <v>97.396891886616103</v>
      </c>
      <c r="N69" s="89">
        <v>424106</v>
      </c>
      <c r="O69" s="88">
        <f t="shared" si="8"/>
        <v>97.396891886616103</v>
      </c>
      <c r="P69" s="89">
        <f t="shared" si="1"/>
        <v>0</v>
      </c>
      <c r="Q69" s="89" t="s">
        <v>7</v>
      </c>
      <c r="R69" s="89">
        <f t="shared" si="2"/>
        <v>720892</v>
      </c>
      <c r="S69" s="88">
        <f t="shared" si="9"/>
        <v>99.619151852834534</v>
      </c>
      <c r="T69" s="89">
        <v>405887</v>
      </c>
      <c r="U69" s="88">
        <f t="shared" si="10"/>
        <v>102.04780988681105</v>
      </c>
      <c r="V69" s="90"/>
      <c r="W69" s="63"/>
      <c r="X69" s="89">
        <f t="shared" si="3"/>
        <v>315005</v>
      </c>
      <c r="Y69" s="88">
        <f t="shared" si="11"/>
        <v>96.655170509287956</v>
      </c>
      <c r="Z69" s="90"/>
      <c r="AA69" s="63"/>
      <c r="AB69" s="90"/>
      <c r="AC69" s="63"/>
      <c r="AD69" s="63"/>
      <c r="AE69" s="63"/>
      <c r="AF69" s="63"/>
      <c r="AG69" s="63"/>
      <c r="AH69" s="63"/>
      <c r="AI69" s="63"/>
      <c r="AJ69" s="48">
        <v>207887</v>
      </c>
      <c r="AK69" s="47">
        <f t="shared" si="12"/>
        <v>94.542651452791659</v>
      </c>
      <c r="AL69" s="45" t="s">
        <v>7</v>
      </c>
      <c r="AM69" s="45" t="s">
        <v>7</v>
      </c>
      <c r="AN69" s="45" t="s">
        <v>7</v>
      </c>
      <c r="AO69" s="45" t="s">
        <v>7</v>
      </c>
      <c r="AP69" s="45" t="s">
        <v>7</v>
      </c>
      <c r="AQ69" s="44" t="s">
        <v>7</v>
      </c>
      <c r="BA69" s="1"/>
      <c r="BB69" s="1"/>
    </row>
    <row r="70" spans="1:54" ht="12" hidden="1" customHeight="1">
      <c r="A70" s="95"/>
      <c r="B70" s="43" t="s">
        <v>111</v>
      </c>
      <c r="C70" s="42" t="s">
        <v>110</v>
      </c>
      <c r="D70" s="87">
        <v>714815</v>
      </c>
      <c r="E70" s="84">
        <f t="shared" si="4"/>
        <v>99.915713610784181</v>
      </c>
      <c r="F70" s="85">
        <v>7265</v>
      </c>
      <c r="G70" s="84">
        <f t="shared" si="5"/>
        <v>93.21272773928662</v>
      </c>
      <c r="H70" s="86"/>
      <c r="I70" s="93"/>
      <c r="J70" s="85">
        <f t="shared" si="0"/>
        <v>707550</v>
      </c>
      <c r="K70" s="84">
        <f t="shared" si="6"/>
        <v>99.98954246888178</v>
      </c>
      <c r="L70" s="85">
        <v>411136</v>
      </c>
      <c r="M70" s="84">
        <f t="shared" si="7"/>
        <v>97.784987001990729</v>
      </c>
      <c r="N70" s="85">
        <v>411136</v>
      </c>
      <c r="O70" s="84">
        <f t="shared" si="8"/>
        <v>97.784987001990729</v>
      </c>
      <c r="P70" s="85">
        <f t="shared" si="1"/>
        <v>0</v>
      </c>
      <c r="Q70" s="85" t="s">
        <v>7</v>
      </c>
      <c r="R70" s="85">
        <f t="shared" si="2"/>
        <v>707550</v>
      </c>
      <c r="S70" s="84">
        <f t="shared" si="9"/>
        <v>99.98954246888178</v>
      </c>
      <c r="T70" s="96">
        <v>418198</v>
      </c>
      <c r="U70" s="84">
        <f t="shared" si="10"/>
        <v>103.76992841279883</v>
      </c>
      <c r="V70" s="86">
        <v>23170</v>
      </c>
      <c r="W70" s="73" t="s">
        <v>7</v>
      </c>
      <c r="X70" s="85">
        <f t="shared" si="3"/>
        <v>289352</v>
      </c>
      <c r="Y70" s="84">
        <f t="shared" si="11"/>
        <v>94.98816554449985</v>
      </c>
      <c r="Z70" s="86"/>
      <c r="AA70" s="93"/>
      <c r="AB70" s="86"/>
      <c r="AC70" s="93"/>
      <c r="AD70" s="93"/>
      <c r="AE70" s="93"/>
      <c r="AF70" s="93"/>
      <c r="AG70" s="93"/>
      <c r="AH70" s="93"/>
      <c r="AI70" s="93"/>
      <c r="AJ70" s="41">
        <v>189871</v>
      </c>
      <c r="AK70" s="83">
        <f t="shared" si="12"/>
        <v>93.282533506268919</v>
      </c>
      <c r="AL70" s="40" t="s">
        <v>7</v>
      </c>
      <c r="AM70" s="40" t="s">
        <v>7</v>
      </c>
      <c r="AN70" s="40" t="s">
        <v>7</v>
      </c>
      <c r="AO70" s="40" t="s">
        <v>7</v>
      </c>
      <c r="AP70" s="40" t="s">
        <v>7</v>
      </c>
      <c r="AQ70" s="46" t="s">
        <v>7</v>
      </c>
      <c r="BA70" s="1"/>
      <c r="BB70" s="1"/>
    </row>
    <row r="71" spans="1:54" ht="12" hidden="1" customHeight="1">
      <c r="A71" s="95"/>
      <c r="B71" s="29" t="s">
        <v>25</v>
      </c>
      <c r="C71" s="28" t="s">
        <v>109</v>
      </c>
      <c r="D71" s="74">
        <v>740464</v>
      </c>
      <c r="E71" s="72">
        <f t="shared" si="4"/>
        <v>99.83335580423352</v>
      </c>
      <c r="F71" s="73">
        <v>7258</v>
      </c>
      <c r="G71" s="72">
        <f t="shared" si="5"/>
        <v>96.734639477542316</v>
      </c>
      <c r="H71" s="54"/>
      <c r="I71" s="52"/>
      <c r="J71" s="73">
        <f t="shared" si="0"/>
        <v>733206</v>
      </c>
      <c r="K71" s="72">
        <f t="shared" si="6"/>
        <v>99.865022602925364</v>
      </c>
      <c r="L71" s="73">
        <v>423706</v>
      </c>
      <c r="M71" s="72">
        <f t="shared" si="7"/>
        <v>100.60022128411265</v>
      </c>
      <c r="N71" s="73">
        <v>423706</v>
      </c>
      <c r="O71" s="72">
        <f t="shared" si="8"/>
        <v>100.60022128411265</v>
      </c>
      <c r="P71" s="73">
        <f t="shared" si="1"/>
        <v>0</v>
      </c>
      <c r="Q71" s="73" t="s">
        <v>7</v>
      </c>
      <c r="R71" s="73">
        <f t="shared" si="2"/>
        <v>733206</v>
      </c>
      <c r="S71" s="72">
        <f t="shared" si="9"/>
        <v>99.865022602925364</v>
      </c>
      <c r="T71" s="94">
        <v>441790</v>
      </c>
      <c r="U71" s="72">
        <f t="shared" si="10"/>
        <v>102.35197086447441</v>
      </c>
      <c r="V71" s="54">
        <v>21443</v>
      </c>
      <c r="W71" s="73" t="s">
        <v>7</v>
      </c>
      <c r="X71" s="73">
        <f t="shared" si="3"/>
        <v>291416</v>
      </c>
      <c r="Y71" s="72">
        <f t="shared" si="11"/>
        <v>96.317081957568604</v>
      </c>
      <c r="Z71" s="54"/>
      <c r="AA71" s="52"/>
      <c r="AB71" s="54"/>
      <c r="AC71" s="52"/>
      <c r="AD71" s="52"/>
      <c r="AE71" s="52"/>
      <c r="AF71" s="52"/>
      <c r="AG71" s="52"/>
      <c r="AH71" s="52"/>
      <c r="AI71" s="52"/>
      <c r="AJ71" s="26">
        <v>191959</v>
      </c>
      <c r="AK71" s="24">
        <f t="shared" si="12"/>
        <v>95.397100700225124</v>
      </c>
      <c r="AL71" s="22" t="s">
        <v>7</v>
      </c>
      <c r="AM71" s="22" t="s">
        <v>7</v>
      </c>
      <c r="AN71" s="22" t="s">
        <v>7</v>
      </c>
      <c r="AO71" s="22" t="s">
        <v>7</v>
      </c>
      <c r="AP71" s="22" t="s">
        <v>7</v>
      </c>
      <c r="AQ71" s="20" t="s">
        <v>7</v>
      </c>
      <c r="BA71" s="1"/>
      <c r="BB71" s="1"/>
    </row>
    <row r="72" spans="1:54" ht="12" hidden="1" customHeight="1">
      <c r="A72" s="95"/>
      <c r="B72" s="29" t="s">
        <v>23</v>
      </c>
      <c r="C72" s="28" t="s">
        <v>108</v>
      </c>
      <c r="D72" s="74">
        <v>712413</v>
      </c>
      <c r="E72" s="72">
        <f t="shared" si="4"/>
        <v>99.890772751236696</v>
      </c>
      <c r="F72" s="73">
        <v>7035</v>
      </c>
      <c r="G72" s="72">
        <f t="shared" si="5"/>
        <v>96.330275229357795</v>
      </c>
      <c r="H72" s="54"/>
      <c r="I72" s="52"/>
      <c r="J72" s="73">
        <f t="shared" si="0"/>
        <v>705378</v>
      </c>
      <c r="K72" s="72">
        <f t="shared" si="6"/>
        <v>99.927609015015108</v>
      </c>
      <c r="L72" s="73">
        <v>406359</v>
      </c>
      <c r="M72" s="72">
        <f t="shared" si="7"/>
        <v>97.833199713982367</v>
      </c>
      <c r="N72" s="73">
        <v>406359</v>
      </c>
      <c r="O72" s="72">
        <f t="shared" si="8"/>
        <v>97.833199713982367</v>
      </c>
      <c r="P72" s="73">
        <f t="shared" si="1"/>
        <v>0</v>
      </c>
      <c r="Q72" s="73" t="s">
        <v>7</v>
      </c>
      <c r="R72" s="73">
        <f t="shared" si="2"/>
        <v>705378</v>
      </c>
      <c r="S72" s="72">
        <f t="shared" si="9"/>
        <v>99.927609015015108</v>
      </c>
      <c r="T72" s="94">
        <v>444667</v>
      </c>
      <c r="U72" s="72">
        <f t="shared" si="10"/>
        <v>99.984485177723414</v>
      </c>
      <c r="V72" s="54">
        <v>20965</v>
      </c>
      <c r="W72" s="73" t="s">
        <v>7</v>
      </c>
      <c r="X72" s="73">
        <f t="shared" si="3"/>
        <v>260711</v>
      </c>
      <c r="Y72" s="72">
        <f t="shared" si="11"/>
        <v>99.830750556187368</v>
      </c>
      <c r="Z72" s="54"/>
      <c r="AA72" s="52"/>
      <c r="AB72" s="54"/>
      <c r="AC72" s="52"/>
      <c r="AD72" s="52"/>
      <c r="AE72" s="52"/>
      <c r="AF72" s="52"/>
      <c r="AG72" s="52"/>
      <c r="AH72" s="52"/>
      <c r="AI72" s="52"/>
      <c r="AJ72" s="26">
        <v>161614</v>
      </c>
      <c r="AK72" s="24">
        <f t="shared" si="12"/>
        <v>99.057927931793245</v>
      </c>
      <c r="AL72" s="22" t="s">
        <v>7</v>
      </c>
      <c r="AM72" s="22" t="s">
        <v>7</v>
      </c>
      <c r="AN72" s="22" t="s">
        <v>7</v>
      </c>
      <c r="AO72" s="22" t="s">
        <v>7</v>
      </c>
      <c r="AP72" s="22" t="s">
        <v>7</v>
      </c>
      <c r="AQ72" s="20" t="s">
        <v>7</v>
      </c>
      <c r="BA72" s="1"/>
      <c r="BB72" s="1"/>
    </row>
    <row r="73" spans="1:54" ht="12" hidden="1" customHeight="1">
      <c r="A73" s="95"/>
      <c r="B73" s="29" t="s">
        <v>21</v>
      </c>
      <c r="C73" s="28" t="s">
        <v>20</v>
      </c>
      <c r="D73" s="74">
        <v>719626</v>
      </c>
      <c r="E73" s="72">
        <f t="shared" si="4"/>
        <v>101.30754654826295</v>
      </c>
      <c r="F73" s="73">
        <v>7405</v>
      </c>
      <c r="G73" s="72">
        <f t="shared" si="5"/>
        <v>100.13522650439486</v>
      </c>
      <c r="H73" s="54"/>
      <c r="I73" s="52"/>
      <c r="J73" s="73">
        <f t="shared" si="0"/>
        <v>712221</v>
      </c>
      <c r="K73" s="72">
        <f t="shared" si="6"/>
        <v>101.31987942123331</v>
      </c>
      <c r="L73" s="73">
        <v>429398</v>
      </c>
      <c r="M73" s="72">
        <f t="shared" si="7"/>
        <v>102.73785455371988</v>
      </c>
      <c r="N73" s="73">
        <v>429398</v>
      </c>
      <c r="O73" s="72">
        <f t="shared" si="8"/>
        <v>102.73785455371988</v>
      </c>
      <c r="P73" s="73">
        <f t="shared" si="1"/>
        <v>0</v>
      </c>
      <c r="Q73" s="73" t="s">
        <v>7</v>
      </c>
      <c r="R73" s="73">
        <f t="shared" si="2"/>
        <v>712221</v>
      </c>
      <c r="S73" s="72">
        <f t="shared" si="9"/>
        <v>101.31987942123331</v>
      </c>
      <c r="T73" s="94">
        <v>431634</v>
      </c>
      <c r="U73" s="72">
        <f t="shared" si="10"/>
        <v>97.779741071731962</v>
      </c>
      <c r="V73" s="54">
        <v>21969</v>
      </c>
      <c r="W73" s="73" t="s">
        <v>7</v>
      </c>
      <c r="X73" s="73">
        <f t="shared" si="3"/>
        <v>280587</v>
      </c>
      <c r="Y73" s="72">
        <f t="shared" si="11"/>
        <v>107.29576150634014</v>
      </c>
      <c r="Z73" s="54"/>
      <c r="AA73" s="52"/>
      <c r="AB73" s="54"/>
      <c r="AC73" s="52"/>
      <c r="AD73" s="52"/>
      <c r="AE73" s="52"/>
      <c r="AF73" s="52"/>
      <c r="AG73" s="52"/>
      <c r="AH73" s="52"/>
      <c r="AI73" s="52"/>
      <c r="AJ73" s="26">
        <v>180184</v>
      </c>
      <c r="AK73" s="24">
        <f t="shared" si="12"/>
        <v>111.1890010613877</v>
      </c>
      <c r="AL73" s="22" t="s">
        <v>7</v>
      </c>
      <c r="AM73" s="22" t="s">
        <v>7</v>
      </c>
      <c r="AN73" s="22" t="s">
        <v>7</v>
      </c>
      <c r="AO73" s="22" t="s">
        <v>7</v>
      </c>
      <c r="AP73" s="22" t="s">
        <v>7</v>
      </c>
      <c r="AQ73" s="20" t="s">
        <v>7</v>
      </c>
      <c r="BA73" s="1"/>
      <c r="BB73" s="1"/>
    </row>
    <row r="74" spans="1:54" ht="12" hidden="1" customHeight="1">
      <c r="A74" s="95"/>
      <c r="B74" s="29" t="s">
        <v>19</v>
      </c>
      <c r="C74" s="28" t="s">
        <v>18</v>
      </c>
      <c r="D74" s="74">
        <v>701178</v>
      </c>
      <c r="E74" s="72">
        <f t="shared" si="4"/>
        <v>100.69896928240398</v>
      </c>
      <c r="F74" s="73">
        <v>7379</v>
      </c>
      <c r="G74" s="72">
        <f t="shared" si="5"/>
        <v>96.748393863904553</v>
      </c>
      <c r="H74" s="54"/>
      <c r="I74" s="52"/>
      <c r="J74" s="73">
        <f t="shared" ref="J74:J137" si="13">D74-F74</f>
        <v>693799</v>
      </c>
      <c r="K74" s="72">
        <f t="shared" si="6"/>
        <v>100.74272089957077</v>
      </c>
      <c r="L74" s="73">
        <v>402998</v>
      </c>
      <c r="M74" s="72">
        <f t="shared" si="7"/>
        <v>97.743401681291857</v>
      </c>
      <c r="N74" s="73">
        <v>402998</v>
      </c>
      <c r="O74" s="72">
        <f t="shared" si="8"/>
        <v>97.743401681291857</v>
      </c>
      <c r="P74" s="73">
        <f t="shared" ref="P74:P137" si="14">N74-L74</f>
        <v>0</v>
      </c>
      <c r="Q74" s="73" t="s">
        <v>7</v>
      </c>
      <c r="R74" s="73">
        <f t="shared" ref="R74:R137" si="15">J74+P74</f>
        <v>693799</v>
      </c>
      <c r="S74" s="72">
        <f t="shared" si="9"/>
        <v>100.74272089957077</v>
      </c>
      <c r="T74" s="94">
        <v>408609</v>
      </c>
      <c r="U74" s="72">
        <f t="shared" si="10"/>
        <v>96.039119919334553</v>
      </c>
      <c r="V74" s="54">
        <v>23504</v>
      </c>
      <c r="W74" s="73" t="s">
        <v>7</v>
      </c>
      <c r="X74" s="73">
        <f t="shared" ref="X74:X137" si="16">R74-T74</f>
        <v>285190</v>
      </c>
      <c r="Y74" s="72">
        <f t="shared" si="11"/>
        <v>108.34539534919061</v>
      </c>
      <c r="Z74" s="54"/>
      <c r="AA74" s="52"/>
      <c r="AB74" s="54"/>
      <c r="AC74" s="52"/>
      <c r="AD74" s="52"/>
      <c r="AE74" s="52"/>
      <c r="AF74" s="52"/>
      <c r="AG74" s="52"/>
      <c r="AH74" s="52"/>
      <c r="AI74" s="52"/>
      <c r="AJ74" s="26">
        <v>184529</v>
      </c>
      <c r="AK74" s="24">
        <f t="shared" si="12"/>
        <v>113.49135571642076</v>
      </c>
      <c r="AL74" s="22" t="s">
        <v>7</v>
      </c>
      <c r="AM74" s="22" t="s">
        <v>7</v>
      </c>
      <c r="AN74" s="22" t="s">
        <v>7</v>
      </c>
      <c r="AO74" s="22" t="s">
        <v>7</v>
      </c>
      <c r="AP74" s="22" t="s">
        <v>7</v>
      </c>
      <c r="AQ74" s="20" t="s">
        <v>7</v>
      </c>
      <c r="BA74" s="1"/>
      <c r="BB74" s="1"/>
    </row>
    <row r="75" spans="1:54" ht="12" hidden="1" customHeight="1">
      <c r="A75" s="95"/>
      <c r="B75" s="29" t="s">
        <v>17</v>
      </c>
      <c r="C75" s="28" t="s">
        <v>107</v>
      </c>
      <c r="D75" s="74">
        <v>671832</v>
      </c>
      <c r="E75" s="72">
        <f t="shared" si="4"/>
        <v>99.809393640016935</v>
      </c>
      <c r="F75" s="73">
        <v>7251</v>
      </c>
      <c r="G75" s="72">
        <f t="shared" si="5"/>
        <v>94.022302904564313</v>
      </c>
      <c r="H75" s="54"/>
      <c r="I75" s="52"/>
      <c r="J75" s="73">
        <f t="shared" si="13"/>
        <v>664581</v>
      </c>
      <c r="K75" s="72">
        <f t="shared" si="6"/>
        <v>99.876465841001618</v>
      </c>
      <c r="L75" s="73">
        <v>416351</v>
      </c>
      <c r="M75" s="72">
        <f t="shared" si="7"/>
        <v>99.584775417556642</v>
      </c>
      <c r="N75" s="73">
        <v>416351</v>
      </c>
      <c r="O75" s="72">
        <f t="shared" si="8"/>
        <v>99.584775417556642</v>
      </c>
      <c r="P75" s="73">
        <f t="shared" si="14"/>
        <v>0</v>
      </c>
      <c r="Q75" s="73" t="s">
        <v>7</v>
      </c>
      <c r="R75" s="73">
        <f t="shared" si="15"/>
        <v>664581</v>
      </c>
      <c r="S75" s="72">
        <f t="shared" si="9"/>
        <v>99.876465841001618</v>
      </c>
      <c r="T75" s="94">
        <v>447937</v>
      </c>
      <c r="U75" s="72">
        <f t="shared" si="10"/>
        <v>99.915907154360568</v>
      </c>
      <c r="V75" s="54">
        <v>24805</v>
      </c>
      <c r="W75" s="73" t="s">
        <v>7</v>
      </c>
      <c r="X75" s="73">
        <f t="shared" si="16"/>
        <v>216644</v>
      </c>
      <c r="Y75" s="72">
        <f t="shared" si="11"/>
        <v>99.795014947786385</v>
      </c>
      <c r="Z75" s="54"/>
      <c r="AA75" s="52"/>
      <c r="AB75" s="54"/>
      <c r="AC75" s="52"/>
      <c r="AD75" s="52"/>
      <c r="AE75" s="52"/>
      <c r="AF75" s="52"/>
      <c r="AG75" s="52"/>
      <c r="AH75" s="52"/>
      <c r="AI75" s="52"/>
      <c r="AJ75" s="26">
        <v>120602</v>
      </c>
      <c r="AK75" s="24">
        <f t="shared" si="12"/>
        <v>101.39137599098757</v>
      </c>
      <c r="AL75" s="22" t="s">
        <v>7</v>
      </c>
      <c r="AM75" s="22" t="s">
        <v>7</v>
      </c>
      <c r="AN75" s="22" t="s">
        <v>7</v>
      </c>
      <c r="AO75" s="22" t="s">
        <v>7</v>
      </c>
      <c r="AP75" s="22" t="s">
        <v>7</v>
      </c>
      <c r="AQ75" s="20" t="s">
        <v>7</v>
      </c>
      <c r="BA75" s="1"/>
      <c r="BB75" s="1"/>
    </row>
    <row r="76" spans="1:54" ht="12" hidden="1" customHeight="1">
      <c r="A76" s="95"/>
      <c r="B76" s="29" t="s">
        <v>15</v>
      </c>
      <c r="C76" s="28" t="s">
        <v>106</v>
      </c>
      <c r="D76" s="74">
        <v>693331</v>
      </c>
      <c r="E76" s="72">
        <f t="shared" si="4"/>
        <v>100.34677646956661</v>
      </c>
      <c r="F76" s="73">
        <v>7405</v>
      </c>
      <c r="G76" s="72">
        <f t="shared" si="5"/>
        <v>98.014559894109865</v>
      </c>
      <c r="H76" s="54"/>
      <c r="I76" s="52"/>
      <c r="J76" s="73">
        <f t="shared" si="13"/>
        <v>685926</v>
      </c>
      <c r="K76" s="72">
        <f t="shared" si="6"/>
        <v>100.372559922737</v>
      </c>
      <c r="L76" s="73">
        <v>407932</v>
      </c>
      <c r="M76" s="72">
        <f t="shared" si="7"/>
        <v>99.742533344743705</v>
      </c>
      <c r="N76" s="73">
        <v>407932</v>
      </c>
      <c r="O76" s="72">
        <f t="shared" si="8"/>
        <v>99.742533344743705</v>
      </c>
      <c r="P76" s="73">
        <f t="shared" si="14"/>
        <v>0</v>
      </c>
      <c r="Q76" s="73" t="s">
        <v>7</v>
      </c>
      <c r="R76" s="73">
        <f t="shared" si="15"/>
        <v>685926</v>
      </c>
      <c r="S76" s="72">
        <f t="shared" si="9"/>
        <v>100.372559922737</v>
      </c>
      <c r="T76" s="94">
        <v>433574</v>
      </c>
      <c r="U76" s="72">
        <f t="shared" si="10"/>
        <v>97.262096240513799</v>
      </c>
      <c r="V76" s="54">
        <v>28876</v>
      </c>
      <c r="W76" s="73" t="s">
        <v>7</v>
      </c>
      <c r="X76" s="73">
        <f t="shared" si="16"/>
        <v>252352</v>
      </c>
      <c r="Y76" s="72">
        <f t="shared" si="11"/>
        <v>106.20830720409427</v>
      </c>
      <c r="Z76" s="54"/>
      <c r="AA76" s="52"/>
      <c r="AB76" s="54"/>
      <c r="AC76" s="52"/>
      <c r="AD76" s="52"/>
      <c r="AE76" s="52"/>
      <c r="AF76" s="52"/>
      <c r="AG76" s="52"/>
      <c r="AH76" s="52"/>
      <c r="AI76" s="52"/>
      <c r="AJ76" s="26">
        <v>154609</v>
      </c>
      <c r="AK76" s="24">
        <f t="shared" si="12"/>
        <v>110.8546640854664</v>
      </c>
      <c r="AL76" s="22" t="s">
        <v>7</v>
      </c>
      <c r="AM76" s="22" t="s">
        <v>7</v>
      </c>
      <c r="AN76" s="22" t="s">
        <v>7</v>
      </c>
      <c r="AO76" s="22" t="s">
        <v>7</v>
      </c>
      <c r="AP76" s="22" t="s">
        <v>7</v>
      </c>
      <c r="AQ76" s="20" t="s">
        <v>7</v>
      </c>
      <c r="BA76" s="1"/>
      <c r="BB76" s="1"/>
    </row>
    <row r="77" spans="1:54" ht="12" hidden="1" customHeight="1">
      <c r="A77" s="95"/>
      <c r="B77" s="29" t="s">
        <v>13</v>
      </c>
      <c r="C77" s="28" t="s">
        <v>105</v>
      </c>
      <c r="D77" s="74">
        <v>666475</v>
      </c>
      <c r="E77" s="72">
        <f t="shared" si="4"/>
        <v>100.51442997960982</v>
      </c>
      <c r="F77" s="73">
        <v>6959</v>
      </c>
      <c r="G77" s="72">
        <f t="shared" si="5"/>
        <v>96.17191818684357</v>
      </c>
      <c r="H77" s="54"/>
      <c r="I77" s="52"/>
      <c r="J77" s="73">
        <f t="shared" si="13"/>
        <v>659516</v>
      </c>
      <c r="K77" s="72">
        <f t="shared" si="6"/>
        <v>100.56234256542874</v>
      </c>
      <c r="L77" s="73">
        <v>376860</v>
      </c>
      <c r="M77" s="72">
        <f t="shared" si="7"/>
        <v>99.488644313444922</v>
      </c>
      <c r="N77" s="73">
        <v>376860</v>
      </c>
      <c r="O77" s="72">
        <f t="shared" si="8"/>
        <v>99.488644313444922</v>
      </c>
      <c r="P77" s="73">
        <f t="shared" si="14"/>
        <v>0</v>
      </c>
      <c r="Q77" s="73" t="s">
        <v>7</v>
      </c>
      <c r="R77" s="73">
        <f t="shared" si="15"/>
        <v>659516</v>
      </c>
      <c r="S77" s="72">
        <f t="shared" si="9"/>
        <v>100.56234256542874</v>
      </c>
      <c r="T77" s="94">
        <v>410974</v>
      </c>
      <c r="U77" s="72">
        <f t="shared" si="10"/>
        <v>98.682469667027647</v>
      </c>
      <c r="V77" s="54">
        <v>27118</v>
      </c>
      <c r="W77" s="73" t="s">
        <v>7</v>
      </c>
      <c r="X77" s="73">
        <f t="shared" si="16"/>
        <v>248542</v>
      </c>
      <c r="Y77" s="72">
        <f t="shared" si="11"/>
        <v>103.83302627346293</v>
      </c>
      <c r="Z77" s="54"/>
      <c r="AA77" s="52"/>
      <c r="AB77" s="54"/>
      <c r="AC77" s="52"/>
      <c r="AD77" s="52"/>
      <c r="AE77" s="52"/>
      <c r="AF77" s="52"/>
      <c r="AG77" s="52"/>
      <c r="AH77" s="52"/>
      <c r="AI77" s="52"/>
      <c r="AJ77" s="26">
        <v>148035</v>
      </c>
      <c r="AK77" s="24">
        <f t="shared" si="12"/>
        <v>104.10557184750732</v>
      </c>
      <c r="AL77" s="22" t="s">
        <v>7</v>
      </c>
      <c r="AM77" s="22" t="s">
        <v>7</v>
      </c>
      <c r="AN77" s="22" t="s">
        <v>7</v>
      </c>
      <c r="AO77" s="22" t="s">
        <v>7</v>
      </c>
      <c r="AP77" s="22" t="s">
        <v>7</v>
      </c>
      <c r="AQ77" s="20" t="s">
        <v>7</v>
      </c>
      <c r="BA77" s="1"/>
      <c r="BB77" s="1"/>
    </row>
    <row r="78" spans="1:54" ht="12" hidden="1" customHeight="1">
      <c r="A78" s="95"/>
      <c r="B78" s="29" t="s">
        <v>36</v>
      </c>
      <c r="C78" s="28" t="s">
        <v>104</v>
      </c>
      <c r="D78" s="74">
        <v>696481</v>
      </c>
      <c r="E78" s="72">
        <f t="shared" si="4"/>
        <v>100.58387898988789</v>
      </c>
      <c r="F78" s="73">
        <v>7218</v>
      </c>
      <c r="G78" s="72">
        <f t="shared" si="5"/>
        <v>98.08397880146758</v>
      </c>
      <c r="H78" s="54"/>
      <c r="I78" s="52"/>
      <c r="J78" s="73">
        <f t="shared" si="13"/>
        <v>689263</v>
      </c>
      <c r="K78" s="72">
        <f t="shared" si="6"/>
        <v>100.61073248486672</v>
      </c>
      <c r="L78" s="73">
        <v>392297</v>
      </c>
      <c r="M78" s="72">
        <f t="shared" si="7"/>
        <v>100.21816714055431</v>
      </c>
      <c r="N78" s="73">
        <v>392297</v>
      </c>
      <c r="O78" s="72">
        <f t="shared" si="8"/>
        <v>100.21816714055431</v>
      </c>
      <c r="P78" s="73">
        <f t="shared" si="14"/>
        <v>0</v>
      </c>
      <c r="Q78" s="73" t="s">
        <v>7</v>
      </c>
      <c r="R78" s="73">
        <f t="shared" si="15"/>
        <v>689263</v>
      </c>
      <c r="S78" s="72">
        <f t="shared" si="9"/>
        <v>100.61073248486672</v>
      </c>
      <c r="T78" s="94">
        <v>386891</v>
      </c>
      <c r="U78" s="72">
        <f t="shared" si="10"/>
        <v>97.496629496629495</v>
      </c>
      <c r="V78" s="54">
        <v>25124</v>
      </c>
      <c r="W78" s="73" t="s">
        <v>7</v>
      </c>
      <c r="X78" s="73">
        <f t="shared" si="16"/>
        <v>302372</v>
      </c>
      <c r="Y78" s="72">
        <f t="shared" si="11"/>
        <v>104.89776377777933</v>
      </c>
      <c r="Z78" s="54"/>
      <c r="AA78" s="52"/>
      <c r="AB78" s="54"/>
      <c r="AC78" s="52"/>
      <c r="AD78" s="52"/>
      <c r="AE78" s="52"/>
      <c r="AF78" s="52"/>
      <c r="AG78" s="52"/>
      <c r="AH78" s="52"/>
      <c r="AI78" s="52"/>
      <c r="AJ78" s="26">
        <v>198423</v>
      </c>
      <c r="AK78" s="24">
        <f t="shared" si="12"/>
        <v>107.10572765695593</v>
      </c>
      <c r="AL78" s="22" t="s">
        <v>7</v>
      </c>
      <c r="AM78" s="22" t="s">
        <v>7</v>
      </c>
      <c r="AN78" s="22" t="s">
        <v>7</v>
      </c>
      <c r="AO78" s="22" t="s">
        <v>7</v>
      </c>
      <c r="AP78" s="22" t="s">
        <v>7</v>
      </c>
      <c r="AQ78" s="20" t="s">
        <v>7</v>
      </c>
      <c r="BA78" s="1"/>
      <c r="BB78" s="1"/>
    </row>
    <row r="79" spans="1:54" ht="12" hidden="1" customHeight="1">
      <c r="B79" s="29" t="s">
        <v>103</v>
      </c>
      <c r="C79" s="28" t="s">
        <v>102</v>
      </c>
      <c r="D79" s="74">
        <v>703213</v>
      </c>
      <c r="E79" s="72">
        <f t="shared" si="4"/>
        <v>99.636994792958106</v>
      </c>
      <c r="F79" s="73">
        <v>6792</v>
      </c>
      <c r="G79" s="72">
        <f t="shared" si="5"/>
        <v>95.006294586655471</v>
      </c>
      <c r="H79" s="54"/>
      <c r="I79" s="52"/>
      <c r="J79" s="73">
        <f t="shared" si="13"/>
        <v>696421</v>
      </c>
      <c r="K79" s="72">
        <f t="shared" si="6"/>
        <v>99.684380483978558</v>
      </c>
      <c r="L79" s="73">
        <v>389094</v>
      </c>
      <c r="M79" s="72">
        <f t="shared" si="7"/>
        <v>94.798085005299129</v>
      </c>
      <c r="N79" s="73">
        <v>389094</v>
      </c>
      <c r="O79" s="72">
        <f t="shared" si="8"/>
        <v>94.798085005299129</v>
      </c>
      <c r="P79" s="73">
        <f t="shared" si="14"/>
        <v>0</v>
      </c>
      <c r="Q79" s="73" t="s">
        <v>7</v>
      </c>
      <c r="R79" s="73">
        <f t="shared" si="15"/>
        <v>696421</v>
      </c>
      <c r="S79" s="72">
        <f t="shared" si="9"/>
        <v>99.684380483978558</v>
      </c>
      <c r="T79" s="94">
        <v>394446</v>
      </c>
      <c r="U79" s="72">
        <f t="shared" si="10"/>
        <v>97.876205009863398</v>
      </c>
      <c r="V79" s="73">
        <v>23970</v>
      </c>
      <c r="W79" s="73" t="s">
        <v>7</v>
      </c>
      <c r="X79" s="73">
        <f t="shared" si="16"/>
        <v>301975</v>
      </c>
      <c r="Y79" s="72">
        <f t="shared" si="11"/>
        <v>102.14937369131422</v>
      </c>
      <c r="Z79" s="54"/>
      <c r="AA79" s="52"/>
      <c r="AB79" s="54"/>
      <c r="AC79" s="52"/>
      <c r="AD79" s="52"/>
      <c r="AE79" s="52"/>
      <c r="AF79" s="52"/>
      <c r="AG79" s="52"/>
      <c r="AH79" s="52"/>
      <c r="AI79" s="52"/>
      <c r="AJ79" s="26">
        <v>207475</v>
      </c>
      <c r="AK79" s="24">
        <f t="shared" si="12"/>
        <v>105.82057807949485</v>
      </c>
      <c r="AL79" s="22" t="s">
        <v>7</v>
      </c>
      <c r="AM79" s="22" t="s">
        <v>7</v>
      </c>
      <c r="AN79" s="22" t="s">
        <v>7</v>
      </c>
      <c r="AO79" s="22" t="s">
        <v>7</v>
      </c>
      <c r="AP79" s="22" t="s">
        <v>7</v>
      </c>
      <c r="AQ79" s="20" t="s">
        <v>7</v>
      </c>
      <c r="BA79" s="1"/>
      <c r="BB79" s="1"/>
    </row>
    <row r="80" spans="1:54" ht="12" hidden="1" customHeight="1">
      <c r="B80" s="29" t="s">
        <v>33</v>
      </c>
      <c r="C80" s="28" t="s">
        <v>32</v>
      </c>
      <c r="D80" s="74">
        <v>665489</v>
      </c>
      <c r="E80" s="72">
        <f t="shared" si="4"/>
        <v>102.45069815416352</v>
      </c>
      <c r="F80" s="73">
        <v>6861</v>
      </c>
      <c r="G80" s="72">
        <f t="shared" si="5"/>
        <v>103.17293233082707</v>
      </c>
      <c r="H80" s="54"/>
      <c r="I80" s="52"/>
      <c r="J80" s="73">
        <f t="shared" si="13"/>
        <v>658628</v>
      </c>
      <c r="K80" s="72">
        <f t="shared" si="6"/>
        <v>102.44322777328438</v>
      </c>
      <c r="L80" s="73">
        <v>362299</v>
      </c>
      <c r="M80" s="72">
        <f t="shared" si="7"/>
        <v>98.937707031068655</v>
      </c>
      <c r="N80" s="73">
        <v>362299</v>
      </c>
      <c r="O80" s="72">
        <f t="shared" si="8"/>
        <v>98.937707031068655</v>
      </c>
      <c r="P80" s="73">
        <f t="shared" si="14"/>
        <v>0</v>
      </c>
      <c r="Q80" s="73" t="s">
        <v>7</v>
      </c>
      <c r="R80" s="73">
        <f t="shared" si="15"/>
        <v>658628</v>
      </c>
      <c r="S80" s="72">
        <f t="shared" si="9"/>
        <v>102.44322777328438</v>
      </c>
      <c r="T80" s="94">
        <v>394038</v>
      </c>
      <c r="U80" s="72">
        <f t="shared" si="10"/>
        <v>102.74892045810127</v>
      </c>
      <c r="V80" s="73">
        <v>22049</v>
      </c>
      <c r="W80" s="73" t="s">
        <v>7</v>
      </c>
      <c r="X80" s="73">
        <f t="shared" si="16"/>
        <v>264590</v>
      </c>
      <c r="Y80" s="72">
        <f t="shared" si="11"/>
        <v>101.9913346490687</v>
      </c>
      <c r="Z80" s="54"/>
      <c r="AA80" s="52"/>
      <c r="AB80" s="54"/>
      <c r="AC80" s="52"/>
      <c r="AD80" s="52"/>
      <c r="AE80" s="52"/>
      <c r="AF80" s="52"/>
      <c r="AG80" s="52"/>
      <c r="AH80" s="52"/>
      <c r="AI80" s="52"/>
      <c r="AJ80" s="26">
        <v>171960</v>
      </c>
      <c r="AK80" s="24">
        <f t="shared" si="12"/>
        <v>104.12289359434699</v>
      </c>
      <c r="AL80" s="22" t="s">
        <v>7</v>
      </c>
      <c r="AM80" s="22" t="s">
        <v>7</v>
      </c>
      <c r="AN80" s="22" t="s">
        <v>7</v>
      </c>
      <c r="AO80" s="22" t="s">
        <v>7</v>
      </c>
      <c r="AP80" s="22" t="s">
        <v>7</v>
      </c>
      <c r="AQ80" s="20" t="s">
        <v>7</v>
      </c>
      <c r="BA80" s="1"/>
      <c r="BB80" s="1"/>
    </row>
    <row r="81" spans="2:54" ht="12" hidden="1" customHeight="1">
      <c r="B81" s="51" t="s">
        <v>30</v>
      </c>
      <c r="C81" s="50" t="s">
        <v>29</v>
      </c>
      <c r="D81" s="91">
        <v>719682</v>
      </c>
      <c r="E81" s="88">
        <f t="shared" si="4"/>
        <v>98.842075337207262</v>
      </c>
      <c r="F81" s="89">
        <v>6456</v>
      </c>
      <c r="G81" s="88">
        <f t="shared" si="5"/>
        <v>89.405899459908596</v>
      </c>
      <c r="H81" s="90"/>
      <c r="I81" s="63"/>
      <c r="J81" s="89">
        <f t="shared" si="13"/>
        <v>713226</v>
      </c>
      <c r="K81" s="88">
        <f t="shared" si="6"/>
        <v>98.936595218146408</v>
      </c>
      <c r="L81" s="89">
        <v>412298</v>
      </c>
      <c r="M81" s="88">
        <f t="shared" si="7"/>
        <v>97.215790392024644</v>
      </c>
      <c r="N81" s="89">
        <v>412298</v>
      </c>
      <c r="O81" s="88">
        <f t="shared" si="8"/>
        <v>97.215790392024644</v>
      </c>
      <c r="P81" s="89">
        <f t="shared" si="14"/>
        <v>0</v>
      </c>
      <c r="Q81" s="89" t="s">
        <v>7</v>
      </c>
      <c r="R81" s="89">
        <f t="shared" si="15"/>
        <v>713226</v>
      </c>
      <c r="S81" s="88">
        <f t="shared" si="9"/>
        <v>98.936595218146408</v>
      </c>
      <c r="T81" s="80">
        <v>405213</v>
      </c>
      <c r="U81" s="88">
        <f t="shared" si="10"/>
        <v>99.833943930207184</v>
      </c>
      <c r="V81" s="89">
        <v>24409</v>
      </c>
      <c r="W81" s="73" t="s">
        <v>7</v>
      </c>
      <c r="X81" s="89">
        <f t="shared" si="16"/>
        <v>308013</v>
      </c>
      <c r="Y81" s="88">
        <f t="shared" si="11"/>
        <v>97.780352692814404</v>
      </c>
      <c r="Z81" s="90"/>
      <c r="AA81" s="63"/>
      <c r="AB81" s="90"/>
      <c r="AC81" s="63"/>
      <c r="AD81" s="63"/>
      <c r="AE81" s="63"/>
      <c r="AF81" s="63"/>
      <c r="AG81" s="63"/>
      <c r="AH81" s="63"/>
      <c r="AI81" s="63"/>
      <c r="AJ81" s="48">
        <v>205599</v>
      </c>
      <c r="AK81" s="47">
        <f t="shared" si="12"/>
        <v>98.899402079014081</v>
      </c>
      <c r="AL81" s="45" t="s">
        <v>7</v>
      </c>
      <c r="AM81" s="45" t="s">
        <v>7</v>
      </c>
      <c r="AN81" s="45" t="s">
        <v>7</v>
      </c>
      <c r="AO81" s="45" t="s">
        <v>7</v>
      </c>
      <c r="AP81" s="45" t="s">
        <v>7</v>
      </c>
      <c r="AQ81" s="44" t="s">
        <v>7</v>
      </c>
      <c r="BA81" s="1"/>
      <c r="BB81" s="1"/>
    </row>
    <row r="82" spans="2:54" ht="12" hidden="1" customHeight="1">
      <c r="B82" s="43" t="s">
        <v>101</v>
      </c>
      <c r="C82" s="28" t="s">
        <v>100</v>
      </c>
      <c r="D82" s="87">
        <v>705273</v>
      </c>
      <c r="E82" s="84">
        <f t="shared" si="4"/>
        <v>98.665109154116806</v>
      </c>
      <c r="F82" s="85">
        <v>6956</v>
      </c>
      <c r="G82" s="84">
        <f t="shared" si="5"/>
        <v>95.746730901582936</v>
      </c>
      <c r="H82" s="86"/>
      <c r="I82" s="93"/>
      <c r="J82" s="85">
        <f t="shared" si="13"/>
        <v>698317</v>
      </c>
      <c r="K82" s="84">
        <f t="shared" si="6"/>
        <v>98.695074553035127</v>
      </c>
      <c r="L82" s="85">
        <v>402124</v>
      </c>
      <c r="M82" s="84">
        <f t="shared" si="7"/>
        <v>97.808024595267753</v>
      </c>
      <c r="N82" s="85">
        <v>402124</v>
      </c>
      <c r="O82" s="84">
        <f t="shared" si="8"/>
        <v>97.808024595267753</v>
      </c>
      <c r="P82" s="85">
        <f t="shared" si="14"/>
        <v>0</v>
      </c>
      <c r="Q82" s="85" t="s">
        <v>7</v>
      </c>
      <c r="R82" s="85">
        <f t="shared" si="15"/>
        <v>698317</v>
      </c>
      <c r="S82" s="84">
        <f t="shared" si="9"/>
        <v>98.695074553035127</v>
      </c>
      <c r="T82" s="73">
        <v>407423</v>
      </c>
      <c r="U82" s="84">
        <f t="shared" si="10"/>
        <v>97.423469265754505</v>
      </c>
      <c r="V82" s="85">
        <v>24099</v>
      </c>
      <c r="W82" s="84">
        <f t="shared" ref="W82:W113" si="17">V82/V70*100</f>
        <v>104.00949503668538</v>
      </c>
      <c r="X82" s="85">
        <f t="shared" si="16"/>
        <v>290894</v>
      </c>
      <c r="Y82" s="84">
        <f t="shared" si="11"/>
        <v>100.53291492714756</v>
      </c>
      <c r="Z82" s="86"/>
      <c r="AA82" s="93"/>
      <c r="AB82" s="86"/>
      <c r="AC82" s="93"/>
      <c r="AD82" s="93"/>
      <c r="AE82" s="93"/>
      <c r="AF82" s="93"/>
      <c r="AG82" s="93"/>
      <c r="AH82" s="93"/>
      <c r="AI82" s="93"/>
      <c r="AJ82" s="41">
        <v>194333</v>
      </c>
      <c r="AK82" s="83">
        <f t="shared" si="12"/>
        <v>102.35001659021125</v>
      </c>
      <c r="AL82" s="40" t="s">
        <v>7</v>
      </c>
      <c r="AM82" s="40" t="s">
        <v>7</v>
      </c>
      <c r="AN82" s="40" t="s">
        <v>7</v>
      </c>
      <c r="AO82" s="40" t="s">
        <v>7</v>
      </c>
      <c r="AP82" s="40" t="s">
        <v>7</v>
      </c>
      <c r="AQ82" s="46" t="s">
        <v>7</v>
      </c>
      <c r="BA82" s="1"/>
      <c r="BB82" s="1"/>
    </row>
    <row r="83" spans="2:54" ht="12" hidden="1" customHeight="1">
      <c r="B83" s="29" t="s">
        <v>25</v>
      </c>
      <c r="C83" s="28" t="s">
        <v>24</v>
      </c>
      <c r="D83" s="74">
        <v>742259</v>
      </c>
      <c r="E83" s="72">
        <f t="shared" si="4"/>
        <v>100.24241556645563</v>
      </c>
      <c r="F83" s="73">
        <v>7023</v>
      </c>
      <c r="G83" s="72">
        <f t="shared" si="5"/>
        <v>96.762193441719475</v>
      </c>
      <c r="H83" s="54"/>
      <c r="I83" s="52"/>
      <c r="J83" s="73">
        <f t="shared" si="13"/>
        <v>735236</v>
      </c>
      <c r="K83" s="72">
        <f t="shared" si="6"/>
        <v>100.27686625586807</v>
      </c>
      <c r="L83" s="73">
        <v>422002</v>
      </c>
      <c r="M83" s="72">
        <f t="shared" si="7"/>
        <v>99.59783434740126</v>
      </c>
      <c r="N83" s="73">
        <v>422002</v>
      </c>
      <c r="O83" s="72">
        <f t="shared" si="8"/>
        <v>99.59783434740126</v>
      </c>
      <c r="P83" s="73">
        <f t="shared" si="14"/>
        <v>0</v>
      </c>
      <c r="Q83" s="73" t="s">
        <v>7</v>
      </c>
      <c r="R83" s="73">
        <f t="shared" si="15"/>
        <v>735236</v>
      </c>
      <c r="S83" s="72">
        <f t="shared" si="9"/>
        <v>100.27686625586807</v>
      </c>
      <c r="T83" s="73">
        <v>426662</v>
      </c>
      <c r="U83" s="72">
        <f t="shared" si="10"/>
        <v>96.575748658865066</v>
      </c>
      <c r="V83" s="73">
        <v>23532</v>
      </c>
      <c r="W83" s="72">
        <f t="shared" si="17"/>
        <v>109.74210698129924</v>
      </c>
      <c r="X83" s="73">
        <f t="shared" si="16"/>
        <v>308574</v>
      </c>
      <c r="Y83" s="72">
        <f t="shared" si="11"/>
        <v>105.88780300326681</v>
      </c>
      <c r="Z83" s="54"/>
      <c r="AA83" s="52"/>
      <c r="AB83" s="54"/>
      <c r="AC83" s="52"/>
      <c r="AD83" s="52"/>
      <c r="AE83" s="52"/>
      <c r="AF83" s="52"/>
      <c r="AG83" s="52"/>
      <c r="AH83" s="52"/>
      <c r="AI83" s="52"/>
      <c r="AJ83" s="26">
        <v>207507</v>
      </c>
      <c r="AK83" s="24">
        <f t="shared" si="12"/>
        <v>108.09964627863242</v>
      </c>
      <c r="AL83" s="22" t="s">
        <v>7</v>
      </c>
      <c r="AM83" s="22" t="s">
        <v>7</v>
      </c>
      <c r="AN83" s="22" t="s">
        <v>7</v>
      </c>
      <c r="AO83" s="22" t="s">
        <v>7</v>
      </c>
      <c r="AP83" s="22" t="s">
        <v>7</v>
      </c>
      <c r="AQ83" s="20" t="s">
        <v>7</v>
      </c>
      <c r="BA83" s="1"/>
      <c r="BB83" s="1"/>
    </row>
    <row r="84" spans="2:54" ht="12" hidden="1" customHeight="1">
      <c r="B84" s="29" t="s">
        <v>23</v>
      </c>
      <c r="C84" s="28" t="s">
        <v>22</v>
      </c>
      <c r="D84" s="74">
        <v>716061</v>
      </c>
      <c r="E84" s="72">
        <f t="shared" si="4"/>
        <v>100.51206252552942</v>
      </c>
      <c r="F84" s="73">
        <v>6960</v>
      </c>
      <c r="G84" s="72">
        <f t="shared" si="5"/>
        <v>98.933901918976545</v>
      </c>
      <c r="H84" s="54"/>
      <c r="I84" s="52"/>
      <c r="J84" s="73">
        <f t="shared" si="13"/>
        <v>709101</v>
      </c>
      <c r="K84" s="72">
        <f t="shared" si="6"/>
        <v>100.52780211461089</v>
      </c>
      <c r="L84" s="73">
        <v>405349</v>
      </c>
      <c r="M84" s="72">
        <f t="shared" si="7"/>
        <v>99.75145130291196</v>
      </c>
      <c r="N84" s="73">
        <v>405349</v>
      </c>
      <c r="O84" s="72">
        <f t="shared" si="8"/>
        <v>99.75145130291196</v>
      </c>
      <c r="P84" s="73">
        <f t="shared" si="14"/>
        <v>0</v>
      </c>
      <c r="Q84" s="73" t="s">
        <v>7</v>
      </c>
      <c r="R84" s="73">
        <f t="shared" si="15"/>
        <v>709101</v>
      </c>
      <c r="S84" s="72">
        <f t="shared" si="9"/>
        <v>100.52780211461089</v>
      </c>
      <c r="T84" s="73">
        <v>436198</v>
      </c>
      <c r="U84" s="72">
        <f t="shared" si="10"/>
        <v>98.095428714071431</v>
      </c>
      <c r="V84" s="73">
        <v>21762</v>
      </c>
      <c r="W84" s="72">
        <f t="shared" si="17"/>
        <v>103.80157405199142</v>
      </c>
      <c r="X84" s="73">
        <f t="shared" si="16"/>
        <v>272903</v>
      </c>
      <c r="Y84" s="72">
        <f t="shared" si="11"/>
        <v>104.67644249763148</v>
      </c>
      <c r="Z84" s="54"/>
      <c r="AA84" s="52"/>
      <c r="AB84" s="54"/>
      <c r="AC84" s="52"/>
      <c r="AD84" s="52"/>
      <c r="AE84" s="52"/>
      <c r="AF84" s="52"/>
      <c r="AG84" s="52"/>
      <c r="AH84" s="52"/>
      <c r="AI84" s="52"/>
      <c r="AJ84" s="26">
        <v>174612</v>
      </c>
      <c r="AK84" s="24">
        <f t="shared" si="12"/>
        <v>108.04262007004344</v>
      </c>
      <c r="AL84" s="22" t="s">
        <v>7</v>
      </c>
      <c r="AM84" s="22" t="s">
        <v>7</v>
      </c>
      <c r="AN84" s="22" t="s">
        <v>7</v>
      </c>
      <c r="AO84" s="22" t="s">
        <v>7</v>
      </c>
      <c r="AP84" s="22" t="s">
        <v>7</v>
      </c>
      <c r="AQ84" s="20" t="s">
        <v>7</v>
      </c>
      <c r="BA84" s="1"/>
      <c r="BB84" s="1"/>
    </row>
    <row r="85" spans="2:54" ht="12" hidden="1" customHeight="1">
      <c r="B85" s="29" t="s">
        <v>21</v>
      </c>
      <c r="C85" s="28" t="s">
        <v>94</v>
      </c>
      <c r="D85" s="74">
        <v>710900</v>
      </c>
      <c r="E85" s="72">
        <f t="shared" si="4"/>
        <v>98.787425690567048</v>
      </c>
      <c r="F85" s="73">
        <v>6450</v>
      </c>
      <c r="G85" s="72">
        <f t="shared" si="5"/>
        <v>87.10330857528696</v>
      </c>
      <c r="H85" s="54"/>
      <c r="I85" s="52"/>
      <c r="J85" s="73">
        <f t="shared" si="13"/>
        <v>704450</v>
      </c>
      <c r="K85" s="72">
        <f t="shared" si="6"/>
        <v>98.908906083926198</v>
      </c>
      <c r="L85" s="73">
        <v>421550</v>
      </c>
      <c r="M85" s="72">
        <f t="shared" si="7"/>
        <v>98.172324975896487</v>
      </c>
      <c r="N85" s="73">
        <v>421550</v>
      </c>
      <c r="O85" s="72">
        <f t="shared" si="8"/>
        <v>98.172324975896487</v>
      </c>
      <c r="P85" s="73">
        <f t="shared" si="14"/>
        <v>0</v>
      </c>
      <c r="Q85" s="73" t="s">
        <v>7</v>
      </c>
      <c r="R85" s="73">
        <f t="shared" si="15"/>
        <v>704450</v>
      </c>
      <c r="S85" s="72">
        <f t="shared" si="9"/>
        <v>98.908906083926198</v>
      </c>
      <c r="T85" s="73">
        <v>442554</v>
      </c>
      <c r="U85" s="72">
        <f t="shared" si="10"/>
        <v>102.52992118322469</v>
      </c>
      <c r="V85" s="73">
        <v>22867</v>
      </c>
      <c r="W85" s="72">
        <f t="shared" si="17"/>
        <v>104.08757795074879</v>
      </c>
      <c r="X85" s="73">
        <f t="shared" si="16"/>
        <v>261896</v>
      </c>
      <c r="Y85" s="72">
        <f t="shared" si="11"/>
        <v>93.338607989678778</v>
      </c>
      <c r="Z85" s="54"/>
      <c r="AA85" s="52"/>
      <c r="AB85" s="54"/>
      <c r="AC85" s="52"/>
      <c r="AD85" s="52"/>
      <c r="AE85" s="52"/>
      <c r="AF85" s="52"/>
      <c r="AG85" s="52"/>
      <c r="AH85" s="52"/>
      <c r="AI85" s="52"/>
      <c r="AJ85" s="26">
        <v>159392</v>
      </c>
      <c r="AK85" s="24">
        <f t="shared" si="12"/>
        <v>88.460684633485769</v>
      </c>
      <c r="AL85" s="22" t="s">
        <v>7</v>
      </c>
      <c r="AM85" s="22" t="s">
        <v>7</v>
      </c>
      <c r="AN85" s="22" t="s">
        <v>7</v>
      </c>
      <c r="AO85" s="22" t="s">
        <v>7</v>
      </c>
      <c r="AP85" s="22" t="s">
        <v>7</v>
      </c>
      <c r="AQ85" s="20" t="s">
        <v>7</v>
      </c>
      <c r="BA85" s="1"/>
      <c r="BB85" s="1"/>
    </row>
    <row r="86" spans="2:54" ht="12" hidden="1" customHeight="1">
      <c r="B86" s="29" t="s">
        <v>19</v>
      </c>
      <c r="C86" s="28" t="s">
        <v>93</v>
      </c>
      <c r="D86" s="74">
        <v>693139</v>
      </c>
      <c r="E86" s="72">
        <f t="shared" ref="E86:E149" si="18">D86/D74*100</f>
        <v>98.853500822900884</v>
      </c>
      <c r="F86" s="73">
        <v>7171</v>
      </c>
      <c r="G86" s="72">
        <f t="shared" ref="G86:G149" si="19">F86/F74*100</f>
        <v>97.181189863125084</v>
      </c>
      <c r="H86" s="54"/>
      <c r="I86" s="52"/>
      <c r="J86" s="73">
        <f t="shared" si="13"/>
        <v>685968</v>
      </c>
      <c r="K86" s="72">
        <f t="shared" ref="K86:K149" si="20">J86/J74*100</f>
        <v>98.871286928923212</v>
      </c>
      <c r="L86" s="73">
        <v>402265</v>
      </c>
      <c r="M86" s="72">
        <f t="shared" ref="M86:M149" si="21">L86/L74*100</f>
        <v>99.818113241256782</v>
      </c>
      <c r="N86" s="73">
        <v>402265</v>
      </c>
      <c r="O86" s="72">
        <f t="shared" ref="O86:O149" si="22">N86/N74*100</f>
        <v>99.818113241256782</v>
      </c>
      <c r="P86" s="73">
        <f t="shared" si="14"/>
        <v>0</v>
      </c>
      <c r="Q86" s="73" t="s">
        <v>7</v>
      </c>
      <c r="R86" s="73">
        <f t="shared" si="15"/>
        <v>685968</v>
      </c>
      <c r="S86" s="72">
        <f t="shared" ref="S86:S149" si="23">R86/R74*100</f>
        <v>98.871286928923212</v>
      </c>
      <c r="T86" s="73">
        <v>409314</v>
      </c>
      <c r="U86" s="72">
        <f t="shared" ref="U86:U149" si="24">T86/T74*100</f>
        <v>100.17253658142626</v>
      </c>
      <c r="V86" s="73">
        <v>25293</v>
      </c>
      <c r="W86" s="72">
        <f t="shared" si="17"/>
        <v>107.61147038801906</v>
      </c>
      <c r="X86" s="73">
        <f t="shared" si="16"/>
        <v>276654</v>
      </c>
      <c r="Y86" s="72">
        <f t="shared" ref="Y86:Y149" si="25">X86/X74*100</f>
        <v>97.006907675584699</v>
      </c>
      <c r="Z86" s="54"/>
      <c r="AA86" s="52"/>
      <c r="AB86" s="54"/>
      <c r="AC86" s="52"/>
      <c r="AD86" s="52"/>
      <c r="AE86" s="52"/>
      <c r="AF86" s="52"/>
      <c r="AG86" s="52"/>
      <c r="AH86" s="52"/>
      <c r="AI86" s="52"/>
      <c r="AJ86" s="26">
        <v>174771</v>
      </c>
      <c r="AK86" s="24">
        <f t="shared" ref="AK86:AK149" si="26">AJ86/AJ74*100</f>
        <v>94.711942296332836</v>
      </c>
      <c r="AL86" s="22" t="s">
        <v>7</v>
      </c>
      <c r="AM86" s="22" t="s">
        <v>7</v>
      </c>
      <c r="AN86" s="22" t="s">
        <v>7</v>
      </c>
      <c r="AO86" s="22" t="s">
        <v>7</v>
      </c>
      <c r="AP86" s="22" t="s">
        <v>7</v>
      </c>
      <c r="AQ86" s="20" t="s">
        <v>7</v>
      </c>
      <c r="BA86" s="1"/>
      <c r="BB86" s="1"/>
    </row>
    <row r="87" spans="2:54" ht="12" hidden="1" customHeight="1">
      <c r="B87" s="29" t="s">
        <v>17</v>
      </c>
      <c r="C87" s="28" t="s">
        <v>16</v>
      </c>
      <c r="D87" s="74">
        <v>664875</v>
      </c>
      <c r="E87" s="72">
        <f t="shared" si="18"/>
        <v>98.964473261172429</v>
      </c>
      <c r="F87" s="73">
        <v>6529</v>
      </c>
      <c r="G87" s="72">
        <f t="shared" si="19"/>
        <v>90.042752723762248</v>
      </c>
      <c r="H87" s="54"/>
      <c r="I87" s="52"/>
      <c r="J87" s="73">
        <f t="shared" si="13"/>
        <v>658346</v>
      </c>
      <c r="K87" s="72">
        <f t="shared" si="20"/>
        <v>99.061814887876722</v>
      </c>
      <c r="L87" s="73">
        <v>414178</v>
      </c>
      <c r="M87" s="72">
        <f t="shared" si="21"/>
        <v>99.478084596890596</v>
      </c>
      <c r="N87" s="73">
        <v>414178</v>
      </c>
      <c r="O87" s="72">
        <f t="shared" si="22"/>
        <v>99.478084596890596</v>
      </c>
      <c r="P87" s="73">
        <f t="shared" si="14"/>
        <v>0</v>
      </c>
      <c r="Q87" s="73" t="s">
        <v>7</v>
      </c>
      <c r="R87" s="73">
        <f t="shared" si="15"/>
        <v>658346</v>
      </c>
      <c r="S87" s="72">
        <f t="shared" si="23"/>
        <v>99.061814887876722</v>
      </c>
      <c r="T87" s="73">
        <v>434386</v>
      </c>
      <c r="U87" s="72">
        <f t="shared" si="24"/>
        <v>96.974797795225669</v>
      </c>
      <c r="V87" s="73">
        <v>28096</v>
      </c>
      <c r="W87" s="72">
        <f t="shared" si="17"/>
        <v>113.2674863938722</v>
      </c>
      <c r="X87" s="73">
        <f t="shared" si="16"/>
        <v>223960</v>
      </c>
      <c r="Y87" s="72">
        <f t="shared" si="25"/>
        <v>103.37696866749138</v>
      </c>
      <c r="Z87" s="54"/>
      <c r="AA87" s="52"/>
      <c r="AB87" s="54"/>
      <c r="AC87" s="52"/>
      <c r="AD87" s="52"/>
      <c r="AE87" s="52"/>
      <c r="AF87" s="52"/>
      <c r="AG87" s="52"/>
      <c r="AH87" s="52"/>
      <c r="AI87" s="52"/>
      <c r="AJ87" s="26">
        <v>126597</v>
      </c>
      <c r="AK87" s="24">
        <f t="shared" si="26"/>
        <v>104.97089600504137</v>
      </c>
      <c r="AL87" s="22" t="s">
        <v>7</v>
      </c>
      <c r="AM87" s="22" t="s">
        <v>7</v>
      </c>
      <c r="AN87" s="22" t="s">
        <v>7</v>
      </c>
      <c r="AO87" s="22" t="s">
        <v>7</v>
      </c>
      <c r="AP87" s="22" t="s">
        <v>7</v>
      </c>
      <c r="AQ87" s="20" t="s">
        <v>7</v>
      </c>
      <c r="BA87" s="1"/>
      <c r="BB87" s="1"/>
    </row>
    <row r="88" spans="2:54" ht="12" hidden="1" customHeight="1">
      <c r="B88" s="29" t="s">
        <v>15</v>
      </c>
      <c r="C88" s="28" t="s">
        <v>14</v>
      </c>
      <c r="D88" s="74">
        <v>677202</v>
      </c>
      <c r="E88" s="72">
        <f t="shared" si="18"/>
        <v>97.673694094162826</v>
      </c>
      <c r="F88" s="73">
        <v>7344</v>
      </c>
      <c r="G88" s="72">
        <f t="shared" si="19"/>
        <v>99.176232275489525</v>
      </c>
      <c r="H88" s="54"/>
      <c r="I88" s="52"/>
      <c r="J88" s="73">
        <f t="shared" si="13"/>
        <v>669858</v>
      </c>
      <c r="K88" s="72">
        <f t="shared" si="20"/>
        <v>97.657473255132473</v>
      </c>
      <c r="L88" s="73">
        <v>389987</v>
      </c>
      <c r="M88" s="72">
        <f t="shared" si="21"/>
        <v>95.600982516693961</v>
      </c>
      <c r="N88" s="73">
        <v>389987</v>
      </c>
      <c r="O88" s="72">
        <f t="shared" si="22"/>
        <v>95.600982516693961</v>
      </c>
      <c r="P88" s="73">
        <f t="shared" si="14"/>
        <v>0</v>
      </c>
      <c r="Q88" s="73" t="s">
        <v>7</v>
      </c>
      <c r="R88" s="73">
        <f t="shared" si="15"/>
        <v>669858</v>
      </c>
      <c r="S88" s="72">
        <f t="shared" si="23"/>
        <v>97.657473255132473</v>
      </c>
      <c r="T88" s="73">
        <v>421244</v>
      </c>
      <c r="U88" s="72">
        <f t="shared" si="24"/>
        <v>97.156194790278022</v>
      </c>
      <c r="V88" s="73">
        <v>25953</v>
      </c>
      <c r="W88" s="72">
        <f t="shared" si="17"/>
        <v>89.877406843053052</v>
      </c>
      <c r="X88" s="73">
        <f t="shared" si="16"/>
        <v>248614</v>
      </c>
      <c r="Y88" s="72">
        <f t="shared" si="25"/>
        <v>98.518735734212527</v>
      </c>
      <c r="Z88" s="54"/>
      <c r="AA88" s="52"/>
      <c r="AB88" s="54"/>
      <c r="AC88" s="52"/>
      <c r="AD88" s="52"/>
      <c r="AE88" s="52"/>
      <c r="AF88" s="52"/>
      <c r="AG88" s="52"/>
      <c r="AH88" s="52"/>
      <c r="AI88" s="52"/>
      <c r="AJ88" s="26">
        <v>146325</v>
      </c>
      <c r="AK88" s="24">
        <f t="shared" si="26"/>
        <v>94.641967802650555</v>
      </c>
      <c r="AL88" s="22" t="s">
        <v>7</v>
      </c>
      <c r="AM88" s="22" t="s">
        <v>7</v>
      </c>
      <c r="AN88" s="22" t="s">
        <v>7</v>
      </c>
      <c r="AO88" s="22" t="s">
        <v>7</v>
      </c>
      <c r="AP88" s="22" t="s">
        <v>7</v>
      </c>
      <c r="AQ88" s="20" t="s">
        <v>7</v>
      </c>
      <c r="BA88" s="1"/>
      <c r="BB88" s="1"/>
    </row>
    <row r="89" spans="2:54" ht="12" hidden="1" customHeight="1">
      <c r="B89" s="29" t="s">
        <v>13</v>
      </c>
      <c r="C89" s="28" t="s">
        <v>12</v>
      </c>
      <c r="D89" s="74">
        <v>650407</v>
      </c>
      <c r="E89" s="72">
        <f t="shared" si="18"/>
        <v>97.589106868224619</v>
      </c>
      <c r="F89" s="73">
        <v>6576</v>
      </c>
      <c r="G89" s="72">
        <f t="shared" si="19"/>
        <v>94.49633568041385</v>
      </c>
      <c r="H89" s="54"/>
      <c r="I89" s="52"/>
      <c r="J89" s="73">
        <f t="shared" si="13"/>
        <v>643831</v>
      </c>
      <c r="K89" s="72">
        <f t="shared" si="20"/>
        <v>97.621740791732108</v>
      </c>
      <c r="L89" s="73">
        <v>365832</v>
      </c>
      <c r="M89" s="72">
        <f t="shared" si="21"/>
        <v>97.073714376691612</v>
      </c>
      <c r="N89" s="73">
        <v>365832</v>
      </c>
      <c r="O89" s="72">
        <f t="shared" si="22"/>
        <v>97.073714376691612</v>
      </c>
      <c r="P89" s="73">
        <f t="shared" si="14"/>
        <v>0</v>
      </c>
      <c r="Q89" s="73" t="s">
        <v>7</v>
      </c>
      <c r="R89" s="73">
        <f t="shared" si="15"/>
        <v>643831</v>
      </c>
      <c r="S89" s="72">
        <f t="shared" si="23"/>
        <v>97.621740791732108</v>
      </c>
      <c r="T89" s="73">
        <v>399395</v>
      </c>
      <c r="U89" s="72">
        <f t="shared" si="24"/>
        <v>97.182546827779859</v>
      </c>
      <c r="V89" s="73">
        <v>26941</v>
      </c>
      <c r="W89" s="72">
        <f t="shared" si="17"/>
        <v>99.347296998303719</v>
      </c>
      <c r="X89" s="73">
        <f t="shared" si="16"/>
        <v>244436</v>
      </c>
      <c r="Y89" s="72">
        <f t="shared" si="25"/>
        <v>98.347965333826878</v>
      </c>
      <c r="Z89" s="54"/>
      <c r="AA89" s="52"/>
      <c r="AB89" s="54"/>
      <c r="AC89" s="52"/>
      <c r="AD89" s="52"/>
      <c r="AE89" s="52"/>
      <c r="AF89" s="52"/>
      <c r="AG89" s="52"/>
      <c r="AH89" s="52"/>
      <c r="AI89" s="52"/>
      <c r="AJ89" s="26">
        <v>142171</v>
      </c>
      <c r="AK89" s="24">
        <f t="shared" si="26"/>
        <v>96.038774614111531</v>
      </c>
      <c r="AL89" s="22" t="s">
        <v>7</v>
      </c>
      <c r="AM89" s="22" t="s">
        <v>7</v>
      </c>
      <c r="AN89" s="22" t="s">
        <v>7</v>
      </c>
      <c r="AO89" s="22" t="s">
        <v>7</v>
      </c>
      <c r="AP89" s="22" t="s">
        <v>7</v>
      </c>
      <c r="AQ89" s="20" t="s">
        <v>7</v>
      </c>
      <c r="BA89" s="1"/>
      <c r="BB89" s="1"/>
    </row>
    <row r="90" spans="2:54" ht="12" hidden="1" customHeight="1">
      <c r="B90" s="29" t="s">
        <v>36</v>
      </c>
      <c r="C90" s="28" t="s">
        <v>10</v>
      </c>
      <c r="D90" s="74">
        <v>680451</v>
      </c>
      <c r="E90" s="72">
        <f t="shared" si="18"/>
        <v>97.698429677191484</v>
      </c>
      <c r="F90" s="73">
        <v>6726</v>
      </c>
      <c r="G90" s="72">
        <f t="shared" si="19"/>
        <v>93.183707398171236</v>
      </c>
      <c r="H90" s="54"/>
      <c r="I90" s="52"/>
      <c r="J90" s="73">
        <f t="shared" si="13"/>
        <v>673725</v>
      </c>
      <c r="K90" s="72">
        <f t="shared" si="20"/>
        <v>97.745708096909311</v>
      </c>
      <c r="L90" s="73">
        <v>389459</v>
      </c>
      <c r="M90" s="72">
        <f t="shared" si="21"/>
        <v>99.276568518239998</v>
      </c>
      <c r="N90" s="73">
        <v>389459</v>
      </c>
      <c r="O90" s="72">
        <f t="shared" si="22"/>
        <v>99.276568518239998</v>
      </c>
      <c r="P90" s="73">
        <f t="shared" si="14"/>
        <v>0</v>
      </c>
      <c r="Q90" s="73" t="s">
        <v>7</v>
      </c>
      <c r="R90" s="73">
        <f t="shared" si="15"/>
        <v>673725</v>
      </c>
      <c r="S90" s="72">
        <f t="shared" si="23"/>
        <v>97.745708096909311</v>
      </c>
      <c r="T90" s="73">
        <v>383837</v>
      </c>
      <c r="U90" s="72">
        <f t="shared" si="24"/>
        <v>99.210630384268441</v>
      </c>
      <c r="V90" s="73">
        <v>27872</v>
      </c>
      <c r="W90" s="72">
        <f t="shared" si="17"/>
        <v>110.93774876612004</v>
      </c>
      <c r="X90" s="73">
        <f t="shared" si="16"/>
        <v>289888</v>
      </c>
      <c r="Y90" s="72">
        <f t="shared" si="25"/>
        <v>95.871310835659386</v>
      </c>
      <c r="Z90" s="54"/>
      <c r="AA90" s="52"/>
      <c r="AB90" s="54"/>
      <c r="AC90" s="52"/>
      <c r="AD90" s="52"/>
      <c r="AE90" s="52"/>
      <c r="AF90" s="52"/>
      <c r="AG90" s="52"/>
      <c r="AH90" s="52"/>
      <c r="AI90" s="52"/>
      <c r="AJ90" s="26">
        <v>183666</v>
      </c>
      <c r="AK90" s="24">
        <f t="shared" si="26"/>
        <v>92.562858136405552</v>
      </c>
      <c r="AL90" s="22" t="s">
        <v>7</v>
      </c>
      <c r="AM90" s="22" t="s">
        <v>7</v>
      </c>
      <c r="AN90" s="22" t="s">
        <v>7</v>
      </c>
      <c r="AO90" s="22" t="s">
        <v>7</v>
      </c>
      <c r="AP90" s="22" t="s">
        <v>7</v>
      </c>
      <c r="AQ90" s="20" t="s">
        <v>7</v>
      </c>
      <c r="BA90" s="1"/>
      <c r="BB90" s="1"/>
    </row>
    <row r="91" spans="2:54" ht="12" hidden="1" customHeight="1">
      <c r="B91" s="29" t="s">
        <v>99</v>
      </c>
      <c r="C91" s="28" t="s">
        <v>98</v>
      </c>
      <c r="D91" s="74">
        <v>692090</v>
      </c>
      <c r="E91" s="72">
        <f t="shared" si="18"/>
        <v>98.418260185747414</v>
      </c>
      <c r="F91" s="73">
        <v>6763</v>
      </c>
      <c r="G91" s="72">
        <f t="shared" si="19"/>
        <v>99.573027090694936</v>
      </c>
      <c r="H91" s="54"/>
      <c r="I91" s="52"/>
      <c r="J91" s="73">
        <f t="shared" si="13"/>
        <v>685327</v>
      </c>
      <c r="K91" s="72">
        <f t="shared" si="20"/>
        <v>98.406998065825121</v>
      </c>
      <c r="L91" s="73">
        <v>407871</v>
      </c>
      <c r="M91" s="72">
        <f t="shared" si="21"/>
        <v>104.82582614997918</v>
      </c>
      <c r="N91" s="73">
        <v>407871</v>
      </c>
      <c r="O91" s="72">
        <f t="shared" si="22"/>
        <v>104.82582614997918</v>
      </c>
      <c r="P91" s="73">
        <f t="shared" si="14"/>
        <v>0</v>
      </c>
      <c r="Q91" s="73" t="s">
        <v>7</v>
      </c>
      <c r="R91" s="73">
        <f t="shared" si="15"/>
        <v>685327</v>
      </c>
      <c r="S91" s="72">
        <f t="shared" si="23"/>
        <v>98.406998065825121</v>
      </c>
      <c r="T91" s="73">
        <v>384607</v>
      </c>
      <c r="U91" s="72">
        <f t="shared" si="24"/>
        <v>97.505615470812216</v>
      </c>
      <c r="V91" s="73">
        <v>25418</v>
      </c>
      <c r="W91" s="72">
        <f t="shared" si="17"/>
        <v>106.04088443888193</v>
      </c>
      <c r="X91" s="73">
        <f t="shared" si="16"/>
        <v>300720</v>
      </c>
      <c r="Y91" s="72">
        <f t="shared" si="25"/>
        <v>99.584402682341249</v>
      </c>
      <c r="Z91" s="54"/>
      <c r="AA91" s="52"/>
      <c r="AB91" s="54"/>
      <c r="AC91" s="52"/>
      <c r="AD91" s="52"/>
      <c r="AE91" s="52"/>
      <c r="AF91" s="52"/>
      <c r="AG91" s="52"/>
      <c r="AH91" s="52"/>
      <c r="AI91" s="52"/>
      <c r="AJ91" s="26">
        <v>201950</v>
      </c>
      <c r="AK91" s="24">
        <f t="shared" si="26"/>
        <v>97.337028557657547</v>
      </c>
      <c r="AL91" s="22" t="s">
        <v>7</v>
      </c>
      <c r="AM91" s="22" t="s">
        <v>7</v>
      </c>
      <c r="AN91" s="22" t="s">
        <v>7</v>
      </c>
      <c r="AO91" s="22" t="s">
        <v>7</v>
      </c>
      <c r="AP91" s="22" t="s">
        <v>7</v>
      </c>
      <c r="AQ91" s="20" t="s">
        <v>7</v>
      </c>
      <c r="BA91" s="1"/>
      <c r="BB91" s="1"/>
    </row>
    <row r="92" spans="2:54" ht="12" hidden="1" customHeight="1">
      <c r="B92" s="29" t="s">
        <v>33</v>
      </c>
      <c r="C92" s="28" t="s">
        <v>97</v>
      </c>
      <c r="D92" s="74">
        <v>637266</v>
      </c>
      <c r="E92" s="72">
        <f t="shared" si="18"/>
        <v>95.759058376622306</v>
      </c>
      <c r="F92" s="73">
        <v>6385</v>
      </c>
      <c r="G92" s="72">
        <f t="shared" si="19"/>
        <v>93.062235825681384</v>
      </c>
      <c r="H92" s="54"/>
      <c r="I92" s="52"/>
      <c r="J92" s="73">
        <f t="shared" si="13"/>
        <v>630881</v>
      </c>
      <c r="K92" s="72">
        <f t="shared" si="20"/>
        <v>95.787151472454852</v>
      </c>
      <c r="L92" s="73">
        <v>377528</v>
      </c>
      <c r="M92" s="72">
        <f t="shared" si="21"/>
        <v>104.20343418005571</v>
      </c>
      <c r="N92" s="73">
        <v>377528</v>
      </c>
      <c r="O92" s="72">
        <f t="shared" si="22"/>
        <v>104.20343418005571</v>
      </c>
      <c r="P92" s="73">
        <f t="shared" si="14"/>
        <v>0</v>
      </c>
      <c r="Q92" s="73" t="s">
        <v>7</v>
      </c>
      <c r="R92" s="73">
        <f t="shared" si="15"/>
        <v>630881</v>
      </c>
      <c r="S92" s="72">
        <f t="shared" si="23"/>
        <v>95.787151472454852</v>
      </c>
      <c r="T92" s="73">
        <v>367964</v>
      </c>
      <c r="U92" s="72">
        <f t="shared" si="24"/>
        <v>93.382871702729176</v>
      </c>
      <c r="V92" s="73">
        <v>23964</v>
      </c>
      <c r="W92" s="72">
        <f t="shared" si="17"/>
        <v>108.68520114290898</v>
      </c>
      <c r="X92" s="73">
        <f t="shared" si="16"/>
        <v>262917</v>
      </c>
      <c r="Y92" s="72">
        <f t="shared" si="25"/>
        <v>99.367700971314108</v>
      </c>
      <c r="Z92" s="54"/>
      <c r="AA92" s="52"/>
      <c r="AB92" s="54"/>
      <c r="AC92" s="52"/>
      <c r="AD92" s="52"/>
      <c r="AE92" s="52"/>
      <c r="AF92" s="52"/>
      <c r="AG92" s="52"/>
      <c r="AH92" s="52"/>
      <c r="AI92" s="52"/>
      <c r="AJ92" s="26">
        <v>170375</v>
      </c>
      <c r="AK92" s="24">
        <f t="shared" si="26"/>
        <v>99.078274017213303</v>
      </c>
      <c r="AL92" s="22" t="s">
        <v>7</v>
      </c>
      <c r="AM92" s="22" t="s">
        <v>7</v>
      </c>
      <c r="AN92" s="22" t="s">
        <v>7</v>
      </c>
      <c r="AO92" s="22" t="s">
        <v>7</v>
      </c>
      <c r="AP92" s="22" t="s">
        <v>7</v>
      </c>
      <c r="AQ92" s="20" t="s">
        <v>7</v>
      </c>
      <c r="BA92" s="1"/>
      <c r="BB92" s="1"/>
    </row>
    <row r="93" spans="2:54" ht="12" hidden="1" customHeight="1">
      <c r="B93" s="51" t="s">
        <v>30</v>
      </c>
      <c r="C93" s="28" t="s">
        <v>62</v>
      </c>
      <c r="D93" s="91">
        <v>714823</v>
      </c>
      <c r="E93" s="88">
        <f t="shared" si="18"/>
        <v>99.324840693528529</v>
      </c>
      <c r="F93" s="89">
        <v>6425</v>
      </c>
      <c r="G93" s="88">
        <f t="shared" si="19"/>
        <v>99.519826517967786</v>
      </c>
      <c r="H93" s="90"/>
      <c r="I93" s="63"/>
      <c r="J93" s="89">
        <f t="shared" si="13"/>
        <v>708398</v>
      </c>
      <c r="K93" s="88">
        <f t="shared" si="20"/>
        <v>99.323075715130969</v>
      </c>
      <c r="L93" s="89">
        <v>433492</v>
      </c>
      <c r="M93" s="88">
        <f t="shared" si="21"/>
        <v>105.14045665998866</v>
      </c>
      <c r="N93" s="89">
        <v>433492</v>
      </c>
      <c r="O93" s="88">
        <f t="shared" si="22"/>
        <v>105.14045665998866</v>
      </c>
      <c r="P93" s="89">
        <f t="shared" si="14"/>
        <v>0</v>
      </c>
      <c r="Q93" s="89" t="s">
        <v>7</v>
      </c>
      <c r="R93" s="89">
        <f t="shared" si="15"/>
        <v>708398</v>
      </c>
      <c r="S93" s="88">
        <f t="shared" si="23"/>
        <v>99.323075715130969</v>
      </c>
      <c r="T93" s="89">
        <v>388420</v>
      </c>
      <c r="U93" s="88">
        <f t="shared" si="24"/>
        <v>95.855759810272616</v>
      </c>
      <c r="V93" s="89">
        <v>26420</v>
      </c>
      <c r="W93" s="88">
        <f t="shared" si="17"/>
        <v>108.23876439018395</v>
      </c>
      <c r="X93" s="89">
        <f t="shared" si="16"/>
        <v>319978</v>
      </c>
      <c r="Y93" s="88">
        <f t="shared" si="25"/>
        <v>103.88457630035094</v>
      </c>
      <c r="Z93" s="90"/>
      <c r="AA93" s="63"/>
      <c r="AB93" s="90"/>
      <c r="AC93" s="63"/>
      <c r="AD93" s="63"/>
      <c r="AE93" s="63"/>
      <c r="AF93" s="63"/>
      <c r="AG93" s="63"/>
      <c r="AH93" s="63"/>
      <c r="AI93" s="63"/>
      <c r="AJ93" s="48">
        <v>213953</v>
      </c>
      <c r="AK93" s="47">
        <f t="shared" si="26"/>
        <v>104.06324933487031</v>
      </c>
      <c r="AL93" s="45" t="s">
        <v>7</v>
      </c>
      <c r="AM93" s="45" t="s">
        <v>7</v>
      </c>
      <c r="AN93" s="45" t="s">
        <v>7</v>
      </c>
      <c r="AO93" s="45" t="s">
        <v>7</v>
      </c>
      <c r="AP93" s="45" t="s">
        <v>7</v>
      </c>
      <c r="AQ93" s="44" t="s">
        <v>7</v>
      </c>
      <c r="BA93" s="1"/>
      <c r="BB93" s="1"/>
    </row>
    <row r="94" spans="2:54" ht="12" hidden="1" customHeight="1">
      <c r="B94" s="43" t="s">
        <v>96</v>
      </c>
      <c r="C94" s="42" t="s">
        <v>95</v>
      </c>
      <c r="D94" s="87">
        <v>700181</v>
      </c>
      <c r="E94" s="84">
        <f t="shared" si="18"/>
        <v>99.278010075531029</v>
      </c>
      <c r="F94" s="85">
        <v>7221</v>
      </c>
      <c r="G94" s="84">
        <f t="shared" si="19"/>
        <v>103.80966072455433</v>
      </c>
      <c r="H94" s="86"/>
      <c r="I94" s="93"/>
      <c r="J94" s="85">
        <f t="shared" si="13"/>
        <v>692960</v>
      </c>
      <c r="K94" s="84">
        <f t="shared" si="20"/>
        <v>99.232869885739575</v>
      </c>
      <c r="L94" s="85">
        <v>408927</v>
      </c>
      <c r="M94" s="84">
        <f t="shared" si="21"/>
        <v>101.69176671872357</v>
      </c>
      <c r="N94" s="85">
        <v>408927</v>
      </c>
      <c r="O94" s="84">
        <f t="shared" si="22"/>
        <v>101.69176671872357</v>
      </c>
      <c r="P94" s="85">
        <f t="shared" si="14"/>
        <v>0</v>
      </c>
      <c r="Q94" s="85" t="s">
        <v>7</v>
      </c>
      <c r="R94" s="85">
        <f t="shared" si="15"/>
        <v>692960</v>
      </c>
      <c r="S94" s="84">
        <f t="shared" si="23"/>
        <v>99.232869885739575</v>
      </c>
      <c r="T94" s="85">
        <v>390552</v>
      </c>
      <c r="U94" s="84">
        <f t="shared" si="24"/>
        <v>95.859094847369931</v>
      </c>
      <c r="V94" s="85">
        <v>23635</v>
      </c>
      <c r="W94" s="84">
        <f t="shared" si="17"/>
        <v>98.074608904933811</v>
      </c>
      <c r="X94" s="85">
        <f t="shared" si="16"/>
        <v>302408</v>
      </c>
      <c r="Y94" s="84">
        <f t="shared" si="25"/>
        <v>103.95814282865923</v>
      </c>
      <c r="Z94" s="86"/>
      <c r="AA94" s="93"/>
      <c r="AB94" s="86"/>
      <c r="AC94" s="93"/>
      <c r="AD94" s="93"/>
      <c r="AE94" s="93"/>
      <c r="AF94" s="93"/>
      <c r="AG94" s="93"/>
      <c r="AH94" s="93"/>
      <c r="AI94" s="93"/>
      <c r="AJ94" s="41">
        <v>199002</v>
      </c>
      <c r="AK94" s="83">
        <f t="shared" si="26"/>
        <v>102.40257701985766</v>
      </c>
      <c r="AL94" s="40" t="s">
        <v>7</v>
      </c>
      <c r="AM94" s="40" t="s">
        <v>7</v>
      </c>
      <c r="AN94" s="40" t="s">
        <v>7</v>
      </c>
      <c r="AO94" s="40" t="s">
        <v>7</v>
      </c>
      <c r="AP94" s="40" t="s">
        <v>7</v>
      </c>
      <c r="AQ94" s="46" t="s">
        <v>7</v>
      </c>
      <c r="BA94" s="1"/>
      <c r="BB94" s="1"/>
    </row>
    <row r="95" spans="2:54" ht="12" hidden="1" customHeight="1">
      <c r="B95" s="29" t="s">
        <v>25</v>
      </c>
      <c r="C95" s="28" t="s">
        <v>24</v>
      </c>
      <c r="D95" s="74">
        <v>726870</v>
      </c>
      <c r="E95" s="72">
        <f t="shared" si="18"/>
        <v>97.926734468696239</v>
      </c>
      <c r="F95" s="73">
        <v>6714</v>
      </c>
      <c r="G95" s="72">
        <f t="shared" si="19"/>
        <v>95.600170867150794</v>
      </c>
      <c r="H95" s="54"/>
      <c r="I95" s="52"/>
      <c r="J95" s="73">
        <f t="shared" si="13"/>
        <v>720156</v>
      </c>
      <c r="K95" s="72">
        <f t="shared" si="20"/>
        <v>97.948957885631287</v>
      </c>
      <c r="L95" s="73">
        <v>408855</v>
      </c>
      <c r="M95" s="72">
        <f t="shared" si="21"/>
        <v>96.884611921270519</v>
      </c>
      <c r="N95" s="73">
        <v>408855</v>
      </c>
      <c r="O95" s="72">
        <f t="shared" si="22"/>
        <v>96.884611921270519</v>
      </c>
      <c r="P95" s="73">
        <f t="shared" si="14"/>
        <v>0</v>
      </c>
      <c r="Q95" s="73" t="s">
        <v>7</v>
      </c>
      <c r="R95" s="73">
        <f t="shared" si="15"/>
        <v>720156</v>
      </c>
      <c r="S95" s="72">
        <f t="shared" si="23"/>
        <v>97.948957885631287</v>
      </c>
      <c r="T95" s="73">
        <v>416092</v>
      </c>
      <c r="U95" s="72">
        <f t="shared" si="24"/>
        <v>97.52262915375637</v>
      </c>
      <c r="V95" s="73">
        <v>22105</v>
      </c>
      <c r="W95" s="72">
        <f t="shared" si="17"/>
        <v>93.935917049124598</v>
      </c>
      <c r="X95" s="73">
        <f t="shared" si="16"/>
        <v>304064</v>
      </c>
      <c r="Y95" s="72">
        <f t="shared" si="25"/>
        <v>98.538438105608378</v>
      </c>
      <c r="Z95" s="54"/>
      <c r="AA95" s="52"/>
      <c r="AB95" s="54"/>
      <c r="AC95" s="52"/>
      <c r="AD95" s="52"/>
      <c r="AE95" s="52"/>
      <c r="AF95" s="52"/>
      <c r="AG95" s="52"/>
      <c r="AH95" s="52"/>
      <c r="AI95" s="52"/>
      <c r="AJ95" s="26">
        <v>196847</v>
      </c>
      <c r="AK95" s="24">
        <f t="shared" si="26"/>
        <v>94.862823904735748</v>
      </c>
      <c r="AL95" s="22" t="s">
        <v>7</v>
      </c>
      <c r="AM95" s="22" t="s">
        <v>7</v>
      </c>
      <c r="AN95" s="22" t="s">
        <v>7</v>
      </c>
      <c r="AO95" s="22" t="s">
        <v>7</v>
      </c>
      <c r="AP95" s="22" t="s">
        <v>7</v>
      </c>
      <c r="AQ95" s="20" t="s">
        <v>7</v>
      </c>
      <c r="BA95" s="1"/>
      <c r="BB95" s="1"/>
    </row>
    <row r="96" spans="2:54" ht="12" hidden="1" customHeight="1">
      <c r="B96" s="29" t="s">
        <v>23</v>
      </c>
      <c r="C96" s="28" t="s">
        <v>22</v>
      </c>
      <c r="D96" s="74">
        <v>700622</v>
      </c>
      <c r="E96" s="72">
        <f t="shared" si="18"/>
        <v>97.843898773987135</v>
      </c>
      <c r="F96" s="73">
        <v>6527</v>
      </c>
      <c r="G96" s="72">
        <f t="shared" si="19"/>
        <v>93.77873563218391</v>
      </c>
      <c r="H96" s="54"/>
      <c r="I96" s="52"/>
      <c r="J96" s="73">
        <f t="shared" si="13"/>
        <v>694095</v>
      </c>
      <c r="K96" s="72">
        <f t="shared" si="20"/>
        <v>97.883799345932388</v>
      </c>
      <c r="L96" s="73">
        <v>395834</v>
      </c>
      <c r="M96" s="72">
        <f t="shared" si="21"/>
        <v>97.652640070655167</v>
      </c>
      <c r="N96" s="73">
        <v>395834</v>
      </c>
      <c r="O96" s="72">
        <f t="shared" si="22"/>
        <v>97.652640070655167</v>
      </c>
      <c r="P96" s="73">
        <f t="shared" si="14"/>
        <v>0</v>
      </c>
      <c r="Q96" s="73" t="s">
        <v>7</v>
      </c>
      <c r="R96" s="73">
        <f t="shared" si="15"/>
        <v>694095</v>
      </c>
      <c r="S96" s="72">
        <f t="shared" si="23"/>
        <v>97.883799345932388</v>
      </c>
      <c r="T96" s="73">
        <v>419362</v>
      </c>
      <c r="U96" s="72">
        <f t="shared" si="24"/>
        <v>96.140284916482869</v>
      </c>
      <c r="V96" s="73">
        <v>20941</v>
      </c>
      <c r="W96" s="72">
        <f t="shared" si="17"/>
        <v>96.227368808013964</v>
      </c>
      <c r="X96" s="73">
        <f t="shared" si="16"/>
        <v>274733</v>
      </c>
      <c r="Y96" s="72">
        <f t="shared" si="25"/>
        <v>100.67056793072997</v>
      </c>
      <c r="Z96" s="54"/>
      <c r="AA96" s="52"/>
      <c r="AB96" s="54"/>
      <c r="AC96" s="52"/>
      <c r="AD96" s="52"/>
      <c r="AE96" s="52"/>
      <c r="AF96" s="52"/>
      <c r="AG96" s="52"/>
      <c r="AH96" s="52"/>
      <c r="AI96" s="52"/>
      <c r="AJ96" s="26">
        <v>170009</v>
      </c>
      <c r="AK96" s="24">
        <f t="shared" si="26"/>
        <v>97.363869608045263</v>
      </c>
      <c r="AL96" s="22" t="s">
        <v>7</v>
      </c>
      <c r="AM96" s="22" t="s">
        <v>7</v>
      </c>
      <c r="AN96" s="22" t="s">
        <v>7</v>
      </c>
      <c r="AO96" s="22" t="s">
        <v>7</v>
      </c>
      <c r="AP96" s="22" t="s">
        <v>7</v>
      </c>
      <c r="AQ96" s="20" t="s">
        <v>7</v>
      </c>
      <c r="BA96" s="1"/>
      <c r="BB96" s="1"/>
    </row>
    <row r="97" spans="2:54" ht="12" hidden="1" customHeight="1">
      <c r="B97" s="29" t="s">
        <v>21</v>
      </c>
      <c r="C97" s="28" t="s">
        <v>94</v>
      </c>
      <c r="D97" s="74">
        <v>707643</v>
      </c>
      <c r="E97" s="72">
        <f t="shared" si="18"/>
        <v>99.54184836123224</v>
      </c>
      <c r="F97" s="73">
        <v>7144</v>
      </c>
      <c r="G97" s="72">
        <f t="shared" si="19"/>
        <v>110.75968992248062</v>
      </c>
      <c r="H97" s="54"/>
      <c r="I97" s="52"/>
      <c r="J97" s="73">
        <f t="shared" si="13"/>
        <v>700499</v>
      </c>
      <c r="K97" s="72">
        <f t="shared" si="20"/>
        <v>99.439136915324013</v>
      </c>
      <c r="L97" s="73">
        <v>417967</v>
      </c>
      <c r="M97" s="72">
        <f t="shared" si="21"/>
        <v>99.150041513462227</v>
      </c>
      <c r="N97" s="73">
        <v>417967</v>
      </c>
      <c r="O97" s="72">
        <f t="shared" si="22"/>
        <v>99.150041513462227</v>
      </c>
      <c r="P97" s="73">
        <f t="shared" si="14"/>
        <v>0</v>
      </c>
      <c r="Q97" s="73" t="s">
        <v>7</v>
      </c>
      <c r="R97" s="73">
        <f t="shared" si="15"/>
        <v>700499</v>
      </c>
      <c r="S97" s="72">
        <f t="shared" si="23"/>
        <v>99.439136915324013</v>
      </c>
      <c r="T97" s="73">
        <v>416309</v>
      </c>
      <c r="U97" s="72">
        <f t="shared" si="24"/>
        <v>94.069650257369716</v>
      </c>
      <c r="V97" s="73">
        <v>22232</v>
      </c>
      <c r="W97" s="72">
        <f t="shared" si="17"/>
        <v>97.223072549962836</v>
      </c>
      <c r="X97" s="73">
        <f t="shared" si="16"/>
        <v>284190</v>
      </c>
      <c r="Y97" s="72">
        <f t="shared" si="25"/>
        <v>108.51253932858845</v>
      </c>
      <c r="Z97" s="54"/>
      <c r="AA97" s="52"/>
      <c r="AB97" s="54"/>
      <c r="AC97" s="52"/>
      <c r="AD97" s="52"/>
      <c r="AE97" s="52"/>
      <c r="AF97" s="52"/>
      <c r="AG97" s="52"/>
      <c r="AH97" s="52"/>
      <c r="AI97" s="52"/>
      <c r="AJ97" s="26">
        <v>172258</v>
      </c>
      <c r="AK97" s="24">
        <f t="shared" si="26"/>
        <v>108.07192330857258</v>
      </c>
      <c r="AL97" s="22" t="s">
        <v>7</v>
      </c>
      <c r="AM97" s="22" t="s">
        <v>7</v>
      </c>
      <c r="AN97" s="22" t="s">
        <v>7</v>
      </c>
      <c r="AO97" s="22" t="s">
        <v>7</v>
      </c>
      <c r="AP97" s="22" t="s">
        <v>7</v>
      </c>
      <c r="AQ97" s="20" t="s">
        <v>7</v>
      </c>
      <c r="BA97" s="1"/>
      <c r="BB97" s="1"/>
    </row>
    <row r="98" spans="2:54" ht="12" hidden="1" customHeight="1">
      <c r="B98" s="29" t="s">
        <v>19</v>
      </c>
      <c r="C98" s="28" t="s">
        <v>93</v>
      </c>
      <c r="D98" s="74">
        <v>691797</v>
      </c>
      <c r="E98" s="72">
        <f t="shared" si="18"/>
        <v>99.806388040494042</v>
      </c>
      <c r="F98" s="73">
        <v>7102</v>
      </c>
      <c r="G98" s="72">
        <f t="shared" si="19"/>
        <v>99.037791103053962</v>
      </c>
      <c r="H98" s="54"/>
      <c r="I98" s="52"/>
      <c r="J98" s="73">
        <f t="shared" si="13"/>
        <v>684695</v>
      </c>
      <c r="K98" s="72">
        <f t="shared" si="20"/>
        <v>99.814422830219485</v>
      </c>
      <c r="L98" s="73">
        <v>395339</v>
      </c>
      <c r="M98" s="72">
        <f t="shared" si="21"/>
        <v>98.278249412700575</v>
      </c>
      <c r="N98" s="73">
        <v>395339</v>
      </c>
      <c r="O98" s="72">
        <f t="shared" si="22"/>
        <v>98.278249412700575</v>
      </c>
      <c r="P98" s="73">
        <f t="shared" si="14"/>
        <v>0</v>
      </c>
      <c r="Q98" s="73" t="s">
        <v>7</v>
      </c>
      <c r="R98" s="73">
        <f t="shared" si="15"/>
        <v>684695</v>
      </c>
      <c r="S98" s="72">
        <f t="shared" si="23"/>
        <v>99.814422830219485</v>
      </c>
      <c r="T98" s="73">
        <v>395475</v>
      </c>
      <c r="U98" s="72">
        <f t="shared" si="24"/>
        <v>96.618977117811752</v>
      </c>
      <c r="V98" s="73">
        <v>25234</v>
      </c>
      <c r="W98" s="72">
        <f t="shared" si="17"/>
        <v>99.766733878938837</v>
      </c>
      <c r="X98" s="73">
        <f t="shared" si="16"/>
        <v>289220</v>
      </c>
      <c r="Y98" s="72">
        <f t="shared" si="25"/>
        <v>104.54213566404245</v>
      </c>
      <c r="Z98" s="54"/>
      <c r="AA98" s="52"/>
      <c r="AB98" s="54"/>
      <c r="AC98" s="52"/>
      <c r="AD98" s="52"/>
      <c r="AE98" s="52"/>
      <c r="AF98" s="52"/>
      <c r="AG98" s="52"/>
      <c r="AH98" s="52"/>
      <c r="AI98" s="52"/>
      <c r="AJ98" s="26">
        <v>181030</v>
      </c>
      <c r="AK98" s="24">
        <f t="shared" si="26"/>
        <v>103.58125776015473</v>
      </c>
      <c r="AL98" s="22" t="s">
        <v>7</v>
      </c>
      <c r="AM98" s="22" t="s">
        <v>7</v>
      </c>
      <c r="AN98" s="22" t="s">
        <v>7</v>
      </c>
      <c r="AO98" s="22" t="s">
        <v>7</v>
      </c>
      <c r="AP98" s="22" t="s">
        <v>7</v>
      </c>
      <c r="AQ98" s="20" t="s">
        <v>7</v>
      </c>
      <c r="BA98" s="1"/>
      <c r="BB98" s="1"/>
    </row>
    <row r="99" spans="2:54" ht="12" hidden="1" customHeight="1">
      <c r="B99" s="29" t="s">
        <v>17</v>
      </c>
      <c r="C99" s="28" t="s">
        <v>16</v>
      </c>
      <c r="D99" s="74">
        <v>670918</v>
      </c>
      <c r="E99" s="72">
        <f t="shared" si="18"/>
        <v>100.90889264899417</v>
      </c>
      <c r="F99" s="73">
        <v>6309</v>
      </c>
      <c r="G99" s="72">
        <f t="shared" si="19"/>
        <v>96.63041813447694</v>
      </c>
      <c r="H99" s="54"/>
      <c r="I99" s="52"/>
      <c r="J99" s="73">
        <f t="shared" si="13"/>
        <v>664609</v>
      </c>
      <c r="K99" s="72">
        <f t="shared" si="20"/>
        <v>100.95132346820668</v>
      </c>
      <c r="L99" s="73">
        <v>410998</v>
      </c>
      <c r="M99" s="72">
        <f t="shared" si="21"/>
        <v>99.232214168787337</v>
      </c>
      <c r="N99" s="73">
        <v>410998</v>
      </c>
      <c r="O99" s="72">
        <f t="shared" si="22"/>
        <v>99.232214168787337</v>
      </c>
      <c r="P99" s="73">
        <f t="shared" si="14"/>
        <v>0</v>
      </c>
      <c r="Q99" s="73" t="s">
        <v>7</v>
      </c>
      <c r="R99" s="73">
        <f t="shared" si="15"/>
        <v>664609</v>
      </c>
      <c r="S99" s="72">
        <f t="shared" si="23"/>
        <v>100.95132346820668</v>
      </c>
      <c r="T99" s="73">
        <v>423683</v>
      </c>
      <c r="U99" s="72">
        <f t="shared" si="24"/>
        <v>97.536062396117742</v>
      </c>
      <c r="V99" s="73">
        <v>28125</v>
      </c>
      <c r="W99" s="72">
        <f t="shared" si="17"/>
        <v>100.10321753986334</v>
      </c>
      <c r="X99" s="73">
        <f t="shared" si="16"/>
        <v>240926</v>
      </c>
      <c r="Y99" s="72">
        <f t="shared" si="25"/>
        <v>107.57545990355422</v>
      </c>
      <c r="Z99" s="54"/>
      <c r="AA99" s="52"/>
      <c r="AB99" s="54"/>
      <c r="AC99" s="52"/>
      <c r="AD99" s="52"/>
      <c r="AE99" s="52"/>
      <c r="AF99" s="52"/>
      <c r="AG99" s="52"/>
      <c r="AH99" s="52"/>
      <c r="AI99" s="52"/>
      <c r="AJ99" s="26">
        <v>133497</v>
      </c>
      <c r="AK99" s="24">
        <f t="shared" si="26"/>
        <v>105.45036612241996</v>
      </c>
      <c r="AL99" s="22" t="s">
        <v>7</v>
      </c>
      <c r="AM99" s="22" t="s">
        <v>7</v>
      </c>
      <c r="AN99" s="22" t="s">
        <v>7</v>
      </c>
      <c r="AO99" s="22" t="s">
        <v>7</v>
      </c>
      <c r="AP99" s="22" t="s">
        <v>7</v>
      </c>
      <c r="AQ99" s="20" t="s">
        <v>7</v>
      </c>
      <c r="BA99" s="1"/>
      <c r="BB99" s="1"/>
    </row>
    <row r="100" spans="2:54" ht="12" hidden="1" customHeight="1">
      <c r="B100" s="29" t="s">
        <v>15</v>
      </c>
      <c r="C100" s="28" t="s">
        <v>14</v>
      </c>
      <c r="D100" s="74">
        <v>688053</v>
      </c>
      <c r="E100" s="72">
        <f t="shared" si="18"/>
        <v>101.60232840422798</v>
      </c>
      <c r="F100" s="73">
        <v>6701</v>
      </c>
      <c r="G100" s="72">
        <f t="shared" si="19"/>
        <v>91.244553376906325</v>
      </c>
      <c r="H100" s="54"/>
      <c r="I100" s="52"/>
      <c r="J100" s="73">
        <f t="shared" si="13"/>
        <v>681352</v>
      </c>
      <c r="K100" s="72">
        <f t="shared" si="20"/>
        <v>101.71588605346207</v>
      </c>
      <c r="L100" s="73">
        <v>399903</v>
      </c>
      <c r="M100" s="72">
        <f t="shared" si="21"/>
        <v>102.54264885752602</v>
      </c>
      <c r="N100" s="73">
        <v>399903</v>
      </c>
      <c r="O100" s="72">
        <f t="shared" si="22"/>
        <v>102.54264885752602</v>
      </c>
      <c r="P100" s="73">
        <f t="shared" si="14"/>
        <v>0</v>
      </c>
      <c r="Q100" s="73" t="s">
        <v>7</v>
      </c>
      <c r="R100" s="73">
        <f t="shared" si="15"/>
        <v>681352</v>
      </c>
      <c r="S100" s="72">
        <f t="shared" si="23"/>
        <v>101.71588605346207</v>
      </c>
      <c r="T100" s="73">
        <v>416267</v>
      </c>
      <c r="U100" s="72">
        <f t="shared" si="24"/>
        <v>98.818499491980887</v>
      </c>
      <c r="V100" s="73">
        <v>27350</v>
      </c>
      <c r="W100" s="72">
        <f t="shared" si="17"/>
        <v>105.38280738257619</v>
      </c>
      <c r="X100" s="73">
        <f t="shared" si="16"/>
        <v>265085</v>
      </c>
      <c r="Y100" s="72">
        <f t="shared" si="25"/>
        <v>106.62512971916304</v>
      </c>
      <c r="Z100" s="54"/>
      <c r="AA100" s="52"/>
      <c r="AB100" s="54"/>
      <c r="AC100" s="52"/>
      <c r="AD100" s="52"/>
      <c r="AE100" s="52"/>
      <c r="AF100" s="52"/>
      <c r="AG100" s="52"/>
      <c r="AH100" s="52"/>
      <c r="AI100" s="52"/>
      <c r="AJ100" s="26">
        <v>155190</v>
      </c>
      <c r="AK100" s="24">
        <f t="shared" si="26"/>
        <v>106.05843157355201</v>
      </c>
      <c r="AL100" s="22" t="s">
        <v>7</v>
      </c>
      <c r="AM100" s="22" t="s">
        <v>7</v>
      </c>
      <c r="AN100" s="22" t="s">
        <v>7</v>
      </c>
      <c r="AO100" s="22" t="s">
        <v>7</v>
      </c>
      <c r="AP100" s="22" t="s">
        <v>7</v>
      </c>
      <c r="AQ100" s="20" t="s">
        <v>7</v>
      </c>
      <c r="BA100" s="1"/>
      <c r="BB100" s="1"/>
    </row>
    <row r="101" spans="2:54" ht="12" hidden="1" customHeight="1">
      <c r="B101" s="29" t="s">
        <v>13</v>
      </c>
      <c r="C101" s="28" t="s">
        <v>12</v>
      </c>
      <c r="D101" s="74">
        <v>664477</v>
      </c>
      <c r="E101" s="72">
        <f t="shared" si="18"/>
        <v>102.16326085051359</v>
      </c>
      <c r="F101" s="73">
        <v>6301</v>
      </c>
      <c r="G101" s="72">
        <f t="shared" si="19"/>
        <v>95.818126520681261</v>
      </c>
      <c r="H101" s="54"/>
      <c r="I101" s="52"/>
      <c r="J101" s="73">
        <f t="shared" si="13"/>
        <v>658176</v>
      </c>
      <c r="K101" s="72">
        <f t="shared" si="20"/>
        <v>102.22806916721933</v>
      </c>
      <c r="L101" s="73">
        <v>372734</v>
      </c>
      <c r="M101" s="72">
        <f t="shared" si="21"/>
        <v>101.88665835684138</v>
      </c>
      <c r="N101" s="73">
        <v>372734</v>
      </c>
      <c r="O101" s="72">
        <f t="shared" si="22"/>
        <v>101.88665835684138</v>
      </c>
      <c r="P101" s="73">
        <f t="shared" si="14"/>
        <v>0</v>
      </c>
      <c r="Q101" s="73" t="s">
        <v>7</v>
      </c>
      <c r="R101" s="73">
        <f t="shared" si="15"/>
        <v>658176</v>
      </c>
      <c r="S101" s="72">
        <f t="shared" si="23"/>
        <v>102.22806916721933</v>
      </c>
      <c r="T101" s="73">
        <v>386101</v>
      </c>
      <c r="U101" s="72">
        <f t="shared" si="24"/>
        <v>96.671465591707459</v>
      </c>
      <c r="V101" s="73">
        <v>28524</v>
      </c>
      <c r="W101" s="72">
        <f t="shared" si="17"/>
        <v>105.87580267993022</v>
      </c>
      <c r="X101" s="73">
        <f t="shared" si="16"/>
        <v>272075</v>
      </c>
      <c r="Y101" s="72">
        <f t="shared" si="25"/>
        <v>111.30725425060139</v>
      </c>
      <c r="Z101" s="54"/>
      <c r="AA101" s="52"/>
      <c r="AB101" s="54"/>
      <c r="AC101" s="52"/>
      <c r="AD101" s="52"/>
      <c r="AE101" s="52"/>
      <c r="AF101" s="52"/>
      <c r="AG101" s="52"/>
      <c r="AH101" s="52"/>
      <c r="AI101" s="52"/>
      <c r="AJ101" s="26">
        <v>162427</v>
      </c>
      <c r="AK101" s="24">
        <f t="shared" si="26"/>
        <v>114.24763137348685</v>
      </c>
      <c r="AL101" s="22" t="s">
        <v>7</v>
      </c>
      <c r="AM101" s="22" t="s">
        <v>7</v>
      </c>
      <c r="AN101" s="22" t="s">
        <v>7</v>
      </c>
      <c r="AO101" s="22" t="s">
        <v>7</v>
      </c>
      <c r="AP101" s="22" t="s">
        <v>7</v>
      </c>
      <c r="AQ101" s="20" t="s">
        <v>7</v>
      </c>
      <c r="BA101" s="1"/>
      <c r="BB101" s="1"/>
    </row>
    <row r="102" spans="2:54" ht="12" hidden="1" customHeight="1">
      <c r="B102" s="29" t="s">
        <v>36</v>
      </c>
      <c r="C102" s="28" t="s">
        <v>10</v>
      </c>
      <c r="D102" s="74">
        <v>690475</v>
      </c>
      <c r="E102" s="72">
        <f t="shared" si="18"/>
        <v>101.47314060821427</v>
      </c>
      <c r="F102" s="73">
        <v>6832</v>
      </c>
      <c r="G102" s="72">
        <f t="shared" si="19"/>
        <v>101.5759738328873</v>
      </c>
      <c r="H102" s="54"/>
      <c r="I102" s="52"/>
      <c r="J102" s="73">
        <f t="shared" si="13"/>
        <v>683643</v>
      </c>
      <c r="K102" s="72">
        <f t="shared" si="20"/>
        <v>101.47211399309808</v>
      </c>
      <c r="L102" s="73">
        <v>389627</v>
      </c>
      <c r="M102" s="72">
        <f t="shared" si="21"/>
        <v>100.04313676150763</v>
      </c>
      <c r="N102" s="73">
        <v>389627</v>
      </c>
      <c r="O102" s="72">
        <f t="shared" si="22"/>
        <v>100.04313676150763</v>
      </c>
      <c r="P102" s="73">
        <f t="shared" si="14"/>
        <v>0</v>
      </c>
      <c r="Q102" s="73" t="s">
        <v>7</v>
      </c>
      <c r="R102" s="73">
        <f t="shared" si="15"/>
        <v>683643</v>
      </c>
      <c r="S102" s="72">
        <f t="shared" si="23"/>
        <v>101.47211399309808</v>
      </c>
      <c r="T102" s="73">
        <v>370503</v>
      </c>
      <c r="U102" s="72">
        <f t="shared" si="24"/>
        <v>96.526129581046121</v>
      </c>
      <c r="V102" s="73">
        <v>29448</v>
      </c>
      <c r="W102" s="72">
        <f t="shared" si="17"/>
        <v>105.65442020665901</v>
      </c>
      <c r="X102" s="73">
        <f t="shared" si="16"/>
        <v>313140</v>
      </c>
      <c r="Y102" s="72">
        <f t="shared" si="25"/>
        <v>108.02102881112705</v>
      </c>
      <c r="Z102" s="54"/>
      <c r="AA102" s="52"/>
      <c r="AB102" s="54"/>
      <c r="AC102" s="52"/>
      <c r="AD102" s="52"/>
      <c r="AE102" s="52"/>
      <c r="AF102" s="52"/>
      <c r="AG102" s="52"/>
      <c r="AH102" s="52"/>
      <c r="AI102" s="52"/>
      <c r="AJ102" s="26">
        <v>199902</v>
      </c>
      <c r="AK102" s="24">
        <f t="shared" si="26"/>
        <v>108.83995949168599</v>
      </c>
      <c r="AL102" s="22" t="s">
        <v>7</v>
      </c>
      <c r="AM102" s="22" t="s">
        <v>7</v>
      </c>
      <c r="AN102" s="22" t="s">
        <v>7</v>
      </c>
      <c r="AO102" s="22" t="s">
        <v>7</v>
      </c>
      <c r="AP102" s="22" t="s">
        <v>7</v>
      </c>
      <c r="AQ102" s="20" t="s">
        <v>7</v>
      </c>
      <c r="BA102" s="1"/>
      <c r="BB102" s="1"/>
    </row>
    <row r="103" spans="2:54" ht="12" hidden="1" customHeight="1">
      <c r="B103" s="29" t="s">
        <v>92</v>
      </c>
      <c r="C103" s="28" t="s">
        <v>91</v>
      </c>
      <c r="D103" s="74">
        <v>699978</v>
      </c>
      <c r="E103" s="72">
        <f t="shared" si="18"/>
        <v>101.13973616148189</v>
      </c>
      <c r="F103" s="73">
        <v>6868</v>
      </c>
      <c r="G103" s="72">
        <f t="shared" si="19"/>
        <v>101.55256542954309</v>
      </c>
      <c r="H103" s="54"/>
      <c r="I103" s="52"/>
      <c r="J103" s="73">
        <f t="shared" si="13"/>
        <v>693110</v>
      </c>
      <c r="K103" s="72">
        <f t="shared" si="20"/>
        <v>101.13566224590598</v>
      </c>
      <c r="L103" s="73">
        <v>395512</v>
      </c>
      <c r="M103" s="72">
        <f t="shared" si="21"/>
        <v>96.969875279193658</v>
      </c>
      <c r="N103" s="73">
        <v>395512</v>
      </c>
      <c r="O103" s="72">
        <f t="shared" si="22"/>
        <v>96.969875279193658</v>
      </c>
      <c r="P103" s="73">
        <f t="shared" si="14"/>
        <v>0</v>
      </c>
      <c r="Q103" s="73" t="s">
        <v>7</v>
      </c>
      <c r="R103" s="73">
        <f t="shared" si="15"/>
        <v>693110</v>
      </c>
      <c r="S103" s="72">
        <f t="shared" si="23"/>
        <v>101.13566224590598</v>
      </c>
      <c r="T103" s="73">
        <v>373509</v>
      </c>
      <c r="U103" s="72">
        <f t="shared" si="24"/>
        <v>97.114457095164681</v>
      </c>
      <c r="V103" s="73">
        <v>25747</v>
      </c>
      <c r="W103" s="72">
        <f t="shared" si="17"/>
        <v>101.2943583287434</v>
      </c>
      <c r="X103" s="73">
        <f t="shared" si="16"/>
        <v>319601</v>
      </c>
      <c r="Y103" s="72">
        <f t="shared" si="25"/>
        <v>106.27859803139133</v>
      </c>
      <c r="Z103" s="54"/>
      <c r="AA103" s="52"/>
      <c r="AB103" s="54"/>
      <c r="AC103" s="52"/>
      <c r="AD103" s="52"/>
      <c r="AE103" s="52"/>
      <c r="AF103" s="52"/>
      <c r="AG103" s="52"/>
      <c r="AH103" s="52"/>
      <c r="AI103" s="52"/>
      <c r="AJ103" s="26">
        <v>215875</v>
      </c>
      <c r="AK103" s="24">
        <f t="shared" si="26"/>
        <v>106.89527110670957</v>
      </c>
      <c r="AL103" s="22" t="s">
        <v>7</v>
      </c>
      <c r="AM103" s="22" t="s">
        <v>7</v>
      </c>
      <c r="AN103" s="22" t="s">
        <v>7</v>
      </c>
      <c r="AO103" s="22" t="s">
        <v>7</v>
      </c>
      <c r="AP103" s="22" t="s">
        <v>7</v>
      </c>
      <c r="AQ103" s="20" t="s">
        <v>7</v>
      </c>
      <c r="BA103" s="1"/>
      <c r="BB103" s="1"/>
    </row>
    <row r="104" spans="2:54" ht="12" hidden="1" customHeight="1">
      <c r="B104" s="29" t="s">
        <v>33</v>
      </c>
      <c r="C104" s="28" t="s">
        <v>32</v>
      </c>
      <c r="D104" s="74">
        <v>642422</v>
      </c>
      <c r="E104" s="72">
        <f t="shared" si="18"/>
        <v>100.80908129415347</v>
      </c>
      <c r="F104" s="73">
        <v>6353</v>
      </c>
      <c r="G104" s="72">
        <f t="shared" si="19"/>
        <v>99.498825371965552</v>
      </c>
      <c r="H104" s="54"/>
      <c r="I104" s="52"/>
      <c r="J104" s="73">
        <f t="shared" si="13"/>
        <v>636069</v>
      </c>
      <c r="K104" s="72">
        <f t="shared" si="20"/>
        <v>100.82234208987116</v>
      </c>
      <c r="L104" s="73">
        <v>366167</v>
      </c>
      <c r="M104" s="72">
        <f t="shared" si="21"/>
        <v>96.990686783496855</v>
      </c>
      <c r="N104" s="73">
        <v>366167</v>
      </c>
      <c r="O104" s="72">
        <f t="shared" si="22"/>
        <v>96.990686783496855</v>
      </c>
      <c r="P104" s="73">
        <f t="shared" si="14"/>
        <v>0</v>
      </c>
      <c r="Q104" s="73" t="s">
        <v>7</v>
      </c>
      <c r="R104" s="73">
        <f t="shared" si="15"/>
        <v>636069</v>
      </c>
      <c r="S104" s="72">
        <f t="shared" si="23"/>
        <v>100.82234208987116</v>
      </c>
      <c r="T104" s="73">
        <v>355944</v>
      </c>
      <c r="U104" s="72">
        <f t="shared" si="24"/>
        <v>96.733376091139363</v>
      </c>
      <c r="V104" s="73">
        <v>22662</v>
      </c>
      <c r="W104" s="72">
        <f t="shared" si="17"/>
        <v>94.566850275413117</v>
      </c>
      <c r="X104" s="73">
        <f t="shared" si="16"/>
        <v>280125</v>
      </c>
      <c r="Y104" s="72">
        <f t="shared" si="25"/>
        <v>106.54503132167186</v>
      </c>
      <c r="Z104" s="54"/>
      <c r="AA104" s="52"/>
      <c r="AB104" s="54"/>
      <c r="AC104" s="52"/>
      <c r="AD104" s="52"/>
      <c r="AE104" s="52"/>
      <c r="AF104" s="52"/>
      <c r="AG104" s="52"/>
      <c r="AH104" s="52"/>
      <c r="AI104" s="52"/>
      <c r="AJ104" s="26">
        <v>181483</v>
      </c>
      <c r="AK104" s="24">
        <f t="shared" si="26"/>
        <v>106.51973587674249</v>
      </c>
      <c r="AL104" s="22" t="s">
        <v>7</v>
      </c>
      <c r="AM104" s="22" t="s">
        <v>7</v>
      </c>
      <c r="AN104" s="22" t="s">
        <v>7</v>
      </c>
      <c r="AO104" s="22" t="s">
        <v>7</v>
      </c>
      <c r="AP104" s="22" t="s">
        <v>7</v>
      </c>
      <c r="AQ104" s="20" t="s">
        <v>7</v>
      </c>
      <c r="BA104" s="1"/>
      <c r="BB104" s="1"/>
    </row>
    <row r="105" spans="2:54" ht="12" hidden="1" customHeight="1">
      <c r="B105" s="51" t="s">
        <v>30</v>
      </c>
      <c r="C105" s="50" t="s">
        <v>62</v>
      </c>
      <c r="D105" s="91">
        <v>709260</v>
      </c>
      <c r="E105" s="88">
        <f t="shared" si="18"/>
        <v>99.221765388075085</v>
      </c>
      <c r="F105" s="89">
        <v>7716</v>
      </c>
      <c r="G105" s="88">
        <f t="shared" si="19"/>
        <v>120.09338521400778</v>
      </c>
      <c r="H105" s="90"/>
      <c r="I105" s="63"/>
      <c r="J105" s="89">
        <f t="shared" si="13"/>
        <v>701544</v>
      </c>
      <c r="K105" s="88">
        <f t="shared" si="20"/>
        <v>99.032464800860538</v>
      </c>
      <c r="L105" s="89">
        <v>415043</v>
      </c>
      <c r="M105" s="88">
        <f t="shared" si="21"/>
        <v>95.744096776872468</v>
      </c>
      <c r="N105" s="89">
        <v>415043</v>
      </c>
      <c r="O105" s="88">
        <f t="shared" si="22"/>
        <v>95.744096776872468</v>
      </c>
      <c r="P105" s="89">
        <f t="shared" si="14"/>
        <v>0</v>
      </c>
      <c r="Q105" s="89" t="s">
        <v>7</v>
      </c>
      <c r="R105" s="89">
        <f t="shared" si="15"/>
        <v>701544</v>
      </c>
      <c r="S105" s="88">
        <f t="shared" si="23"/>
        <v>99.032464800860538</v>
      </c>
      <c r="T105" s="89">
        <v>374880</v>
      </c>
      <c r="U105" s="88">
        <f t="shared" si="24"/>
        <v>96.514082693991043</v>
      </c>
      <c r="V105" s="89">
        <v>28704</v>
      </c>
      <c r="W105" s="88">
        <f t="shared" si="17"/>
        <v>108.64496593489781</v>
      </c>
      <c r="X105" s="89">
        <f t="shared" si="16"/>
        <v>326664</v>
      </c>
      <c r="Y105" s="88">
        <f t="shared" si="25"/>
        <v>102.0895186544075</v>
      </c>
      <c r="Z105" s="90"/>
      <c r="AA105" s="63"/>
      <c r="AB105" s="90"/>
      <c r="AC105" s="63"/>
      <c r="AD105" s="63"/>
      <c r="AE105" s="63"/>
      <c r="AF105" s="63"/>
      <c r="AG105" s="63"/>
      <c r="AH105" s="63"/>
      <c r="AI105" s="63"/>
      <c r="AJ105" s="48">
        <v>214676</v>
      </c>
      <c r="AK105" s="47">
        <f t="shared" si="26"/>
        <v>100.33792468439331</v>
      </c>
      <c r="AL105" s="45" t="s">
        <v>7</v>
      </c>
      <c r="AM105" s="45" t="s">
        <v>7</v>
      </c>
      <c r="AN105" s="45" t="s">
        <v>7</v>
      </c>
      <c r="AO105" s="45" t="s">
        <v>7</v>
      </c>
      <c r="AP105" s="45" t="s">
        <v>7</v>
      </c>
      <c r="AQ105" s="44" t="s">
        <v>7</v>
      </c>
      <c r="BA105" s="1"/>
      <c r="BB105" s="1"/>
    </row>
    <row r="106" spans="2:54" ht="12" hidden="1" customHeight="1">
      <c r="B106" s="43" t="s">
        <v>90</v>
      </c>
      <c r="C106" s="28" t="s">
        <v>89</v>
      </c>
      <c r="D106" s="87">
        <v>698501</v>
      </c>
      <c r="E106" s="84">
        <f t="shared" si="18"/>
        <v>99.760062041100809</v>
      </c>
      <c r="F106" s="85">
        <v>6720</v>
      </c>
      <c r="G106" s="84">
        <f t="shared" si="19"/>
        <v>93.061902783547993</v>
      </c>
      <c r="H106" s="86"/>
      <c r="I106" s="93"/>
      <c r="J106" s="85">
        <f t="shared" si="13"/>
        <v>691781</v>
      </c>
      <c r="K106" s="84">
        <f t="shared" si="20"/>
        <v>99.829860309397361</v>
      </c>
      <c r="L106" s="85">
        <v>406656</v>
      </c>
      <c r="M106" s="84">
        <f t="shared" si="21"/>
        <v>99.44464415409108</v>
      </c>
      <c r="N106" s="85">
        <v>406656</v>
      </c>
      <c r="O106" s="84">
        <f t="shared" si="22"/>
        <v>99.44464415409108</v>
      </c>
      <c r="P106" s="85">
        <f t="shared" si="14"/>
        <v>0</v>
      </c>
      <c r="Q106" s="85" t="s">
        <v>7</v>
      </c>
      <c r="R106" s="85">
        <f t="shared" si="15"/>
        <v>691781</v>
      </c>
      <c r="S106" s="84">
        <f t="shared" si="23"/>
        <v>99.829860309397361</v>
      </c>
      <c r="T106" s="85">
        <v>380348</v>
      </c>
      <c r="U106" s="84">
        <f t="shared" si="24"/>
        <v>97.387287736332155</v>
      </c>
      <c r="V106" s="85">
        <v>26111</v>
      </c>
      <c r="W106" s="84">
        <f t="shared" si="17"/>
        <v>110.47598899936534</v>
      </c>
      <c r="X106" s="85">
        <f t="shared" si="16"/>
        <v>311433</v>
      </c>
      <c r="Y106" s="84">
        <f t="shared" si="25"/>
        <v>102.98437872013967</v>
      </c>
      <c r="Z106" s="86"/>
      <c r="AA106" s="93"/>
      <c r="AB106" s="86"/>
      <c r="AC106" s="93"/>
      <c r="AD106" s="93"/>
      <c r="AE106" s="93"/>
      <c r="AF106" s="93"/>
      <c r="AG106" s="93"/>
      <c r="AH106" s="93"/>
      <c r="AI106" s="93"/>
      <c r="AJ106" s="41">
        <v>201188</v>
      </c>
      <c r="AK106" s="83">
        <f t="shared" si="26"/>
        <v>101.09848142229727</v>
      </c>
      <c r="AL106" s="40" t="s">
        <v>7</v>
      </c>
      <c r="AM106" s="40" t="s">
        <v>7</v>
      </c>
      <c r="AN106" s="40" t="s">
        <v>7</v>
      </c>
      <c r="AO106" s="40" t="s">
        <v>7</v>
      </c>
      <c r="AP106" s="40" t="s">
        <v>7</v>
      </c>
      <c r="AQ106" s="46" t="s">
        <v>7</v>
      </c>
      <c r="BA106" s="1"/>
      <c r="BB106" s="1"/>
    </row>
    <row r="107" spans="2:54" ht="12" hidden="1" customHeight="1">
      <c r="B107" s="29" t="s">
        <v>25</v>
      </c>
      <c r="C107" s="28" t="s">
        <v>24</v>
      </c>
      <c r="D107" s="74">
        <v>723294</v>
      </c>
      <c r="E107" s="72">
        <f t="shared" si="18"/>
        <v>99.508027570267032</v>
      </c>
      <c r="F107" s="73">
        <v>6928</v>
      </c>
      <c r="G107" s="72">
        <f t="shared" si="19"/>
        <v>103.18736967530533</v>
      </c>
      <c r="H107" s="54"/>
      <c r="I107" s="52"/>
      <c r="J107" s="73">
        <f t="shared" si="13"/>
        <v>716366</v>
      </c>
      <c r="K107" s="72">
        <f t="shared" si="20"/>
        <v>99.473725137331357</v>
      </c>
      <c r="L107" s="73">
        <v>410030</v>
      </c>
      <c r="M107" s="72">
        <f t="shared" si="21"/>
        <v>100.28738794927297</v>
      </c>
      <c r="N107" s="73">
        <v>410030</v>
      </c>
      <c r="O107" s="72">
        <f t="shared" si="22"/>
        <v>100.28738794927297</v>
      </c>
      <c r="P107" s="73">
        <f t="shared" si="14"/>
        <v>0</v>
      </c>
      <c r="Q107" s="73" t="s">
        <v>7</v>
      </c>
      <c r="R107" s="73">
        <f t="shared" si="15"/>
        <v>716366</v>
      </c>
      <c r="S107" s="72">
        <f t="shared" si="23"/>
        <v>99.473725137331357</v>
      </c>
      <c r="T107" s="73">
        <v>399721</v>
      </c>
      <c r="U107" s="72">
        <f t="shared" si="24"/>
        <v>96.065533583918935</v>
      </c>
      <c r="V107" s="73">
        <v>22883</v>
      </c>
      <c r="W107" s="72">
        <f t="shared" si="17"/>
        <v>103.51956570911558</v>
      </c>
      <c r="X107" s="73">
        <f t="shared" si="16"/>
        <v>316645</v>
      </c>
      <c r="Y107" s="72">
        <f t="shared" si="25"/>
        <v>104.13761576510208</v>
      </c>
      <c r="Z107" s="54"/>
      <c r="AA107" s="52"/>
      <c r="AB107" s="54"/>
      <c r="AC107" s="52"/>
      <c r="AD107" s="52"/>
      <c r="AE107" s="52"/>
      <c r="AF107" s="52"/>
      <c r="AG107" s="52"/>
      <c r="AH107" s="52"/>
      <c r="AI107" s="52"/>
      <c r="AJ107" s="26">
        <v>202203</v>
      </c>
      <c r="AK107" s="24">
        <f t="shared" si="26"/>
        <v>102.72089490822822</v>
      </c>
      <c r="AL107" s="22" t="s">
        <v>7</v>
      </c>
      <c r="AM107" s="22" t="s">
        <v>7</v>
      </c>
      <c r="AN107" s="22" t="s">
        <v>7</v>
      </c>
      <c r="AO107" s="22" t="s">
        <v>7</v>
      </c>
      <c r="AP107" s="22" t="s">
        <v>7</v>
      </c>
      <c r="AQ107" s="20" t="s">
        <v>7</v>
      </c>
      <c r="BA107" s="1"/>
      <c r="BB107" s="1"/>
    </row>
    <row r="108" spans="2:54" ht="12" hidden="1" customHeight="1">
      <c r="B108" s="29" t="s">
        <v>23</v>
      </c>
      <c r="C108" s="28" t="s">
        <v>22</v>
      </c>
      <c r="D108" s="74">
        <v>690081</v>
      </c>
      <c r="E108" s="72">
        <f t="shared" si="18"/>
        <v>98.495479730867714</v>
      </c>
      <c r="F108" s="73">
        <v>6561</v>
      </c>
      <c r="G108" s="72">
        <f t="shared" si="19"/>
        <v>100.52091313007507</v>
      </c>
      <c r="H108" s="54"/>
      <c r="I108" s="52"/>
      <c r="J108" s="73">
        <f t="shared" si="13"/>
        <v>683520</v>
      </c>
      <c r="K108" s="72">
        <f t="shared" si="20"/>
        <v>98.476433341257319</v>
      </c>
      <c r="L108" s="73">
        <v>388343</v>
      </c>
      <c r="M108" s="72">
        <f t="shared" si="21"/>
        <v>98.107540029406266</v>
      </c>
      <c r="N108" s="73">
        <v>388343</v>
      </c>
      <c r="O108" s="72">
        <f t="shared" si="22"/>
        <v>98.107540029406266</v>
      </c>
      <c r="P108" s="73">
        <f t="shared" si="14"/>
        <v>0</v>
      </c>
      <c r="Q108" s="73" t="s">
        <v>7</v>
      </c>
      <c r="R108" s="73">
        <f t="shared" si="15"/>
        <v>683520</v>
      </c>
      <c r="S108" s="72">
        <f t="shared" si="23"/>
        <v>98.476433341257319</v>
      </c>
      <c r="T108" s="73">
        <v>404640</v>
      </c>
      <c r="U108" s="72">
        <f t="shared" si="24"/>
        <v>96.489429180517078</v>
      </c>
      <c r="V108" s="73">
        <v>22141</v>
      </c>
      <c r="W108" s="72">
        <f t="shared" si="17"/>
        <v>105.73038536841604</v>
      </c>
      <c r="X108" s="73">
        <f t="shared" si="16"/>
        <v>278880</v>
      </c>
      <c r="Y108" s="72">
        <f t="shared" si="25"/>
        <v>101.50946555382862</v>
      </c>
      <c r="Z108" s="54"/>
      <c r="AA108" s="52"/>
      <c r="AB108" s="54"/>
      <c r="AC108" s="52"/>
      <c r="AD108" s="52"/>
      <c r="AE108" s="52"/>
      <c r="AF108" s="52"/>
      <c r="AG108" s="52"/>
      <c r="AH108" s="52"/>
      <c r="AI108" s="52"/>
      <c r="AJ108" s="26">
        <v>166714</v>
      </c>
      <c r="AK108" s="24">
        <f t="shared" si="26"/>
        <v>98.061867312906955</v>
      </c>
      <c r="AL108" s="22" t="s">
        <v>7</v>
      </c>
      <c r="AM108" s="22" t="s">
        <v>7</v>
      </c>
      <c r="AN108" s="22" t="s">
        <v>7</v>
      </c>
      <c r="AO108" s="22" t="s">
        <v>7</v>
      </c>
      <c r="AP108" s="22" t="s">
        <v>7</v>
      </c>
      <c r="AQ108" s="20" t="s">
        <v>7</v>
      </c>
      <c r="BA108" s="1"/>
      <c r="BB108" s="1"/>
    </row>
    <row r="109" spans="2:54" ht="12" hidden="1" customHeight="1">
      <c r="B109" s="29" t="s">
        <v>21</v>
      </c>
      <c r="C109" s="28" t="s">
        <v>20</v>
      </c>
      <c r="D109" s="74">
        <v>687272</v>
      </c>
      <c r="E109" s="72">
        <f t="shared" si="18"/>
        <v>97.121288559344194</v>
      </c>
      <c r="F109" s="73">
        <v>6796</v>
      </c>
      <c r="G109" s="72">
        <f t="shared" si="19"/>
        <v>95.128779395296746</v>
      </c>
      <c r="H109" s="54"/>
      <c r="I109" s="52"/>
      <c r="J109" s="73">
        <f t="shared" si="13"/>
        <v>680476</v>
      </c>
      <c r="K109" s="72">
        <f t="shared" si="20"/>
        <v>97.141609052975099</v>
      </c>
      <c r="L109" s="73">
        <v>398649</v>
      </c>
      <c r="M109" s="72">
        <f t="shared" si="21"/>
        <v>95.378104012996246</v>
      </c>
      <c r="N109" s="73">
        <v>398649</v>
      </c>
      <c r="O109" s="72">
        <f t="shared" si="22"/>
        <v>95.378104012996246</v>
      </c>
      <c r="P109" s="73">
        <f t="shared" si="14"/>
        <v>0</v>
      </c>
      <c r="Q109" s="73" t="s">
        <v>7</v>
      </c>
      <c r="R109" s="73">
        <f t="shared" si="15"/>
        <v>680476</v>
      </c>
      <c r="S109" s="72">
        <f t="shared" si="23"/>
        <v>97.141609052975099</v>
      </c>
      <c r="T109" s="73">
        <v>404809</v>
      </c>
      <c r="U109" s="72">
        <f t="shared" si="24"/>
        <v>97.237628780545222</v>
      </c>
      <c r="V109" s="73">
        <v>23651</v>
      </c>
      <c r="W109" s="72">
        <f t="shared" si="17"/>
        <v>106.3826916156891</v>
      </c>
      <c r="X109" s="73">
        <f t="shared" si="16"/>
        <v>275667</v>
      </c>
      <c r="Y109" s="72">
        <f t="shared" si="25"/>
        <v>97.000950068616064</v>
      </c>
      <c r="Z109" s="54"/>
      <c r="AA109" s="52"/>
      <c r="AB109" s="54"/>
      <c r="AC109" s="52"/>
      <c r="AD109" s="52"/>
      <c r="AE109" s="52"/>
      <c r="AF109" s="52"/>
      <c r="AG109" s="52"/>
      <c r="AH109" s="52"/>
      <c r="AI109" s="52"/>
      <c r="AJ109" s="26">
        <v>163309</v>
      </c>
      <c r="AK109" s="24">
        <f t="shared" si="26"/>
        <v>94.804885694713747</v>
      </c>
      <c r="AL109" s="22" t="s">
        <v>7</v>
      </c>
      <c r="AM109" s="22" t="s">
        <v>7</v>
      </c>
      <c r="AN109" s="22" t="s">
        <v>7</v>
      </c>
      <c r="AO109" s="22" t="s">
        <v>7</v>
      </c>
      <c r="AP109" s="22" t="s">
        <v>7</v>
      </c>
      <c r="AQ109" s="20" t="s">
        <v>7</v>
      </c>
      <c r="BA109" s="1"/>
      <c r="BB109" s="1"/>
    </row>
    <row r="110" spans="2:54" ht="12" hidden="1" customHeight="1">
      <c r="B110" s="29" t="s">
        <v>19</v>
      </c>
      <c r="C110" s="28" t="s">
        <v>18</v>
      </c>
      <c r="D110" s="74">
        <v>668797</v>
      </c>
      <c r="E110" s="72">
        <f t="shared" si="18"/>
        <v>96.675325276056412</v>
      </c>
      <c r="F110" s="73">
        <v>6759</v>
      </c>
      <c r="G110" s="72">
        <f t="shared" si="19"/>
        <v>95.170374542382433</v>
      </c>
      <c r="H110" s="54"/>
      <c r="I110" s="52"/>
      <c r="J110" s="73">
        <f t="shared" si="13"/>
        <v>662038</v>
      </c>
      <c r="K110" s="72">
        <f t="shared" si="20"/>
        <v>96.690935379986712</v>
      </c>
      <c r="L110" s="73">
        <v>385890</v>
      </c>
      <c r="M110" s="72">
        <f t="shared" si="21"/>
        <v>97.609899352201523</v>
      </c>
      <c r="N110" s="73">
        <v>385890</v>
      </c>
      <c r="O110" s="72">
        <f t="shared" si="22"/>
        <v>97.609899352201523</v>
      </c>
      <c r="P110" s="73">
        <f t="shared" si="14"/>
        <v>0</v>
      </c>
      <c r="Q110" s="73" t="s">
        <v>7</v>
      </c>
      <c r="R110" s="73">
        <f t="shared" si="15"/>
        <v>662038</v>
      </c>
      <c r="S110" s="72">
        <f t="shared" si="23"/>
        <v>96.690935379986712</v>
      </c>
      <c r="T110" s="73">
        <v>389569</v>
      </c>
      <c r="U110" s="72">
        <f t="shared" si="24"/>
        <v>98.506605980150454</v>
      </c>
      <c r="V110" s="73">
        <v>24734</v>
      </c>
      <c r="W110" s="72">
        <f t="shared" si="17"/>
        <v>98.018546405643178</v>
      </c>
      <c r="X110" s="73">
        <f t="shared" si="16"/>
        <v>272469</v>
      </c>
      <c r="Y110" s="72">
        <f t="shared" si="25"/>
        <v>94.208215199502106</v>
      </c>
      <c r="Z110" s="54"/>
      <c r="AA110" s="52"/>
      <c r="AB110" s="54"/>
      <c r="AC110" s="52"/>
      <c r="AD110" s="52"/>
      <c r="AE110" s="52"/>
      <c r="AF110" s="52"/>
      <c r="AG110" s="52"/>
      <c r="AH110" s="52"/>
      <c r="AI110" s="52"/>
      <c r="AJ110" s="26">
        <v>158442</v>
      </c>
      <c r="AK110" s="24">
        <f t="shared" si="26"/>
        <v>87.522510081202014</v>
      </c>
      <c r="AL110" s="22" t="s">
        <v>7</v>
      </c>
      <c r="AM110" s="22" t="s">
        <v>7</v>
      </c>
      <c r="AN110" s="22" t="s">
        <v>7</v>
      </c>
      <c r="AO110" s="22" t="s">
        <v>7</v>
      </c>
      <c r="AP110" s="22" t="s">
        <v>7</v>
      </c>
      <c r="AQ110" s="20" t="s">
        <v>7</v>
      </c>
      <c r="BA110" s="1"/>
      <c r="BB110" s="1"/>
    </row>
    <row r="111" spans="2:54" ht="12" hidden="1" customHeight="1">
      <c r="B111" s="29" t="s">
        <v>17</v>
      </c>
      <c r="C111" s="28" t="s">
        <v>16</v>
      </c>
      <c r="D111" s="74">
        <v>649537</v>
      </c>
      <c r="E111" s="72">
        <f t="shared" si="18"/>
        <v>96.813172399607708</v>
      </c>
      <c r="F111" s="73">
        <v>6712</v>
      </c>
      <c r="G111" s="72">
        <f t="shared" si="19"/>
        <v>106.38770011095259</v>
      </c>
      <c r="H111" s="54"/>
      <c r="I111" s="52"/>
      <c r="J111" s="73">
        <f t="shared" si="13"/>
        <v>642825</v>
      </c>
      <c r="K111" s="72">
        <f t="shared" si="20"/>
        <v>96.722283327490302</v>
      </c>
      <c r="L111" s="73">
        <v>399350</v>
      </c>
      <c r="M111" s="72">
        <f t="shared" si="21"/>
        <v>97.165922948530152</v>
      </c>
      <c r="N111" s="73">
        <v>399350</v>
      </c>
      <c r="O111" s="72">
        <f t="shared" si="22"/>
        <v>97.165922948530152</v>
      </c>
      <c r="P111" s="73">
        <f t="shared" si="14"/>
        <v>0</v>
      </c>
      <c r="Q111" s="73" t="s">
        <v>7</v>
      </c>
      <c r="R111" s="73">
        <f t="shared" si="15"/>
        <v>642825</v>
      </c>
      <c r="S111" s="72">
        <f t="shared" si="23"/>
        <v>96.722283327490302</v>
      </c>
      <c r="T111" s="73">
        <v>414765</v>
      </c>
      <c r="U111" s="72">
        <f t="shared" si="24"/>
        <v>97.895124420852383</v>
      </c>
      <c r="V111" s="73">
        <v>26613</v>
      </c>
      <c r="W111" s="72">
        <f t="shared" si="17"/>
        <v>94.623999999999995</v>
      </c>
      <c r="X111" s="73">
        <f t="shared" si="16"/>
        <v>228060</v>
      </c>
      <c r="Y111" s="72">
        <f t="shared" si="25"/>
        <v>94.659771050031964</v>
      </c>
      <c r="Z111" s="54"/>
      <c r="AA111" s="52"/>
      <c r="AB111" s="54"/>
      <c r="AC111" s="52"/>
      <c r="AD111" s="52"/>
      <c r="AE111" s="52"/>
      <c r="AF111" s="52"/>
      <c r="AG111" s="52"/>
      <c r="AH111" s="52"/>
      <c r="AI111" s="52"/>
      <c r="AJ111" s="26">
        <v>114716</v>
      </c>
      <c r="AK111" s="24">
        <f t="shared" si="26"/>
        <v>85.931519060353409</v>
      </c>
      <c r="AL111" s="22" t="s">
        <v>7</v>
      </c>
      <c r="AM111" s="22" t="s">
        <v>7</v>
      </c>
      <c r="AN111" s="22" t="s">
        <v>7</v>
      </c>
      <c r="AO111" s="22" t="s">
        <v>7</v>
      </c>
      <c r="AP111" s="22" t="s">
        <v>7</v>
      </c>
      <c r="AQ111" s="20" t="s">
        <v>7</v>
      </c>
      <c r="BA111" s="1"/>
      <c r="BB111" s="1"/>
    </row>
    <row r="112" spans="2:54" ht="12" hidden="1" customHeight="1">
      <c r="B112" s="29" t="s">
        <v>15</v>
      </c>
      <c r="C112" s="28" t="s">
        <v>14</v>
      </c>
      <c r="D112" s="74">
        <v>662447</v>
      </c>
      <c r="E112" s="72">
        <f t="shared" si="18"/>
        <v>96.278484360943125</v>
      </c>
      <c r="F112" s="73">
        <v>6673</v>
      </c>
      <c r="G112" s="72">
        <f t="shared" si="19"/>
        <v>99.582151917624245</v>
      </c>
      <c r="H112" s="54"/>
      <c r="I112" s="52"/>
      <c r="J112" s="73">
        <f t="shared" si="13"/>
        <v>655774</v>
      </c>
      <c r="K112" s="72">
        <f t="shared" si="20"/>
        <v>96.245993260458619</v>
      </c>
      <c r="L112" s="73">
        <v>383204</v>
      </c>
      <c r="M112" s="72">
        <f t="shared" si="21"/>
        <v>95.82423737756406</v>
      </c>
      <c r="N112" s="73">
        <v>383204</v>
      </c>
      <c r="O112" s="72">
        <f t="shared" si="22"/>
        <v>95.82423737756406</v>
      </c>
      <c r="P112" s="73">
        <f t="shared" si="14"/>
        <v>0</v>
      </c>
      <c r="Q112" s="73" t="s">
        <v>7</v>
      </c>
      <c r="R112" s="73">
        <f t="shared" si="15"/>
        <v>655774</v>
      </c>
      <c r="S112" s="72">
        <f t="shared" si="23"/>
        <v>96.245993260458619</v>
      </c>
      <c r="T112" s="73">
        <v>405953</v>
      </c>
      <c r="U112" s="72">
        <f t="shared" si="24"/>
        <v>97.522263355010125</v>
      </c>
      <c r="V112" s="73">
        <v>28127</v>
      </c>
      <c r="W112" s="72">
        <f t="shared" si="17"/>
        <v>102.84095063985374</v>
      </c>
      <c r="X112" s="73">
        <f t="shared" si="16"/>
        <v>249821</v>
      </c>
      <c r="Y112" s="72">
        <f t="shared" si="25"/>
        <v>94.241846954750358</v>
      </c>
      <c r="Z112" s="54"/>
      <c r="AA112" s="52"/>
      <c r="AB112" s="54"/>
      <c r="AC112" s="52"/>
      <c r="AD112" s="52"/>
      <c r="AE112" s="52"/>
      <c r="AF112" s="52"/>
      <c r="AG112" s="52"/>
      <c r="AH112" s="52"/>
      <c r="AI112" s="52"/>
      <c r="AJ112" s="26">
        <v>136733</v>
      </c>
      <c r="AK112" s="24">
        <f t="shared" si="26"/>
        <v>88.106836780720414</v>
      </c>
      <c r="AL112" s="22" t="s">
        <v>7</v>
      </c>
      <c r="AM112" s="22" t="s">
        <v>7</v>
      </c>
      <c r="AN112" s="22" t="s">
        <v>7</v>
      </c>
      <c r="AO112" s="22" t="s">
        <v>7</v>
      </c>
      <c r="AP112" s="22" t="s">
        <v>7</v>
      </c>
      <c r="AQ112" s="20" t="s">
        <v>7</v>
      </c>
      <c r="BA112" s="1"/>
      <c r="BB112" s="1"/>
    </row>
    <row r="113" spans="2:54" ht="12" hidden="1" customHeight="1">
      <c r="B113" s="29" t="s">
        <v>13</v>
      </c>
      <c r="C113" s="28" t="s">
        <v>12</v>
      </c>
      <c r="D113" s="74">
        <v>638160</v>
      </c>
      <c r="E113" s="72">
        <f t="shared" si="18"/>
        <v>96.039441545757043</v>
      </c>
      <c r="F113" s="73">
        <v>6516</v>
      </c>
      <c r="G113" s="72">
        <f t="shared" si="19"/>
        <v>103.41215680050786</v>
      </c>
      <c r="H113" s="54"/>
      <c r="I113" s="52"/>
      <c r="J113" s="73">
        <f t="shared" si="13"/>
        <v>631644</v>
      </c>
      <c r="K113" s="72">
        <f t="shared" si="20"/>
        <v>95.968859393232208</v>
      </c>
      <c r="L113" s="73">
        <v>356774</v>
      </c>
      <c r="M113" s="72">
        <f t="shared" si="21"/>
        <v>95.718126063090565</v>
      </c>
      <c r="N113" s="73">
        <v>356774</v>
      </c>
      <c r="O113" s="72">
        <f t="shared" si="22"/>
        <v>95.718126063090565</v>
      </c>
      <c r="P113" s="73">
        <f t="shared" si="14"/>
        <v>0</v>
      </c>
      <c r="Q113" s="73" t="s">
        <v>7</v>
      </c>
      <c r="R113" s="73">
        <f t="shared" si="15"/>
        <v>631644</v>
      </c>
      <c r="S113" s="72">
        <f t="shared" si="23"/>
        <v>95.968859393232208</v>
      </c>
      <c r="T113" s="73">
        <v>382542</v>
      </c>
      <c r="U113" s="72">
        <f t="shared" si="24"/>
        <v>99.078220465629457</v>
      </c>
      <c r="V113" s="73">
        <v>28515</v>
      </c>
      <c r="W113" s="72">
        <f t="shared" si="17"/>
        <v>99.968447623054274</v>
      </c>
      <c r="X113" s="73">
        <f t="shared" si="16"/>
        <v>249102</v>
      </c>
      <c r="Y113" s="72">
        <f t="shared" si="25"/>
        <v>91.556372323807778</v>
      </c>
      <c r="Z113" s="54"/>
      <c r="AA113" s="52"/>
      <c r="AB113" s="54"/>
      <c r="AC113" s="52"/>
      <c r="AD113" s="52"/>
      <c r="AE113" s="52"/>
      <c r="AF113" s="52"/>
      <c r="AG113" s="52"/>
      <c r="AH113" s="52"/>
      <c r="AI113" s="52"/>
      <c r="AJ113" s="26">
        <v>136852</v>
      </c>
      <c r="AK113" s="24">
        <f t="shared" si="26"/>
        <v>84.254465082775639</v>
      </c>
      <c r="AL113" s="22" t="s">
        <v>7</v>
      </c>
      <c r="AM113" s="22" t="s">
        <v>7</v>
      </c>
      <c r="AN113" s="22" t="s">
        <v>7</v>
      </c>
      <c r="AO113" s="22" t="s">
        <v>7</v>
      </c>
      <c r="AP113" s="22" t="s">
        <v>7</v>
      </c>
      <c r="AQ113" s="20" t="s">
        <v>7</v>
      </c>
      <c r="BA113" s="1"/>
      <c r="BB113" s="1"/>
    </row>
    <row r="114" spans="2:54" ht="12" hidden="1" customHeight="1">
      <c r="B114" s="29" t="s">
        <v>36</v>
      </c>
      <c r="C114" s="28" t="s">
        <v>10</v>
      </c>
      <c r="D114" s="74">
        <v>667763</v>
      </c>
      <c r="E114" s="72">
        <f t="shared" si="18"/>
        <v>96.710670190810674</v>
      </c>
      <c r="F114" s="73">
        <v>6624</v>
      </c>
      <c r="G114" s="72">
        <f t="shared" si="19"/>
        <v>96.955503512880554</v>
      </c>
      <c r="H114" s="54"/>
      <c r="I114" s="52"/>
      <c r="J114" s="73">
        <f t="shared" si="13"/>
        <v>661139</v>
      </c>
      <c r="K114" s="72">
        <f t="shared" si="20"/>
        <v>96.708223444107517</v>
      </c>
      <c r="L114" s="73">
        <v>373462</v>
      </c>
      <c r="M114" s="72">
        <f t="shared" si="21"/>
        <v>95.851160212202956</v>
      </c>
      <c r="N114" s="73">
        <v>373462</v>
      </c>
      <c r="O114" s="72">
        <f t="shared" si="22"/>
        <v>95.851160212202956</v>
      </c>
      <c r="P114" s="73">
        <f t="shared" si="14"/>
        <v>0</v>
      </c>
      <c r="Q114" s="73" t="s">
        <v>7</v>
      </c>
      <c r="R114" s="73">
        <f t="shared" si="15"/>
        <v>661139</v>
      </c>
      <c r="S114" s="72">
        <f t="shared" si="23"/>
        <v>96.708223444107517</v>
      </c>
      <c r="T114" s="73">
        <v>361511</v>
      </c>
      <c r="U114" s="72">
        <f t="shared" si="24"/>
        <v>97.573029098279903</v>
      </c>
      <c r="V114" s="73">
        <v>29148</v>
      </c>
      <c r="W114" s="72">
        <f t="shared" ref="W114:W145" si="27">V114/V102*100</f>
        <v>98.981255093724528</v>
      </c>
      <c r="X114" s="73">
        <f t="shared" si="16"/>
        <v>299628</v>
      </c>
      <c r="Y114" s="72">
        <f t="shared" si="25"/>
        <v>95.684997125886184</v>
      </c>
      <c r="Z114" s="54"/>
      <c r="AA114" s="52"/>
      <c r="AB114" s="54"/>
      <c r="AC114" s="52"/>
      <c r="AD114" s="52"/>
      <c r="AE114" s="52"/>
      <c r="AF114" s="52"/>
      <c r="AG114" s="52"/>
      <c r="AH114" s="52"/>
      <c r="AI114" s="52"/>
      <c r="AJ114" s="26">
        <v>181725</v>
      </c>
      <c r="AK114" s="24">
        <f t="shared" si="26"/>
        <v>90.907044451781374</v>
      </c>
      <c r="AL114" s="22" t="s">
        <v>7</v>
      </c>
      <c r="AM114" s="22" t="s">
        <v>7</v>
      </c>
      <c r="AN114" s="22" t="s">
        <v>7</v>
      </c>
      <c r="AO114" s="22" t="s">
        <v>7</v>
      </c>
      <c r="AP114" s="22" t="s">
        <v>7</v>
      </c>
      <c r="AQ114" s="20" t="s">
        <v>7</v>
      </c>
      <c r="BA114" s="1"/>
      <c r="BB114" s="1"/>
    </row>
    <row r="115" spans="2:54" ht="12" hidden="1" customHeight="1">
      <c r="B115" s="29" t="s">
        <v>88</v>
      </c>
      <c r="C115" s="28" t="s">
        <v>87</v>
      </c>
      <c r="D115" s="74">
        <v>680050</v>
      </c>
      <c r="E115" s="72">
        <f t="shared" si="18"/>
        <v>97.153053381677708</v>
      </c>
      <c r="F115" s="73">
        <v>6888</v>
      </c>
      <c r="G115" s="72">
        <f t="shared" si="19"/>
        <v>100.29120559114735</v>
      </c>
      <c r="H115" s="54">
        <v>1704</v>
      </c>
      <c r="I115" s="73" t="s">
        <v>7</v>
      </c>
      <c r="J115" s="73">
        <f t="shared" si="13"/>
        <v>673162</v>
      </c>
      <c r="K115" s="72">
        <f t="shared" si="20"/>
        <v>97.12195755363507</v>
      </c>
      <c r="L115" s="73">
        <v>192190</v>
      </c>
      <c r="M115" s="72">
        <f t="shared" si="21"/>
        <v>48.59271020853982</v>
      </c>
      <c r="N115" s="73">
        <v>192190</v>
      </c>
      <c r="O115" s="72">
        <f t="shared" si="22"/>
        <v>48.59271020853982</v>
      </c>
      <c r="P115" s="73">
        <f t="shared" si="14"/>
        <v>0</v>
      </c>
      <c r="Q115" s="73" t="s">
        <v>7</v>
      </c>
      <c r="R115" s="73">
        <f t="shared" si="15"/>
        <v>673162</v>
      </c>
      <c r="S115" s="72">
        <f t="shared" si="23"/>
        <v>97.12195755363507</v>
      </c>
      <c r="T115" s="73">
        <v>361723</v>
      </c>
      <c r="U115" s="72">
        <f t="shared" si="24"/>
        <v>96.844520480095525</v>
      </c>
      <c r="V115" s="73">
        <v>24565</v>
      </c>
      <c r="W115" s="72">
        <f t="shared" si="27"/>
        <v>95.409173884336042</v>
      </c>
      <c r="X115" s="73">
        <f t="shared" si="16"/>
        <v>311439</v>
      </c>
      <c r="Y115" s="72">
        <f t="shared" si="25"/>
        <v>97.446190719052822</v>
      </c>
      <c r="Z115" s="73">
        <v>29733</v>
      </c>
      <c r="AA115" s="73" t="s">
        <v>7</v>
      </c>
      <c r="AB115" s="73">
        <v>81572</v>
      </c>
      <c r="AC115" s="73" t="s">
        <v>7</v>
      </c>
      <c r="AD115" s="73"/>
      <c r="AE115" s="73"/>
      <c r="AF115" s="73"/>
      <c r="AG115" s="73"/>
      <c r="AH115" s="73"/>
      <c r="AI115" s="73"/>
      <c r="AJ115" s="26">
        <v>202590</v>
      </c>
      <c r="AK115" s="24">
        <f t="shared" si="26"/>
        <v>93.845975680370586</v>
      </c>
      <c r="AL115" s="22" t="s">
        <v>7</v>
      </c>
      <c r="AM115" s="22" t="s">
        <v>7</v>
      </c>
      <c r="AN115" s="22" t="s">
        <v>7</v>
      </c>
      <c r="AO115" s="22" t="s">
        <v>7</v>
      </c>
      <c r="AP115" s="22" t="s">
        <v>7</v>
      </c>
      <c r="AQ115" s="20" t="s">
        <v>7</v>
      </c>
      <c r="BA115" s="1"/>
      <c r="BB115" s="1"/>
    </row>
    <row r="116" spans="2:54" ht="12" hidden="1" customHeight="1">
      <c r="B116" s="29" t="s">
        <v>33</v>
      </c>
      <c r="C116" s="28" t="s">
        <v>32</v>
      </c>
      <c r="D116" s="74">
        <v>626787</v>
      </c>
      <c r="E116" s="72">
        <f t="shared" si="18"/>
        <v>97.566241504805248</v>
      </c>
      <c r="F116" s="73">
        <v>6821</v>
      </c>
      <c r="G116" s="72">
        <f t="shared" si="19"/>
        <v>107.36659845742169</v>
      </c>
      <c r="H116" s="54">
        <v>1694</v>
      </c>
      <c r="I116" s="73" t="s">
        <v>7</v>
      </c>
      <c r="J116" s="73">
        <f t="shared" si="13"/>
        <v>619966</v>
      </c>
      <c r="K116" s="72">
        <f t="shared" si="20"/>
        <v>97.468356420451244</v>
      </c>
      <c r="L116" s="73">
        <v>172641</v>
      </c>
      <c r="M116" s="72">
        <f t="shared" si="21"/>
        <v>47.148159173273399</v>
      </c>
      <c r="N116" s="73">
        <v>172641</v>
      </c>
      <c r="O116" s="72">
        <f t="shared" si="22"/>
        <v>47.148159173273399</v>
      </c>
      <c r="P116" s="73">
        <f t="shared" si="14"/>
        <v>0</v>
      </c>
      <c r="Q116" s="73" t="s">
        <v>7</v>
      </c>
      <c r="R116" s="73">
        <f t="shared" si="15"/>
        <v>619966</v>
      </c>
      <c r="S116" s="72">
        <f t="shared" si="23"/>
        <v>97.468356420451244</v>
      </c>
      <c r="T116" s="73">
        <v>347660</v>
      </c>
      <c r="U116" s="72">
        <f t="shared" si="24"/>
        <v>97.672667610635372</v>
      </c>
      <c r="V116" s="73">
        <v>25232</v>
      </c>
      <c r="W116" s="72">
        <f t="shared" si="27"/>
        <v>111.3405701173771</v>
      </c>
      <c r="X116" s="73">
        <f t="shared" si="16"/>
        <v>272306</v>
      </c>
      <c r="Y116" s="72">
        <f t="shared" si="25"/>
        <v>97.208746095493083</v>
      </c>
      <c r="Z116" s="73">
        <v>28764</v>
      </c>
      <c r="AA116" s="73" t="s">
        <v>7</v>
      </c>
      <c r="AB116" s="73">
        <v>78815</v>
      </c>
      <c r="AC116" s="73" t="s">
        <v>7</v>
      </c>
      <c r="AD116" s="73"/>
      <c r="AE116" s="73"/>
      <c r="AF116" s="73"/>
      <c r="AG116" s="73"/>
      <c r="AH116" s="73"/>
      <c r="AI116" s="73"/>
      <c r="AJ116" s="26">
        <v>167907</v>
      </c>
      <c r="AK116" s="24">
        <f t="shared" si="26"/>
        <v>92.519409531471268</v>
      </c>
      <c r="AL116" s="22" t="s">
        <v>7</v>
      </c>
      <c r="AM116" s="22" t="s">
        <v>7</v>
      </c>
      <c r="AN116" s="22" t="s">
        <v>7</v>
      </c>
      <c r="AO116" s="22" t="s">
        <v>7</v>
      </c>
      <c r="AP116" s="22" t="s">
        <v>7</v>
      </c>
      <c r="AQ116" s="20" t="s">
        <v>7</v>
      </c>
      <c r="BA116" s="1"/>
      <c r="BB116" s="1"/>
    </row>
    <row r="117" spans="2:54" ht="12" hidden="1" customHeight="1">
      <c r="B117" s="51" t="s">
        <v>30</v>
      </c>
      <c r="C117" s="28" t="s">
        <v>62</v>
      </c>
      <c r="D117" s="91">
        <v>698065</v>
      </c>
      <c r="E117" s="88">
        <f t="shared" si="18"/>
        <v>98.421594337760482</v>
      </c>
      <c r="F117" s="89">
        <v>7551</v>
      </c>
      <c r="G117" s="88">
        <f t="shared" si="19"/>
        <v>97.861586314152419</v>
      </c>
      <c r="H117" s="90">
        <v>1775</v>
      </c>
      <c r="I117" s="89" t="s">
        <v>7</v>
      </c>
      <c r="J117" s="89">
        <f t="shared" si="13"/>
        <v>690514</v>
      </c>
      <c r="K117" s="88">
        <f t="shared" si="20"/>
        <v>98.427753640541439</v>
      </c>
      <c r="L117" s="89">
        <v>204180</v>
      </c>
      <c r="M117" s="88">
        <f t="shared" si="21"/>
        <v>49.194902696829004</v>
      </c>
      <c r="N117" s="89">
        <v>204180</v>
      </c>
      <c r="O117" s="88">
        <f t="shared" si="22"/>
        <v>49.194902696829004</v>
      </c>
      <c r="P117" s="89">
        <f t="shared" si="14"/>
        <v>0</v>
      </c>
      <c r="Q117" s="89" t="s">
        <v>7</v>
      </c>
      <c r="R117" s="89">
        <f t="shared" si="15"/>
        <v>690514</v>
      </c>
      <c r="S117" s="88">
        <f t="shared" si="23"/>
        <v>98.427753640541439</v>
      </c>
      <c r="T117" s="89">
        <v>366981</v>
      </c>
      <c r="U117" s="88">
        <f t="shared" si="24"/>
        <v>97.892925736235597</v>
      </c>
      <c r="V117" s="89">
        <v>28405</v>
      </c>
      <c r="W117" s="88">
        <f t="shared" si="27"/>
        <v>98.958333333333343</v>
      </c>
      <c r="X117" s="89">
        <f t="shared" si="16"/>
        <v>323533</v>
      </c>
      <c r="Y117" s="88">
        <f t="shared" si="25"/>
        <v>99.041522787941133</v>
      </c>
      <c r="Z117" s="89">
        <v>32133</v>
      </c>
      <c r="AA117" s="89" t="s">
        <v>7</v>
      </c>
      <c r="AB117" s="89">
        <v>88462</v>
      </c>
      <c r="AC117" s="89" t="s">
        <v>7</v>
      </c>
      <c r="AD117" s="89"/>
      <c r="AE117" s="89"/>
      <c r="AF117" s="89"/>
      <c r="AG117" s="89"/>
      <c r="AH117" s="89"/>
      <c r="AI117" s="89"/>
      <c r="AJ117" s="48">
        <v>200945</v>
      </c>
      <c r="AK117" s="47">
        <f t="shared" si="26"/>
        <v>93.603849522070476</v>
      </c>
      <c r="AL117" s="45" t="s">
        <v>7</v>
      </c>
      <c r="AM117" s="45" t="s">
        <v>7</v>
      </c>
      <c r="AN117" s="45" t="s">
        <v>7</v>
      </c>
      <c r="AO117" s="45" t="s">
        <v>7</v>
      </c>
      <c r="AP117" s="45" t="s">
        <v>7</v>
      </c>
      <c r="AQ117" s="44" t="s">
        <v>7</v>
      </c>
      <c r="BA117" s="1"/>
      <c r="BB117" s="1"/>
    </row>
    <row r="118" spans="2:54" ht="12" hidden="1" customHeight="1">
      <c r="B118" s="43" t="s">
        <v>86</v>
      </c>
      <c r="C118" s="42" t="s">
        <v>85</v>
      </c>
      <c r="D118" s="87">
        <v>683630</v>
      </c>
      <c r="E118" s="84">
        <f t="shared" si="18"/>
        <v>97.871012353597195</v>
      </c>
      <c r="F118" s="85">
        <v>7302</v>
      </c>
      <c r="G118" s="84">
        <f t="shared" si="19"/>
        <v>108.66071428571429</v>
      </c>
      <c r="H118" s="86">
        <v>1756</v>
      </c>
      <c r="I118" s="73" t="s">
        <v>7</v>
      </c>
      <c r="J118" s="85">
        <f t="shared" si="13"/>
        <v>676328</v>
      </c>
      <c r="K118" s="84">
        <f t="shared" si="20"/>
        <v>97.766200575037473</v>
      </c>
      <c r="L118" s="85">
        <v>195306</v>
      </c>
      <c r="M118" s="84">
        <f t="shared" si="21"/>
        <v>48.027325306893296</v>
      </c>
      <c r="N118" s="85">
        <v>195306</v>
      </c>
      <c r="O118" s="84">
        <f t="shared" si="22"/>
        <v>48.027325306893296</v>
      </c>
      <c r="P118" s="85">
        <f t="shared" si="14"/>
        <v>0</v>
      </c>
      <c r="Q118" s="85" t="s">
        <v>7</v>
      </c>
      <c r="R118" s="85">
        <f t="shared" si="15"/>
        <v>676328</v>
      </c>
      <c r="S118" s="84">
        <f t="shared" si="23"/>
        <v>97.766200575037473</v>
      </c>
      <c r="T118" s="85">
        <v>364202</v>
      </c>
      <c r="U118" s="84">
        <f t="shared" si="24"/>
        <v>95.754940212647369</v>
      </c>
      <c r="V118" s="85">
        <v>26379</v>
      </c>
      <c r="W118" s="84">
        <f t="shared" si="27"/>
        <v>101.02638734632914</v>
      </c>
      <c r="X118" s="85">
        <f t="shared" si="16"/>
        <v>312126</v>
      </c>
      <c r="Y118" s="84">
        <f t="shared" si="25"/>
        <v>100.22251977150785</v>
      </c>
      <c r="Z118" s="85">
        <v>32102</v>
      </c>
      <c r="AA118" s="73" t="s">
        <v>7</v>
      </c>
      <c r="AB118" s="85">
        <v>82894</v>
      </c>
      <c r="AC118" s="73" t="s">
        <v>7</v>
      </c>
      <c r="AD118" s="73"/>
      <c r="AE118" s="73"/>
      <c r="AF118" s="73"/>
      <c r="AG118" s="73"/>
      <c r="AH118" s="73"/>
      <c r="AI118" s="73"/>
      <c r="AJ118" s="41">
        <v>194975</v>
      </c>
      <c r="AK118" s="83">
        <f t="shared" si="26"/>
        <v>96.91184364872656</v>
      </c>
      <c r="AL118" s="40" t="s">
        <v>7</v>
      </c>
      <c r="AM118" s="40" t="s">
        <v>7</v>
      </c>
      <c r="AN118" s="40" t="s">
        <v>7</v>
      </c>
      <c r="AO118" s="40" t="s">
        <v>7</v>
      </c>
      <c r="AP118" s="40" t="s">
        <v>7</v>
      </c>
      <c r="AQ118" s="46" t="s">
        <v>7</v>
      </c>
      <c r="BA118" s="1"/>
      <c r="BB118" s="1"/>
    </row>
    <row r="119" spans="2:54" ht="12" hidden="1" customHeight="1">
      <c r="B119" s="29" t="s">
        <v>25</v>
      </c>
      <c r="C119" s="28" t="s">
        <v>24</v>
      </c>
      <c r="D119" s="74">
        <v>709361</v>
      </c>
      <c r="E119" s="72">
        <f t="shared" si="18"/>
        <v>98.073674052321735</v>
      </c>
      <c r="F119" s="73">
        <v>6931</v>
      </c>
      <c r="G119" s="72">
        <f t="shared" si="19"/>
        <v>100.04330254041571</v>
      </c>
      <c r="H119" s="54">
        <v>1753</v>
      </c>
      <c r="I119" s="73" t="s">
        <v>7</v>
      </c>
      <c r="J119" s="73">
        <f t="shared" si="13"/>
        <v>702430</v>
      </c>
      <c r="K119" s="72">
        <f t="shared" si="20"/>
        <v>98.054625708087755</v>
      </c>
      <c r="L119" s="73">
        <v>194425</v>
      </c>
      <c r="M119" s="72">
        <f t="shared" si="21"/>
        <v>47.417262151549892</v>
      </c>
      <c r="N119" s="73">
        <v>194425</v>
      </c>
      <c r="O119" s="72">
        <f t="shared" si="22"/>
        <v>47.417262151549892</v>
      </c>
      <c r="P119" s="73">
        <f t="shared" si="14"/>
        <v>0</v>
      </c>
      <c r="Q119" s="73" t="s">
        <v>7</v>
      </c>
      <c r="R119" s="73">
        <f t="shared" si="15"/>
        <v>702430</v>
      </c>
      <c r="S119" s="72">
        <f t="shared" si="23"/>
        <v>98.054625708087755</v>
      </c>
      <c r="T119" s="73">
        <v>392454</v>
      </c>
      <c r="U119" s="72">
        <f t="shared" si="24"/>
        <v>98.181981932397846</v>
      </c>
      <c r="V119" s="73">
        <v>25483</v>
      </c>
      <c r="W119" s="72">
        <f t="shared" si="27"/>
        <v>111.36214657169077</v>
      </c>
      <c r="X119" s="73">
        <f t="shared" si="16"/>
        <v>309976</v>
      </c>
      <c r="Y119" s="72">
        <f t="shared" si="25"/>
        <v>97.893855895403377</v>
      </c>
      <c r="Z119" s="73">
        <v>34123</v>
      </c>
      <c r="AA119" s="73" t="s">
        <v>7</v>
      </c>
      <c r="AB119" s="73">
        <v>85178</v>
      </c>
      <c r="AC119" s="73" t="s">
        <v>7</v>
      </c>
      <c r="AD119" s="73"/>
      <c r="AE119" s="73"/>
      <c r="AF119" s="73"/>
      <c r="AG119" s="73"/>
      <c r="AH119" s="73"/>
      <c r="AI119" s="73"/>
      <c r="AJ119" s="26">
        <v>188717</v>
      </c>
      <c r="AK119" s="24">
        <f t="shared" si="26"/>
        <v>93.330464928809164</v>
      </c>
      <c r="AL119" s="22" t="s">
        <v>7</v>
      </c>
      <c r="AM119" s="22" t="s">
        <v>7</v>
      </c>
      <c r="AN119" s="22" t="s">
        <v>7</v>
      </c>
      <c r="AO119" s="22" t="s">
        <v>7</v>
      </c>
      <c r="AP119" s="22" t="s">
        <v>7</v>
      </c>
      <c r="AQ119" s="20" t="s">
        <v>7</v>
      </c>
      <c r="BA119" s="1"/>
      <c r="BB119" s="1"/>
    </row>
    <row r="120" spans="2:54" ht="12" hidden="1" customHeight="1">
      <c r="B120" s="29" t="s">
        <v>23</v>
      </c>
      <c r="C120" s="28" t="s">
        <v>22</v>
      </c>
      <c r="D120" s="74">
        <v>675415</v>
      </c>
      <c r="E120" s="72">
        <f t="shared" si="18"/>
        <v>97.874742240403663</v>
      </c>
      <c r="F120" s="73">
        <v>6949</v>
      </c>
      <c r="G120" s="72">
        <f t="shared" si="19"/>
        <v>105.91373266270385</v>
      </c>
      <c r="H120" s="54">
        <v>1710</v>
      </c>
      <c r="I120" s="73" t="s">
        <v>7</v>
      </c>
      <c r="J120" s="73">
        <f t="shared" si="13"/>
        <v>668466</v>
      </c>
      <c r="K120" s="72">
        <f t="shared" si="20"/>
        <v>97.797577247191015</v>
      </c>
      <c r="L120" s="73">
        <v>183569</v>
      </c>
      <c r="M120" s="72">
        <f t="shared" si="21"/>
        <v>47.269810451070313</v>
      </c>
      <c r="N120" s="73">
        <v>183569</v>
      </c>
      <c r="O120" s="72">
        <f t="shared" si="22"/>
        <v>47.269810451070313</v>
      </c>
      <c r="P120" s="73">
        <f t="shared" si="14"/>
        <v>0</v>
      </c>
      <c r="Q120" s="73" t="s">
        <v>7</v>
      </c>
      <c r="R120" s="73">
        <f t="shared" si="15"/>
        <v>668466</v>
      </c>
      <c r="S120" s="72">
        <f t="shared" si="23"/>
        <v>97.797577247191015</v>
      </c>
      <c r="T120" s="73">
        <v>392981</v>
      </c>
      <c r="U120" s="72">
        <f t="shared" si="24"/>
        <v>97.118673388691178</v>
      </c>
      <c r="V120" s="73">
        <v>22813</v>
      </c>
      <c r="W120" s="72">
        <f t="shared" si="27"/>
        <v>103.03509326588683</v>
      </c>
      <c r="X120" s="73">
        <f t="shared" si="16"/>
        <v>275485</v>
      </c>
      <c r="Y120" s="72">
        <f t="shared" si="25"/>
        <v>98.782630522088354</v>
      </c>
      <c r="Z120" s="73">
        <v>32586</v>
      </c>
      <c r="AA120" s="73" t="s">
        <v>7</v>
      </c>
      <c r="AB120" s="73">
        <v>83200</v>
      </c>
      <c r="AC120" s="73" t="s">
        <v>7</v>
      </c>
      <c r="AD120" s="73"/>
      <c r="AE120" s="73"/>
      <c r="AF120" s="73"/>
      <c r="AG120" s="73"/>
      <c r="AH120" s="73"/>
      <c r="AI120" s="73"/>
      <c r="AJ120" s="26">
        <v>158412</v>
      </c>
      <c r="AK120" s="24">
        <f t="shared" si="26"/>
        <v>95.020214259150407</v>
      </c>
      <c r="AL120" s="22" t="s">
        <v>7</v>
      </c>
      <c r="AM120" s="22" t="s">
        <v>7</v>
      </c>
      <c r="AN120" s="22" t="s">
        <v>7</v>
      </c>
      <c r="AO120" s="22" t="s">
        <v>7</v>
      </c>
      <c r="AP120" s="22" t="s">
        <v>7</v>
      </c>
      <c r="AQ120" s="20" t="s">
        <v>7</v>
      </c>
      <c r="BA120" s="1"/>
      <c r="BB120" s="1"/>
    </row>
    <row r="121" spans="2:54" ht="12" hidden="1" customHeight="1">
      <c r="B121" s="29" t="s">
        <v>21</v>
      </c>
      <c r="C121" s="28" t="s">
        <v>20</v>
      </c>
      <c r="D121" s="74">
        <v>676967</v>
      </c>
      <c r="E121" s="72">
        <f t="shared" si="18"/>
        <v>98.500593651421852</v>
      </c>
      <c r="F121" s="73">
        <v>6999</v>
      </c>
      <c r="G121" s="72">
        <f t="shared" si="19"/>
        <v>102.9870512065921</v>
      </c>
      <c r="H121" s="54">
        <v>1655</v>
      </c>
      <c r="I121" s="73" t="s">
        <v>7</v>
      </c>
      <c r="J121" s="73">
        <f t="shared" si="13"/>
        <v>669968</v>
      </c>
      <c r="K121" s="72">
        <f t="shared" si="20"/>
        <v>98.455786831570848</v>
      </c>
      <c r="L121" s="73">
        <v>192913</v>
      </c>
      <c r="M121" s="72">
        <f t="shared" si="21"/>
        <v>48.391692942914695</v>
      </c>
      <c r="N121" s="73">
        <v>192913</v>
      </c>
      <c r="O121" s="72">
        <f t="shared" si="22"/>
        <v>48.391692942914695</v>
      </c>
      <c r="P121" s="73">
        <f t="shared" si="14"/>
        <v>0</v>
      </c>
      <c r="Q121" s="73" t="s">
        <v>7</v>
      </c>
      <c r="R121" s="73">
        <f t="shared" si="15"/>
        <v>669968</v>
      </c>
      <c r="S121" s="72">
        <f t="shared" si="23"/>
        <v>98.455786831570848</v>
      </c>
      <c r="T121" s="73">
        <v>388413</v>
      </c>
      <c r="U121" s="72">
        <f t="shared" si="24"/>
        <v>95.949694794335102</v>
      </c>
      <c r="V121" s="73">
        <v>24602</v>
      </c>
      <c r="W121" s="72">
        <f t="shared" si="27"/>
        <v>104.0209716291066</v>
      </c>
      <c r="X121" s="73">
        <f t="shared" si="16"/>
        <v>281555</v>
      </c>
      <c r="Y121" s="72">
        <f t="shared" si="25"/>
        <v>102.13591035561021</v>
      </c>
      <c r="Z121" s="73">
        <v>33722</v>
      </c>
      <c r="AA121" s="73" t="s">
        <v>7</v>
      </c>
      <c r="AB121" s="73">
        <v>86857</v>
      </c>
      <c r="AC121" s="73" t="s">
        <v>7</v>
      </c>
      <c r="AD121" s="73"/>
      <c r="AE121" s="73"/>
      <c r="AF121" s="73"/>
      <c r="AG121" s="73"/>
      <c r="AH121" s="73"/>
      <c r="AI121" s="73"/>
      <c r="AJ121" s="26">
        <v>159521</v>
      </c>
      <c r="AK121" s="24">
        <f t="shared" si="26"/>
        <v>97.680470764011787</v>
      </c>
      <c r="AL121" s="22" t="s">
        <v>7</v>
      </c>
      <c r="AM121" s="22" t="s">
        <v>7</v>
      </c>
      <c r="AN121" s="22" t="s">
        <v>7</v>
      </c>
      <c r="AO121" s="22" t="s">
        <v>7</v>
      </c>
      <c r="AP121" s="22" t="s">
        <v>7</v>
      </c>
      <c r="AQ121" s="20" t="s">
        <v>7</v>
      </c>
      <c r="BA121" s="1"/>
      <c r="BB121" s="1"/>
    </row>
    <row r="122" spans="2:54" ht="12" hidden="1" customHeight="1">
      <c r="B122" s="29" t="s">
        <v>19</v>
      </c>
      <c r="C122" s="28" t="s">
        <v>18</v>
      </c>
      <c r="D122" s="74">
        <v>657892</v>
      </c>
      <c r="E122" s="72">
        <f t="shared" si="18"/>
        <v>98.369460389325909</v>
      </c>
      <c r="F122" s="73">
        <v>7183</v>
      </c>
      <c r="G122" s="72">
        <f t="shared" si="19"/>
        <v>106.27311732504809</v>
      </c>
      <c r="H122" s="54">
        <v>1709</v>
      </c>
      <c r="I122" s="73" t="s">
        <v>7</v>
      </c>
      <c r="J122" s="73">
        <f t="shared" si="13"/>
        <v>650709</v>
      </c>
      <c r="K122" s="72">
        <f t="shared" si="20"/>
        <v>98.288768922629828</v>
      </c>
      <c r="L122" s="73">
        <v>176699</v>
      </c>
      <c r="M122" s="72">
        <f t="shared" si="21"/>
        <v>45.789991966622608</v>
      </c>
      <c r="N122" s="73">
        <v>176699</v>
      </c>
      <c r="O122" s="72">
        <f t="shared" si="22"/>
        <v>45.789991966622608</v>
      </c>
      <c r="P122" s="73">
        <f t="shared" si="14"/>
        <v>0</v>
      </c>
      <c r="Q122" s="73" t="s">
        <v>7</v>
      </c>
      <c r="R122" s="73">
        <f t="shared" si="15"/>
        <v>650709</v>
      </c>
      <c r="S122" s="72">
        <f t="shared" si="23"/>
        <v>98.288768922629828</v>
      </c>
      <c r="T122" s="73">
        <v>379853</v>
      </c>
      <c r="U122" s="72">
        <f t="shared" si="24"/>
        <v>97.505961716666363</v>
      </c>
      <c r="V122" s="73">
        <v>27306</v>
      </c>
      <c r="W122" s="72">
        <f t="shared" si="27"/>
        <v>110.39864154604997</v>
      </c>
      <c r="X122" s="73">
        <f t="shared" si="16"/>
        <v>270856</v>
      </c>
      <c r="Y122" s="72">
        <f t="shared" si="25"/>
        <v>99.408006048394498</v>
      </c>
      <c r="Z122" s="73">
        <v>34629</v>
      </c>
      <c r="AA122" s="73" t="s">
        <v>7</v>
      </c>
      <c r="AB122" s="73">
        <v>87529</v>
      </c>
      <c r="AC122" s="73" t="s">
        <v>7</v>
      </c>
      <c r="AD122" s="73"/>
      <c r="AE122" s="73"/>
      <c r="AF122" s="73"/>
      <c r="AG122" s="73"/>
      <c r="AH122" s="73"/>
      <c r="AI122" s="73"/>
      <c r="AJ122" s="26">
        <v>146108</v>
      </c>
      <c r="AK122" s="24">
        <f t="shared" si="26"/>
        <v>92.215447924161523</v>
      </c>
      <c r="AL122" s="22" t="s">
        <v>7</v>
      </c>
      <c r="AM122" s="22" t="s">
        <v>7</v>
      </c>
      <c r="AN122" s="22" t="s">
        <v>7</v>
      </c>
      <c r="AO122" s="22" t="s">
        <v>7</v>
      </c>
      <c r="AP122" s="22" t="s">
        <v>7</v>
      </c>
      <c r="AQ122" s="20" t="s">
        <v>7</v>
      </c>
      <c r="BA122" s="1"/>
      <c r="BB122" s="1"/>
    </row>
    <row r="123" spans="2:54" ht="12" hidden="1" customHeight="1">
      <c r="B123" s="29" t="s">
        <v>17</v>
      </c>
      <c r="C123" s="28" t="s">
        <v>16</v>
      </c>
      <c r="D123" s="74">
        <v>638119</v>
      </c>
      <c r="E123" s="72">
        <f t="shared" si="18"/>
        <v>98.242132472822945</v>
      </c>
      <c r="F123" s="73">
        <v>6831</v>
      </c>
      <c r="G123" s="72">
        <f t="shared" si="19"/>
        <v>101.77294398092968</v>
      </c>
      <c r="H123" s="54">
        <v>1672</v>
      </c>
      <c r="I123" s="73" t="s">
        <v>7</v>
      </c>
      <c r="J123" s="73">
        <f t="shared" si="13"/>
        <v>631288</v>
      </c>
      <c r="K123" s="72">
        <f t="shared" si="20"/>
        <v>98.205265818846499</v>
      </c>
      <c r="L123" s="73">
        <v>192991</v>
      </c>
      <c r="M123" s="72">
        <f t="shared" si="21"/>
        <v>48.326280205333667</v>
      </c>
      <c r="N123" s="73">
        <v>192991</v>
      </c>
      <c r="O123" s="72">
        <f t="shared" si="22"/>
        <v>48.326280205333667</v>
      </c>
      <c r="P123" s="73">
        <f t="shared" si="14"/>
        <v>0</v>
      </c>
      <c r="Q123" s="73" t="s">
        <v>7</v>
      </c>
      <c r="R123" s="73">
        <f t="shared" si="15"/>
        <v>631288</v>
      </c>
      <c r="S123" s="72">
        <f t="shared" si="23"/>
        <v>98.205265818846499</v>
      </c>
      <c r="T123" s="73">
        <v>403716</v>
      </c>
      <c r="U123" s="72">
        <f t="shared" si="24"/>
        <v>97.336081877689779</v>
      </c>
      <c r="V123" s="73">
        <v>28853</v>
      </c>
      <c r="W123" s="72">
        <f t="shared" si="27"/>
        <v>108.41693908991846</v>
      </c>
      <c r="X123" s="73">
        <f t="shared" si="16"/>
        <v>227572</v>
      </c>
      <c r="Y123" s="72">
        <f t="shared" si="25"/>
        <v>99.786021222485317</v>
      </c>
      <c r="Z123" s="73">
        <v>29576</v>
      </c>
      <c r="AA123" s="73" t="s">
        <v>7</v>
      </c>
      <c r="AB123" s="73">
        <v>86796</v>
      </c>
      <c r="AC123" s="73" t="s">
        <v>7</v>
      </c>
      <c r="AD123" s="73"/>
      <c r="AE123" s="73"/>
      <c r="AF123" s="73"/>
      <c r="AG123" s="73"/>
      <c r="AH123" s="73"/>
      <c r="AI123" s="73"/>
      <c r="AJ123" s="26">
        <v>110900</v>
      </c>
      <c r="AK123" s="24">
        <f t="shared" si="26"/>
        <v>96.673524181456813</v>
      </c>
      <c r="AL123" s="22" t="s">
        <v>7</v>
      </c>
      <c r="AM123" s="22" t="s">
        <v>7</v>
      </c>
      <c r="AN123" s="22" t="s">
        <v>7</v>
      </c>
      <c r="AO123" s="22" t="s">
        <v>7</v>
      </c>
      <c r="AP123" s="22" t="s">
        <v>7</v>
      </c>
      <c r="AQ123" s="20" t="s">
        <v>7</v>
      </c>
      <c r="BA123" s="1"/>
      <c r="BB123" s="1"/>
    </row>
    <row r="124" spans="2:54" ht="12" hidden="1" customHeight="1">
      <c r="B124" s="29" t="s">
        <v>15</v>
      </c>
      <c r="C124" s="28" t="s">
        <v>14</v>
      </c>
      <c r="D124" s="74">
        <v>658123</v>
      </c>
      <c r="E124" s="72">
        <f t="shared" si="18"/>
        <v>99.347268536199877</v>
      </c>
      <c r="F124" s="73">
        <v>7106</v>
      </c>
      <c r="G124" s="72">
        <f t="shared" si="19"/>
        <v>106.48883560617412</v>
      </c>
      <c r="H124" s="54">
        <v>1664</v>
      </c>
      <c r="I124" s="73" t="s">
        <v>7</v>
      </c>
      <c r="J124" s="73">
        <f t="shared" si="13"/>
        <v>651017</v>
      </c>
      <c r="K124" s="72">
        <f t="shared" si="20"/>
        <v>99.274597651020017</v>
      </c>
      <c r="L124" s="73">
        <v>185678</v>
      </c>
      <c r="M124" s="72">
        <f t="shared" si="21"/>
        <v>48.454087118088538</v>
      </c>
      <c r="N124" s="73">
        <v>185678</v>
      </c>
      <c r="O124" s="72">
        <f t="shared" si="22"/>
        <v>48.454087118088538</v>
      </c>
      <c r="P124" s="73">
        <f t="shared" si="14"/>
        <v>0</v>
      </c>
      <c r="Q124" s="73" t="s">
        <v>7</v>
      </c>
      <c r="R124" s="73">
        <f t="shared" si="15"/>
        <v>651017</v>
      </c>
      <c r="S124" s="72">
        <f t="shared" si="23"/>
        <v>99.274597651020017</v>
      </c>
      <c r="T124" s="73">
        <v>397894</v>
      </c>
      <c r="U124" s="72">
        <f t="shared" si="24"/>
        <v>98.014794816148665</v>
      </c>
      <c r="V124" s="73">
        <v>30159</v>
      </c>
      <c r="W124" s="72">
        <f t="shared" si="27"/>
        <v>107.22437515554451</v>
      </c>
      <c r="X124" s="73">
        <f t="shared" si="16"/>
        <v>253123</v>
      </c>
      <c r="Y124" s="72">
        <f t="shared" si="25"/>
        <v>101.32174637040121</v>
      </c>
      <c r="Z124" s="73">
        <v>34497</v>
      </c>
      <c r="AA124" s="73" t="s">
        <v>7</v>
      </c>
      <c r="AB124" s="73">
        <v>90420</v>
      </c>
      <c r="AC124" s="73" t="s">
        <v>7</v>
      </c>
      <c r="AD124" s="73"/>
      <c r="AE124" s="73"/>
      <c r="AF124" s="73"/>
      <c r="AG124" s="73"/>
      <c r="AH124" s="73"/>
      <c r="AI124" s="73"/>
      <c r="AJ124" s="26">
        <v>127928</v>
      </c>
      <c r="AK124" s="24">
        <f t="shared" si="26"/>
        <v>93.560442614438358</v>
      </c>
      <c r="AL124" s="22" t="s">
        <v>7</v>
      </c>
      <c r="AM124" s="22" t="s">
        <v>7</v>
      </c>
      <c r="AN124" s="22" t="s">
        <v>7</v>
      </c>
      <c r="AO124" s="22" t="s">
        <v>7</v>
      </c>
      <c r="AP124" s="22" t="s">
        <v>7</v>
      </c>
      <c r="AQ124" s="20" t="s">
        <v>7</v>
      </c>
      <c r="BA124" s="1"/>
      <c r="BB124" s="1"/>
    </row>
    <row r="125" spans="2:54" ht="12" hidden="1" customHeight="1">
      <c r="B125" s="29" t="s">
        <v>13</v>
      </c>
      <c r="C125" s="28" t="s">
        <v>12</v>
      </c>
      <c r="D125" s="74">
        <v>635059</v>
      </c>
      <c r="E125" s="72">
        <f t="shared" si="18"/>
        <v>99.514071706155192</v>
      </c>
      <c r="F125" s="73">
        <v>6949</v>
      </c>
      <c r="G125" s="72">
        <f t="shared" si="19"/>
        <v>106.6451810926949</v>
      </c>
      <c r="H125" s="54">
        <v>1793</v>
      </c>
      <c r="I125" s="73" t="s">
        <v>7</v>
      </c>
      <c r="J125" s="73">
        <f t="shared" si="13"/>
        <v>628110</v>
      </c>
      <c r="K125" s="72">
        <f t="shared" si="20"/>
        <v>99.440507627714354</v>
      </c>
      <c r="L125" s="73">
        <v>169519</v>
      </c>
      <c r="M125" s="72">
        <f t="shared" si="21"/>
        <v>47.514392864950921</v>
      </c>
      <c r="N125" s="73">
        <v>169519</v>
      </c>
      <c r="O125" s="72">
        <f t="shared" si="22"/>
        <v>47.514392864950921</v>
      </c>
      <c r="P125" s="73">
        <f t="shared" si="14"/>
        <v>0</v>
      </c>
      <c r="Q125" s="73" t="s">
        <v>7</v>
      </c>
      <c r="R125" s="73">
        <f t="shared" si="15"/>
        <v>628110</v>
      </c>
      <c r="S125" s="72">
        <f t="shared" si="23"/>
        <v>99.440507627714354</v>
      </c>
      <c r="T125" s="73">
        <v>371838</v>
      </c>
      <c r="U125" s="72">
        <f t="shared" si="24"/>
        <v>97.201875872453229</v>
      </c>
      <c r="V125" s="73">
        <v>31077</v>
      </c>
      <c r="W125" s="72">
        <f t="shared" si="27"/>
        <v>108.98474487112047</v>
      </c>
      <c r="X125" s="73">
        <f t="shared" si="16"/>
        <v>256272</v>
      </c>
      <c r="Y125" s="72">
        <f t="shared" si="25"/>
        <v>102.87833899366525</v>
      </c>
      <c r="Z125" s="73">
        <v>31497</v>
      </c>
      <c r="AA125" s="73" t="s">
        <v>7</v>
      </c>
      <c r="AB125" s="73">
        <v>89288</v>
      </c>
      <c r="AC125" s="73" t="s">
        <v>7</v>
      </c>
      <c r="AD125" s="73"/>
      <c r="AE125" s="73"/>
      <c r="AF125" s="73"/>
      <c r="AG125" s="73"/>
      <c r="AH125" s="73"/>
      <c r="AI125" s="73"/>
      <c r="AJ125" s="26">
        <v>133423</v>
      </c>
      <c r="AK125" s="24">
        <f t="shared" si="26"/>
        <v>97.494373483763482</v>
      </c>
      <c r="AL125" s="22" t="s">
        <v>7</v>
      </c>
      <c r="AM125" s="22" t="s">
        <v>7</v>
      </c>
      <c r="AN125" s="22" t="s">
        <v>7</v>
      </c>
      <c r="AO125" s="22" t="s">
        <v>7</v>
      </c>
      <c r="AP125" s="22" t="s">
        <v>7</v>
      </c>
      <c r="AQ125" s="20" t="s">
        <v>7</v>
      </c>
      <c r="BA125" s="1"/>
      <c r="BB125" s="1"/>
    </row>
    <row r="126" spans="2:54" ht="12" hidden="1" customHeight="1">
      <c r="B126" s="29" t="s">
        <v>36</v>
      </c>
      <c r="C126" s="28" t="s">
        <v>10</v>
      </c>
      <c r="D126" s="74">
        <v>667949</v>
      </c>
      <c r="E126" s="72">
        <f t="shared" si="18"/>
        <v>100.02785419377832</v>
      </c>
      <c r="F126" s="73">
        <v>6828</v>
      </c>
      <c r="G126" s="72">
        <f t="shared" si="19"/>
        <v>103.07971014492753</v>
      </c>
      <c r="H126" s="54">
        <v>1747</v>
      </c>
      <c r="I126" s="73" t="s">
        <v>7</v>
      </c>
      <c r="J126" s="73">
        <f t="shared" si="13"/>
        <v>661121</v>
      </c>
      <c r="K126" s="72">
        <f t="shared" si="20"/>
        <v>99.99727742577582</v>
      </c>
      <c r="L126" s="73">
        <v>183916</v>
      </c>
      <c r="M126" s="72">
        <f t="shared" si="21"/>
        <v>49.246241920195359</v>
      </c>
      <c r="N126" s="73">
        <v>183916</v>
      </c>
      <c r="O126" s="72">
        <f t="shared" si="22"/>
        <v>49.246241920195359</v>
      </c>
      <c r="P126" s="73">
        <f t="shared" si="14"/>
        <v>0</v>
      </c>
      <c r="Q126" s="73" t="s">
        <v>7</v>
      </c>
      <c r="R126" s="73">
        <f t="shared" si="15"/>
        <v>661121</v>
      </c>
      <c r="S126" s="72">
        <f t="shared" si="23"/>
        <v>99.99727742577582</v>
      </c>
      <c r="T126" s="73">
        <v>353025</v>
      </c>
      <c r="U126" s="72">
        <f t="shared" si="24"/>
        <v>97.652630210422359</v>
      </c>
      <c r="V126" s="73">
        <v>31349</v>
      </c>
      <c r="W126" s="72">
        <f t="shared" si="27"/>
        <v>107.55111843008096</v>
      </c>
      <c r="X126" s="73">
        <f t="shared" si="16"/>
        <v>308096</v>
      </c>
      <c r="Y126" s="72">
        <f t="shared" si="25"/>
        <v>102.82617111885403</v>
      </c>
      <c r="Z126" s="73">
        <v>34451</v>
      </c>
      <c r="AA126" s="73" t="s">
        <v>7</v>
      </c>
      <c r="AB126" s="73">
        <v>95624</v>
      </c>
      <c r="AC126" s="73" t="s">
        <v>7</v>
      </c>
      <c r="AD126" s="73"/>
      <c r="AE126" s="73"/>
      <c r="AF126" s="73"/>
      <c r="AG126" s="73"/>
      <c r="AH126" s="73"/>
      <c r="AI126" s="73"/>
      <c r="AJ126" s="26">
        <v>178829</v>
      </c>
      <c r="AK126" s="24">
        <f t="shared" si="26"/>
        <v>98.406383271426606</v>
      </c>
      <c r="AL126" s="22" t="s">
        <v>7</v>
      </c>
      <c r="AM126" s="22" t="s">
        <v>7</v>
      </c>
      <c r="AN126" s="22" t="s">
        <v>7</v>
      </c>
      <c r="AO126" s="22" t="s">
        <v>7</v>
      </c>
      <c r="AP126" s="22" t="s">
        <v>7</v>
      </c>
      <c r="AQ126" s="20" t="s">
        <v>7</v>
      </c>
      <c r="BA126" s="1"/>
      <c r="BB126" s="1"/>
    </row>
    <row r="127" spans="2:54" ht="12" hidden="1" customHeight="1">
      <c r="B127" s="29" t="s">
        <v>84</v>
      </c>
      <c r="C127" s="28" t="s">
        <v>83</v>
      </c>
      <c r="D127" s="74">
        <v>680826</v>
      </c>
      <c r="E127" s="72">
        <f t="shared" si="18"/>
        <v>100.11410925667231</v>
      </c>
      <c r="F127" s="73">
        <v>6693</v>
      </c>
      <c r="G127" s="72">
        <f t="shared" si="19"/>
        <v>97.168989547038336</v>
      </c>
      <c r="H127" s="54">
        <v>1754</v>
      </c>
      <c r="I127" s="72">
        <f t="shared" ref="I127:I158" si="28">H127/H115*100</f>
        <v>102.93427230046947</v>
      </c>
      <c r="J127" s="73">
        <f t="shared" si="13"/>
        <v>674133</v>
      </c>
      <c r="K127" s="72">
        <f t="shared" si="20"/>
        <v>100.1442446246223</v>
      </c>
      <c r="L127" s="73">
        <v>190597</v>
      </c>
      <c r="M127" s="72">
        <f t="shared" si="21"/>
        <v>99.171132733232739</v>
      </c>
      <c r="N127" s="73">
        <v>190597</v>
      </c>
      <c r="O127" s="72">
        <f t="shared" si="22"/>
        <v>99.171132733232739</v>
      </c>
      <c r="P127" s="73">
        <f t="shared" si="14"/>
        <v>0</v>
      </c>
      <c r="Q127" s="73" t="s">
        <v>7</v>
      </c>
      <c r="R127" s="73">
        <f t="shared" si="15"/>
        <v>674133</v>
      </c>
      <c r="S127" s="72">
        <f t="shared" si="23"/>
        <v>100.1442446246223</v>
      </c>
      <c r="T127" s="73">
        <v>354300</v>
      </c>
      <c r="U127" s="72">
        <f t="shared" si="24"/>
        <v>97.947877243083795</v>
      </c>
      <c r="V127" s="73">
        <v>26498</v>
      </c>
      <c r="W127" s="72">
        <f t="shared" si="27"/>
        <v>107.86891919397516</v>
      </c>
      <c r="X127" s="73">
        <f t="shared" si="16"/>
        <v>319833</v>
      </c>
      <c r="Y127" s="72">
        <f t="shared" si="25"/>
        <v>102.69523084777437</v>
      </c>
      <c r="Z127" s="73">
        <v>34217</v>
      </c>
      <c r="AA127" s="72">
        <f t="shared" ref="AA127:AA158" si="29">Z127/Z115*100</f>
        <v>115.08088655702417</v>
      </c>
      <c r="AB127" s="73">
        <v>83255</v>
      </c>
      <c r="AC127" s="72">
        <f t="shared" ref="AC127:AC158" si="30">AB127/AB115*100</f>
        <v>102.06320796351689</v>
      </c>
      <c r="AD127" s="72"/>
      <c r="AE127" s="72"/>
      <c r="AF127" s="72"/>
      <c r="AG127" s="72"/>
      <c r="AH127" s="72"/>
      <c r="AI127" s="72"/>
      <c r="AJ127" s="26">
        <v>200541</v>
      </c>
      <c r="AK127" s="24">
        <f t="shared" si="26"/>
        <v>98.988597660299121</v>
      </c>
      <c r="AL127" s="22" t="s">
        <v>7</v>
      </c>
      <c r="AM127" s="22" t="s">
        <v>7</v>
      </c>
      <c r="AN127" s="22" t="s">
        <v>7</v>
      </c>
      <c r="AO127" s="22" t="s">
        <v>7</v>
      </c>
      <c r="AP127" s="22" t="s">
        <v>7</v>
      </c>
      <c r="AQ127" s="20" t="s">
        <v>7</v>
      </c>
      <c r="BA127" s="1"/>
      <c r="BB127" s="1"/>
    </row>
    <row r="128" spans="2:54" ht="12" hidden="1" customHeight="1">
      <c r="B128" s="29" t="s">
        <v>33</v>
      </c>
      <c r="C128" s="28" t="s">
        <v>32</v>
      </c>
      <c r="D128" s="74">
        <v>643549</v>
      </c>
      <c r="E128" s="72">
        <f t="shared" si="18"/>
        <v>102.67427371658952</v>
      </c>
      <c r="F128" s="73">
        <v>6444</v>
      </c>
      <c r="G128" s="72">
        <f t="shared" si="19"/>
        <v>94.472951180178853</v>
      </c>
      <c r="H128" s="54">
        <v>1642</v>
      </c>
      <c r="I128" s="72">
        <f t="shared" si="28"/>
        <v>96.930342384887837</v>
      </c>
      <c r="J128" s="73">
        <f t="shared" si="13"/>
        <v>637105</v>
      </c>
      <c r="K128" s="72">
        <f t="shared" si="20"/>
        <v>102.76450644067579</v>
      </c>
      <c r="L128" s="73">
        <v>172102</v>
      </c>
      <c r="M128" s="72">
        <f t="shared" si="21"/>
        <v>99.687791428455583</v>
      </c>
      <c r="N128" s="73">
        <v>172102</v>
      </c>
      <c r="O128" s="72">
        <f t="shared" si="22"/>
        <v>99.687791428455583</v>
      </c>
      <c r="P128" s="73">
        <f t="shared" si="14"/>
        <v>0</v>
      </c>
      <c r="Q128" s="73" t="s">
        <v>7</v>
      </c>
      <c r="R128" s="73">
        <f t="shared" si="15"/>
        <v>637105</v>
      </c>
      <c r="S128" s="72">
        <f t="shared" si="23"/>
        <v>102.76450644067579</v>
      </c>
      <c r="T128" s="73">
        <v>348547</v>
      </c>
      <c r="U128" s="72">
        <f t="shared" si="24"/>
        <v>100.25513432664097</v>
      </c>
      <c r="V128" s="73">
        <v>26152</v>
      </c>
      <c r="W128" s="72">
        <f t="shared" si="27"/>
        <v>103.64616360177553</v>
      </c>
      <c r="X128" s="73">
        <f t="shared" si="16"/>
        <v>288558</v>
      </c>
      <c r="Y128" s="72">
        <f t="shared" si="25"/>
        <v>105.96828567861157</v>
      </c>
      <c r="Z128" s="73">
        <v>34549</v>
      </c>
      <c r="AA128" s="72">
        <f t="shared" si="29"/>
        <v>120.11194548741481</v>
      </c>
      <c r="AB128" s="73">
        <v>83913</v>
      </c>
      <c r="AC128" s="72">
        <f t="shared" si="30"/>
        <v>106.46831186956798</v>
      </c>
      <c r="AD128" s="72"/>
      <c r="AE128" s="72"/>
      <c r="AF128" s="72"/>
      <c r="AG128" s="72"/>
      <c r="AH128" s="72"/>
      <c r="AI128" s="72"/>
      <c r="AJ128" s="26">
        <v>169154</v>
      </c>
      <c r="AK128" s="24">
        <f t="shared" si="26"/>
        <v>100.7426730273306</v>
      </c>
      <c r="AL128" s="22" t="s">
        <v>7</v>
      </c>
      <c r="AM128" s="22" t="s">
        <v>7</v>
      </c>
      <c r="AN128" s="22" t="s">
        <v>7</v>
      </c>
      <c r="AO128" s="22" t="s">
        <v>7</v>
      </c>
      <c r="AP128" s="22" t="s">
        <v>7</v>
      </c>
      <c r="AQ128" s="20" t="s">
        <v>7</v>
      </c>
      <c r="BA128" s="1"/>
      <c r="BB128" s="1"/>
    </row>
    <row r="129" spans="2:54" ht="12" hidden="1" customHeight="1">
      <c r="B129" s="51" t="s">
        <v>30</v>
      </c>
      <c r="C129" s="50" t="s">
        <v>62</v>
      </c>
      <c r="D129" s="91">
        <v>697357</v>
      </c>
      <c r="E129" s="88">
        <f t="shared" si="18"/>
        <v>99.898576780099276</v>
      </c>
      <c r="F129" s="89">
        <v>6761</v>
      </c>
      <c r="G129" s="88">
        <f t="shared" si="19"/>
        <v>89.537809561647464</v>
      </c>
      <c r="H129" s="90">
        <v>1748</v>
      </c>
      <c r="I129" s="88">
        <f t="shared" si="28"/>
        <v>98.478873239436609</v>
      </c>
      <c r="J129" s="89">
        <f t="shared" si="13"/>
        <v>690596</v>
      </c>
      <c r="K129" s="88">
        <f t="shared" si="20"/>
        <v>100.01187521179875</v>
      </c>
      <c r="L129" s="89">
        <v>200502</v>
      </c>
      <c r="M129" s="88">
        <f t="shared" si="21"/>
        <v>98.19864825154275</v>
      </c>
      <c r="N129" s="89">
        <v>200502</v>
      </c>
      <c r="O129" s="88">
        <f t="shared" si="22"/>
        <v>98.19864825154275</v>
      </c>
      <c r="P129" s="89">
        <f t="shared" si="14"/>
        <v>0</v>
      </c>
      <c r="Q129" s="89" t="s">
        <v>7</v>
      </c>
      <c r="R129" s="89">
        <f t="shared" si="15"/>
        <v>690596</v>
      </c>
      <c r="S129" s="88">
        <f t="shared" si="23"/>
        <v>100.01187521179875</v>
      </c>
      <c r="T129" s="89">
        <v>360987</v>
      </c>
      <c r="U129" s="88">
        <f t="shared" si="24"/>
        <v>98.366672934021111</v>
      </c>
      <c r="V129" s="89">
        <v>28918</v>
      </c>
      <c r="W129" s="88">
        <f t="shared" si="27"/>
        <v>101.80602006688963</v>
      </c>
      <c r="X129" s="89">
        <f t="shared" si="16"/>
        <v>329609</v>
      </c>
      <c r="Y129" s="88">
        <f t="shared" si="25"/>
        <v>101.87801553473679</v>
      </c>
      <c r="Z129" s="89">
        <v>44730</v>
      </c>
      <c r="AA129" s="88">
        <f t="shared" si="29"/>
        <v>139.20268882457287</v>
      </c>
      <c r="AB129" s="89">
        <v>90866</v>
      </c>
      <c r="AC129" s="88">
        <f t="shared" si="30"/>
        <v>102.71755103886416</v>
      </c>
      <c r="AD129" s="88"/>
      <c r="AE129" s="88"/>
      <c r="AF129" s="88"/>
      <c r="AG129" s="88"/>
      <c r="AH129" s="88"/>
      <c r="AI129" s="88"/>
      <c r="AJ129" s="48">
        <v>192890</v>
      </c>
      <c r="AK129" s="47">
        <f t="shared" si="26"/>
        <v>95.991440443902562</v>
      </c>
      <c r="AL129" s="45" t="s">
        <v>7</v>
      </c>
      <c r="AM129" s="45" t="s">
        <v>7</v>
      </c>
      <c r="AN129" s="45" t="s">
        <v>7</v>
      </c>
      <c r="AO129" s="45" t="s">
        <v>7</v>
      </c>
      <c r="AP129" s="45" t="s">
        <v>7</v>
      </c>
      <c r="AQ129" s="44" t="s">
        <v>7</v>
      </c>
      <c r="BA129" s="1"/>
      <c r="BB129" s="1"/>
    </row>
    <row r="130" spans="2:54" ht="12" hidden="1" customHeight="1">
      <c r="B130" s="43" t="s">
        <v>82</v>
      </c>
      <c r="C130" s="28" t="s">
        <v>81</v>
      </c>
      <c r="D130" s="87">
        <v>683554</v>
      </c>
      <c r="E130" s="84">
        <f t="shared" si="18"/>
        <v>99.988882875239526</v>
      </c>
      <c r="F130" s="85">
        <v>6846</v>
      </c>
      <c r="G130" s="84">
        <f t="shared" si="19"/>
        <v>93.755135579293352</v>
      </c>
      <c r="H130" s="86">
        <v>1724</v>
      </c>
      <c r="I130" s="84">
        <f t="shared" si="28"/>
        <v>98.177676537585427</v>
      </c>
      <c r="J130" s="85">
        <f t="shared" si="13"/>
        <v>676708</v>
      </c>
      <c r="K130" s="84">
        <f t="shared" si="20"/>
        <v>100.05618575602371</v>
      </c>
      <c r="L130" s="85">
        <v>191678</v>
      </c>
      <c r="M130" s="84">
        <f t="shared" si="21"/>
        <v>98.142402179144511</v>
      </c>
      <c r="N130" s="85">
        <v>191678</v>
      </c>
      <c r="O130" s="84">
        <f t="shared" si="22"/>
        <v>98.142402179144511</v>
      </c>
      <c r="P130" s="85">
        <f t="shared" si="14"/>
        <v>0</v>
      </c>
      <c r="Q130" s="85" t="s">
        <v>7</v>
      </c>
      <c r="R130" s="85">
        <f t="shared" si="15"/>
        <v>676708</v>
      </c>
      <c r="S130" s="84">
        <f t="shared" si="23"/>
        <v>100.05618575602371</v>
      </c>
      <c r="T130" s="85">
        <v>362929</v>
      </c>
      <c r="U130" s="84">
        <f t="shared" si="24"/>
        <v>99.650468695943459</v>
      </c>
      <c r="V130" s="85">
        <v>26887</v>
      </c>
      <c r="W130" s="84">
        <f t="shared" si="27"/>
        <v>101.92577429015506</v>
      </c>
      <c r="X130" s="85">
        <f t="shared" si="16"/>
        <v>313779</v>
      </c>
      <c r="Y130" s="84">
        <f t="shared" si="25"/>
        <v>100.52959381788125</v>
      </c>
      <c r="Z130" s="85">
        <v>45561</v>
      </c>
      <c r="AA130" s="84">
        <f t="shared" si="29"/>
        <v>141.9257367142234</v>
      </c>
      <c r="AB130" s="85">
        <v>85303</v>
      </c>
      <c r="AC130" s="84">
        <f t="shared" si="30"/>
        <v>102.90612107028252</v>
      </c>
      <c r="AD130" s="84"/>
      <c r="AE130" s="84"/>
      <c r="AF130" s="84"/>
      <c r="AG130" s="84"/>
      <c r="AH130" s="84"/>
      <c r="AI130" s="84"/>
      <c r="AJ130" s="41">
        <v>180253</v>
      </c>
      <c r="AK130" s="83">
        <f t="shared" si="26"/>
        <v>92.44928837030389</v>
      </c>
      <c r="AL130" s="40" t="s">
        <v>7</v>
      </c>
      <c r="AM130" s="40" t="s">
        <v>7</v>
      </c>
      <c r="AN130" s="40" t="s">
        <v>7</v>
      </c>
      <c r="AO130" s="40" t="s">
        <v>7</v>
      </c>
      <c r="AP130" s="40" t="s">
        <v>7</v>
      </c>
      <c r="AQ130" s="46" t="s">
        <v>7</v>
      </c>
      <c r="BA130" s="1"/>
      <c r="BB130" s="1"/>
    </row>
    <row r="131" spans="2:54" ht="12" hidden="1" customHeight="1">
      <c r="B131" s="29" t="s">
        <v>25</v>
      </c>
      <c r="C131" s="28" t="s">
        <v>24</v>
      </c>
      <c r="D131" s="74">
        <v>710401</v>
      </c>
      <c r="E131" s="72">
        <f t="shared" si="18"/>
        <v>100.14661082298011</v>
      </c>
      <c r="F131" s="73">
        <v>6980</v>
      </c>
      <c r="G131" s="72">
        <f t="shared" si="19"/>
        <v>100.70696869138654</v>
      </c>
      <c r="H131" s="54">
        <v>1932</v>
      </c>
      <c r="I131" s="72">
        <f t="shared" si="28"/>
        <v>110.21106674272676</v>
      </c>
      <c r="J131" s="73">
        <f t="shared" si="13"/>
        <v>703421</v>
      </c>
      <c r="K131" s="72">
        <f t="shared" si="20"/>
        <v>100.14108167361873</v>
      </c>
      <c r="L131" s="73">
        <v>189360</v>
      </c>
      <c r="M131" s="72">
        <f t="shared" si="21"/>
        <v>97.394882345377397</v>
      </c>
      <c r="N131" s="73">
        <v>189360</v>
      </c>
      <c r="O131" s="72">
        <f t="shared" si="22"/>
        <v>97.394882345377397</v>
      </c>
      <c r="P131" s="73">
        <f t="shared" si="14"/>
        <v>0</v>
      </c>
      <c r="Q131" s="73" t="s">
        <v>7</v>
      </c>
      <c r="R131" s="73">
        <f t="shared" si="15"/>
        <v>703421</v>
      </c>
      <c r="S131" s="72">
        <f t="shared" si="23"/>
        <v>100.14108167361873</v>
      </c>
      <c r="T131" s="73">
        <v>383586</v>
      </c>
      <c r="U131" s="72">
        <f t="shared" si="24"/>
        <v>97.74037212004464</v>
      </c>
      <c r="V131" s="73">
        <v>24709</v>
      </c>
      <c r="W131" s="72">
        <f t="shared" si="27"/>
        <v>96.962681003021629</v>
      </c>
      <c r="X131" s="73">
        <f t="shared" si="16"/>
        <v>319835</v>
      </c>
      <c r="Y131" s="72">
        <f t="shared" si="25"/>
        <v>103.18056881823109</v>
      </c>
      <c r="Z131" s="73">
        <v>47160</v>
      </c>
      <c r="AA131" s="72">
        <f t="shared" si="29"/>
        <v>138.20590217741699</v>
      </c>
      <c r="AB131" s="73">
        <v>87811</v>
      </c>
      <c r="AC131" s="72">
        <f t="shared" si="30"/>
        <v>103.09117377726642</v>
      </c>
      <c r="AD131" s="72"/>
      <c r="AE131" s="72"/>
      <c r="AF131" s="72"/>
      <c r="AG131" s="72"/>
      <c r="AH131" s="72"/>
      <c r="AI131" s="72"/>
      <c r="AJ131" s="26">
        <v>183655</v>
      </c>
      <c r="AK131" s="24">
        <f t="shared" si="26"/>
        <v>97.317676732885744</v>
      </c>
      <c r="AL131" s="22" t="s">
        <v>7</v>
      </c>
      <c r="AM131" s="22" t="s">
        <v>7</v>
      </c>
      <c r="AN131" s="22" t="s">
        <v>7</v>
      </c>
      <c r="AO131" s="22" t="s">
        <v>7</v>
      </c>
      <c r="AP131" s="22" t="s">
        <v>7</v>
      </c>
      <c r="AQ131" s="20" t="s">
        <v>7</v>
      </c>
      <c r="BA131" s="1"/>
      <c r="BB131" s="1"/>
    </row>
    <row r="132" spans="2:54" ht="12" hidden="1" customHeight="1">
      <c r="B132" s="29" t="s">
        <v>23</v>
      </c>
      <c r="C132" s="28" t="s">
        <v>22</v>
      </c>
      <c r="D132" s="74">
        <v>675854</v>
      </c>
      <c r="E132" s="72">
        <f t="shared" si="18"/>
        <v>100.06499707587186</v>
      </c>
      <c r="F132" s="73">
        <v>6750</v>
      </c>
      <c r="G132" s="72">
        <f t="shared" si="19"/>
        <v>97.136278601237592</v>
      </c>
      <c r="H132" s="54">
        <v>1956</v>
      </c>
      <c r="I132" s="72">
        <f t="shared" si="28"/>
        <v>114.3859649122807</v>
      </c>
      <c r="J132" s="73">
        <f t="shared" si="13"/>
        <v>669104</v>
      </c>
      <c r="K132" s="72">
        <f t="shared" si="20"/>
        <v>100.0954424009598</v>
      </c>
      <c r="L132" s="73">
        <v>176786</v>
      </c>
      <c r="M132" s="72">
        <f t="shared" si="21"/>
        <v>96.304931660574496</v>
      </c>
      <c r="N132" s="73">
        <v>176786</v>
      </c>
      <c r="O132" s="72">
        <f t="shared" si="22"/>
        <v>96.304931660574496</v>
      </c>
      <c r="P132" s="73">
        <f t="shared" si="14"/>
        <v>0</v>
      </c>
      <c r="Q132" s="73" t="s">
        <v>7</v>
      </c>
      <c r="R132" s="73">
        <f t="shared" si="15"/>
        <v>669104</v>
      </c>
      <c r="S132" s="72">
        <f t="shared" si="23"/>
        <v>100.0954424009598</v>
      </c>
      <c r="T132" s="73">
        <v>384381</v>
      </c>
      <c r="U132" s="72">
        <f t="shared" si="24"/>
        <v>97.811599034049991</v>
      </c>
      <c r="V132" s="73">
        <v>24209</v>
      </c>
      <c r="W132" s="72">
        <f t="shared" si="27"/>
        <v>106.11931793275764</v>
      </c>
      <c r="X132" s="73">
        <f t="shared" si="16"/>
        <v>284723</v>
      </c>
      <c r="Y132" s="72">
        <f t="shared" si="25"/>
        <v>103.35335862206654</v>
      </c>
      <c r="Z132" s="73">
        <v>42732</v>
      </c>
      <c r="AA132" s="72">
        <f t="shared" si="29"/>
        <v>131.13607070521084</v>
      </c>
      <c r="AB132" s="73">
        <v>87960</v>
      </c>
      <c r="AC132" s="72">
        <f t="shared" si="30"/>
        <v>105.72115384615384</v>
      </c>
      <c r="AD132" s="72"/>
      <c r="AE132" s="72"/>
      <c r="AF132" s="72"/>
      <c r="AG132" s="72"/>
      <c r="AH132" s="72"/>
      <c r="AI132" s="72"/>
      <c r="AJ132" s="26">
        <v>151392</v>
      </c>
      <c r="AK132" s="24">
        <f t="shared" si="26"/>
        <v>95.56851753655026</v>
      </c>
      <c r="AL132" s="22" t="s">
        <v>7</v>
      </c>
      <c r="AM132" s="22" t="s">
        <v>7</v>
      </c>
      <c r="AN132" s="22" t="s">
        <v>7</v>
      </c>
      <c r="AO132" s="22" t="s">
        <v>7</v>
      </c>
      <c r="AP132" s="22" t="s">
        <v>7</v>
      </c>
      <c r="AQ132" s="20" t="s">
        <v>7</v>
      </c>
      <c r="BA132" s="1"/>
      <c r="BB132" s="1"/>
    </row>
    <row r="133" spans="2:54" ht="12" hidden="1" customHeight="1">
      <c r="B133" s="29" t="s">
        <v>21</v>
      </c>
      <c r="C133" s="28" t="s">
        <v>20</v>
      </c>
      <c r="D133" s="74">
        <v>669052</v>
      </c>
      <c r="E133" s="72">
        <f t="shared" si="18"/>
        <v>98.830814500559114</v>
      </c>
      <c r="F133" s="73">
        <v>6816</v>
      </c>
      <c r="G133" s="72">
        <f t="shared" si="19"/>
        <v>97.385340762966138</v>
      </c>
      <c r="H133" s="54">
        <v>1720</v>
      </c>
      <c r="I133" s="72">
        <f t="shared" si="28"/>
        <v>103.92749244712991</v>
      </c>
      <c r="J133" s="73">
        <f t="shared" si="13"/>
        <v>662236</v>
      </c>
      <c r="K133" s="72">
        <f t="shared" si="20"/>
        <v>98.845915028777497</v>
      </c>
      <c r="L133" s="73">
        <v>180986</v>
      </c>
      <c r="M133" s="72">
        <f t="shared" si="21"/>
        <v>93.817420287901797</v>
      </c>
      <c r="N133" s="73">
        <v>180986</v>
      </c>
      <c r="O133" s="72">
        <f t="shared" si="22"/>
        <v>93.817420287901797</v>
      </c>
      <c r="P133" s="73">
        <f t="shared" si="14"/>
        <v>0</v>
      </c>
      <c r="Q133" s="73" t="s">
        <v>7</v>
      </c>
      <c r="R133" s="73">
        <f t="shared" si="15"/>
        <v>662236</v>
      </c>
      <c r="S133" s="72">
        <f t="shared" si="23"/>
        <v>98.845915028777497</v>
      </c>
      <c r="T133" s="73">
        <v>388732</v>
      </c>
      <c r="U133" s="72">
        <f t="shared" si="24"/>
        <v>100.08212907394964</v>
      </c>
      <c r="V133" s="73">
        <v>25515</v>
      </c>
      <c r="W133" s="72">
        <f t="shared" si="27"/>
        <v>103.71108039996749</v>
      </c>
      <c r="X133" s="73">
        <f t="shared" si="16"/>
        <v>273504</v>
      </c>
      <c r="Y133" s="72">
        <f t="shared" si="25"/>
        <v>97.140523165988881</v>
      </c>
      <c r="Z133" s="73">
        <v>41024</v>
      </c>
      <c r="AA133" s="72">
        <f t="shared" si="29"/>
        <v>121.6535199572979</v>
      </c>
      <c r="AB133" s="73">
        <v>92865</v>
      </c>
      <c r="AC133" s="72">
        <f t="shared" si="30"/>
        <v>106.91711663999448</v>
      </c>
      <c r="AD133" s="72"/>
      <c r="AE133" s="72"/>
      <c r="AF133" s="72"/>
      <c r="AG133" s="72"/>
      <c r="AH133" s="72"/>
      <c r="AI133" s="72"/>
      <c r="AJ133" s="26">
        <v>136783</v>
      </c>
      <c r="AK133" s="24">
        <f t="shared" si="26"/>
        <v>85.746077318973676</v>
      </c>
      <c r="AL133" s="22" t="s">
        <v>7</v>
      </c>
      <c r="AM133" s="22" t="s">
        <v>7</v>
      </c>
      <c r="AN133" s="22" t="s">
        <v>7</v>
      </c>
      <c r="AO133" s="22" t="s">
        <v>7</v>
      </c>
      <c r="AP133" s="22" t="s">
        <v>7</v>
      </c>
      <c r="AQ133" s="20" t="s">
        <v>7</v>
      </c>
      <c r="BA133" s="1"/>
      <c r="BB133" s="1"/>
    </row>
    <row r="134" spans="2:54" ht="12" hidden="1" customHeight="1">
      <c r="B134" s="29" t="s">
        <v>19</v>
      </c>
      <c r="C134" s="28" t="s">
        <v>18</v>
      </c>
      <c r="D134" s="74">
        <v>653875</v>
      </c>
      <c r="E134" s="72">
        <f t="shared" si="18"/>
        <v>99.389413459959997</v>
      </c>
      <c r="F134" s="73">
        <v>6850</v>
      </c>
      <c r="G134" s="72">
        <f t="shared" si="19"/>
        <v>95.364054016427673</v>
      </c>
      <c r="H134" s="54">
        <v>1617</v>
      </c>
      <c r="I134" s="72">
        <f t="shared" si="28"/>
        <v>94.616734932709193</v>
      </c>
      <c r="J134" s="73">
        <f t="shared" si="13"/>
        <v>647025</v>
      </c>
      <c r="K134" s="72">
        <f t="shared" si="20"/>
        <v>99.433848310074097</v>
      </c>
      <c r="L134" s="73">
        <v>178158</v>
      </c>
      <c r="M134" s="72">
        <f t="shared" si="21"/>
        <v>100.82569793830186</v>
      </c>
      <c r="N134" s="73">
        <v>178158</v>
      </c>
      <c r="O134" s="72">
        <f t="shared" si="22"/>
        <v>100.82569793830186</v>
      </c>
      <c r="P134" s="73">
        <f t="shared" si="14"/>
        <v>0</v>
      </c>
      <c r="Q134" s="73" t="s">
        <v>7</v>
      </c>
      <c r="R134" s="73">
        <f t="shared" si="15"/>
        <v>647025</v>
      </c>
      <c r="S134" s="72">
        <f t="shared" si="23"/>
        <v>99.433848310074097</v>
      </c>
      <c r="T134" s="73">
        <v>372078</v>
      </c>
      <c r="U134" s="72">
        <f t="shared" si="24"/>
        <v>97.953155562809826</v>
      </c>
      <c r="V134" s="73">
        <v>26412</v>
      </c>
      <c r="W134" s="72">
        <f t="shared" si="27"/>
        <v>96.725994286969893</v>
      </c>
      <c r="X134" s="73">
        <f t="shared" si="16"/>
        <v>274947</v>
      </c>
      <c r="Y134" s="72">
        <f t="shared" si="25"/>
        <v>101.51039666834036</v>
      </c>
      <c r="Z134" s="73">
        <v>39190</v>
      </c>
      <c r="AA134" s="72">
        <f t="shared" si="29"/>
        <v>113.17104161252129</v>
      </c>
      <c r="AB134" s="73">
        <v>96021</v>
      </c>
      <c r="AC134" s="72">
        <f t="shared" si="30"/>
        <v>109.70192736121743</v>
      </c>
      <c r="AD134" s="72"/>
      <c r="AE134" s="72"/>
      <c r="AF134" s="72"/>
      <c r="AG134" s="72"/>
      <c r="AH134" s="72"/>
      <c r="AI134" s="72"/>
      <c r="AJ134" s="26">
        <v>134442</v>
      </c>
      <c r="AK134" s="24">
        <f t="shared" si="26"/>
        <v>92.015495386974024</v>
      </c>
      <c r="AL134" s="22" t="s">
        <v>7</v>
      </c>
      <c r="AM134" s="22" t="s">
        <v>7</v>
      </c>
      <c r="AN134" s="22" t="s">
        <v>7</v>
      </c>
      <c r="AO134" s="22" t="s">
        <v>7</v>
      </c>
      <c r="AP134" s="22" t="s">
        <v>7</v>
      </c>
      <c r="AQ134" s="20" t="s">
        <v>7</v>
      </c>
      <c r="BA134" s="1"/>
      <c r="BB134" s="1"/>
    </row>
    <row r="135" spans="2:54" ht="12" hidden="1" customHeight="1">
      <c r="B135" s="29" t="s">
        <v>17</v>
      </c>
      <c r="C135" s="28" t="s">
        <v>16</v>
      </c>
      <c r="D135" s="74">
        <v>629011</v>
      </c>
      <c r="E135" s="72">
        <f t="shared" si="18"/>
        <v>98.572680017363538</v>
      </c>
      <c r="F135" s="73">
        <v>7024</v>
      </c>
      <c r="G135" s="72">
        <f t="shared" si="19"/>
        <v>102.82535499926804</v>
      </c>
      <c r="H135" s="54">
        <v>1774</v>
      </c>
      <c r="I135" s="72">
        <f t="shared" si="28"/>
        <v>106.10047846889952</v>
      </c>
      <c r="J135" s="73">
        <f t="shared" si="13"/>
        <v>621987</v>
      </c>
      <c r="K135" s="72">
        <f t="shared" si="20"/>
        <v>98.526662949398684</v>
      </c>
      <c r="L135" s="73">
        <v>187078</v>
      </c>
      <c r="M135" s="72">
        <f t="shared" si="21"/>
        <v>96.936126555124332</v>
      </c>
      <c r="N135" s="73">
        <v>187078</v>
      </c>
      <c r="O135" s="72">
        <f t="shared" si="22"/>
        <v>96.936126555124332</v>
      </c>
      <c r="P135" s="73">
        <f t="shared" si="14"/>
        <v>0</v>
      </c>
      <c r="Q135" s="73" t="s">
        <v>7</v>
      </c>
      <c r="R135" s="73">
        <f t="shared" si="15"/>
        <v>621987</v>
      </c>
      <c r="S135" s="72">
        <f t="shared" si="23"/>
        <v>98.526662949398684</v>
      </c>
      <c r="T135" s="73">
        <v>394583</v>
      </c>
      <c r="U135" s="72">
        <f t="shared" si="24"/>
        <v>97.737766152443797</v>
      </c>
      <c r="V135" s="73">
        <v>31001</v>
      </c>
      <c r="W135" s="72">
        <f t="shared" si="27"/>
        <v>107.44463314040134</v>
      </c>
      <c r="X135" s="73">
        <f t="shared" si="16"/>
        <v>227404</v>
      </c>
      <c r="Y135" s="72">
        <f t="shared" si="25"/>
        <v>99.926177209850067</v>
      </c>
      <c r="Z135" s="73">
        <v>35881</v>
      </c>
      <c r="AA135" s="72">
        <f t="shared" si="29"/>
        <v>121.31796050852041</v>
      </c>
      <c r="AB135" s="73">
        <v>95910</v>
      </c>
      <c r="AC135" s="72">
        <f t="shared" si="30"/>
        <v>110.50048389326696</v>
      </c>
      <c r="AD135" s="72"/>
      <c r="AE135" s="72"/>
      <c r="AF135" s="72"/>
      <c r="AG135" s="72"/>
      <c r="AH135" s="72"/>
      <c r="AI135" s="72"/>
      <c r="AJ135" s="26">
        <v>91665</v>
      </c>
      <c r="AK135" s="24">
        <f t="shared" si="26"/>
        <v>82.655545536519384</v>
      </c>
      <c r="AL135" s="22" t="s">
        <v>7</v>
      </c>
      <c r="AM135" s="22" t="s">
        <v>7</v>
      </c>
      <c r="AN135" s="22" t="s">
        <v>7</v>
      </c>
      <c r="AO135" s="22" t="s">
        <v>7</v>
      </c>
      <c r="AP135" s="22" t="s">
        <v>7</v>
      </c>
      <c r="AQ135" s="20" t="s">
        <v>7</v>
      </c>
      <c r="BA135" s="1"/>
      <c r="BB135" s="1"/>
    </row>
    <row r="136" spans="2:54" ht="12" hidden="1" customHeight="1">
      <c r="B136" s="29" t="s">
        <v>15</v>
      </c>
      <c r="C136" s="28" t="s">
        <v>14</v>
      </c>
      <c r="D136" s="74">
        <v>649796</v>
      </c>
      <c r="E136" s="72">
        <f t="shared" si="18"/>
        <v>98.734734996345665</v>
      </c>
      <c r="F136" s="73">
        <v>6879</v>
      </c>
      <c r="G136" s="72">
        <f t="shared" si="19"/>
        <v>96.805516464959183</v>
      </c>
      <c r="H136" s="54">
        <v>1553</v>
      </c>
      <c r="I136" s="72">
        <f t="shared" si="28"/>
        <v>93.329326923076934</v>
      </c>
      <c r="J136" s="73">
        <f t="shared" si="13"/>
        <v>642917</v>
      </c>
      <c r="K136" s="72">
        <f t="shared" si="20"/>
        <v>98.755792859479868</v>
      </c>
      <c r="L136" s="73">
        <v>181190</v>
      </c>
      <c r="M136" s="72">
        <f t="shared" si="21"/>
        <v>97.582912353644474</v>
      </c>
      <c r="N136" s="73">
        <v>181190</v>
      </c>
      <c r="O136" s="72">
        <f t="shared" si="22"/>
        <v>97.582912353644474</v>
      </c>
      <c r="P136" s="73">
        <f t="shared" si="14"/>
        <v>0</v>
      </c>
      <c r="Q136" s="73" t="s">
        <v>7</v>
      </c>
      <c r="R136" s="73">
        <f t="shared" si="15"/>
        <v>642917</v>
      </c>
      <c r="S136" s="72">
        <f t="shared" si="23"/>
        <v>98.755792859479868</v>
      </c>
      <c r="T136" s="73">
        <v>382699</v>
      </c>
      <c r="U136" s="72">
        <f t="shared" si="24"/>
        <v>96.181143721694724</v>
      </c>
      <c r="V136" s="73">
        <v>31741</v>
      </c>
      <c r="W136" s="72">
        <f t="shared" si="27"/>
        <v>105.24553201366093</v>
      </c>
      <c r="X136" s="73">
        <f t="shared" si="16"/>
        <v>260218</v>
      </c>
      <c r="Y136" s="72">
        <f t="shared" si="25"/>
        <v>102.80298511000581</v>
      </c>
      <c r="Z136" s="73">
        <v>38767</v>
      </c>
      <c r="AA136" s="72">
        <f t="shared" si="29"/>
        <v>112.37788793228395</v>
      </c>
      <c r="AB136" s="73">
        <v>99798</v>
      </c>
      <c r="AC136" s="72">
        <f t="shared" si="30"/>
        <v>110.371599203716</v>
      </c>
      <c r="AD136" s="72"/>
      <c r="AE136" s="72"/>
      <c r="AF136" s="72"/>
      <c r="AG136" s="72"/>
      <c r="AH136" s="72"/>
      <c r="AI136" s="72"/>
      <c r="AJ136" s="26">
        <v>118666</v>
      </c>
      <c r="AK136" s="24">
        <f t="shared" si="26"/>
        <v>92.759989994371836</v>
      </c>
      <c r="AL136" s="22" t="s">
        <v>7</v>
      </c>
      <c r="AM136" s="22" t="s">
        <v>7</v>
      </c>
      <c r="AN136" s="22" t="s">
        <v>7</v>
      </c>
      <c r="AO136" s="22" t="s">
        <v>7</v>
      </c>
      <c r="AP136" s="22" t="s">
        <v>7</v>
      </c>
      <c r="AQ136" s="20" t="s">
        <v>7</v>
      </c>
      <c r="BA136" s="1"/>
      <c r="BB136" s="1"/>
    </row>
    <row r="137" spans="2:54" s="3" customFormat="1" ht="12" hidden="1" customHeight="1">
      <c r="B137" s="29" t="s">
        <v>13</v>
      </c>
      <c r="C137" s="28" t="s">
        <v>12</v>
      </c>
      <c r="D137" s="74">
        <v>627310</v>
      </c>
      <c r="E137" s="72">
        <f t="shared" si="18"/>
        <v>98.779798412430978</v>
      </c>
      <c r="F137" s="73">
        <v>6856</v>
      </c>
      <c r="G137" s="72">
        <f t="shared" si="19"/>
        <v>98.66167793927184</v>
      </c>
      <c r="H137" s="54">
        <v>1681</v>
      </c>
      <c r="I137" s="72">
        <f t="shared" si="28"/>
        <v>93.753485778025663</v>
      </c>
      <c r="J137" s="73">
        <f t="shared" si="13"/>
        <v>620454</v>
      </c>
      <c r="K137" s="72">
        <f t="shared" si="20"/>
        <v>98.781105220423171</v>
      </c>
      <c r="L137" s="73">
        <v>169513</v>
      </c>
      <c r="M137" s="72">
        <f t="shared" si="21"/>
        <v>99.996460573741004</v>
      </c>
      <c r="N137" s="73">
        <v>169513</v>
      </c>
      <c r="O137" s="72">
        <f t="shared" si="22"/>
        <v>99.996460573741004</v>
      </c>
      <c r="P137" s="73">
        <f t="shared" si="14"/>
        <v>0</v>
      </c>
      <c r="Q137" s="73" t="s">
        <v>7</v>
      </c>
      <c r="R137" s="73">
        <f t="shared" si="15"/>
        <v>620454</v>
      </c>
      <c r="S137" s="72">
        <f t="shared" si="23"/>
        <v>98.781105220423171</v>
      </c>
      <c r="T137" s="73">
        <v>362824</v>
      </c>
      <c r="U137" s="72">
        <f t="shared" si="24"/>
        <v>97.575826031766525</v>
      </c>
      <c r="V137" s="73">
        <v>32690</v>
      </c>
      <c r="W137" s="72">
        <f t="shared" si="27"/>
        <v>105.19033368729285</v>
      </c>
      <c r="X137" s="73">
        <f t="shared" si="16"/>
        <v>257630</v>
      </c>
      <c r="Y137" s="72">
        <f t="shared" si="25"/>
        <v>100.529905725167</v>
      </c>
      <c r="Z137" s="73">
        <v>36827</v>
      </c>
      <c r="AA137" s="72">
        <f t="shared" si="29"/>
        <v>116.92224656316475</v>
      </c>
      <c r="AB137" s="73">
        <v>96008</v>
      </c>
      <c r="AC137" s="72">
        <f t="shared" si="30"/>
        <v>107.52620732909237</v>
      </c>
      <c r="AD137" s="72"/>
      <c r="AE137" s="72"/>
      <c r="AF137" s="72"/>
      <c r="AG137" s="72"/>
      <c r="AH137" s="72"/>
      <c r="AI137" s="72"/>
      <c r="AJ137" s="26">
        <v>121799</v>
      </c>
      <c r="AK137" s="24">
        <f t="shared" si="26"/>
        <v>91.287858914879735</v>
      </c>
      <c r="AL137" s="22" t="s">
        <v>7</v>
      </c>
      <c r="AM137" s="22" t="s">
        <v>7</v>
      </c>
      <c r="AN137" s="22" t="s">
        <v>7</v>
      </c>
      <c r="AO137" s="22" t="s">
        <v>7</v>
      </c>
      <c r="AP137" s="22" t="s">
        <v>7</v>
      </c>
      <c r="AQ137" s="20" t="s">
        <v>7</v>
      </c>
      <c r="AR137" s="2"/>
      <c r="AS137" s="2"/>
      <c r="AT137" s="2"/>
      <c r="AU137" s="2"/>
      <c r="AV137" s="2"/>
      <c r="AW137" s="2"/>
      <c r="AX137" s="2"/>
      <c r="AY137" s="2"/>
      <c r="AZ137" s="2"/>
    </row>
    <row r="138" spans="2:54" s="3" customFormat="1" ht="12" hidden="1" customHeight="1">
      <c r="B138" s="29" t="s">
        <v>36</v>
      </c>
      <c r="C138" s="28" t="s">
        <v>10</v>
      </c>
      <c r="D138" s="74">
        <v>661445</v>
      </c>
      <c r="E138" s="72">
        <f t="shared" si="18"/>
        <v>99.026272963953829</v>
      </c>
      <c r="F138" s="73">
        <v>6608</v>
      </c>
      <c r="G138" s="72">
        <f t="shared" si="19"/>
        <v>96.77797305213825</v>
      </c>
      <c r="H138" s="54">
        <v>1576</v>
      </c>
      <c r="I138" s="72">
        <f t="shared" si="28"/>
        <v>90.211791642816252</v>
      </c>
      <c r="J138" s="73">
        <f t="shared" ref="J138:J201" si="31">D138-F138</f>
        <v>654837</v>
      </c>
      <c r="K138" s="72">
        <f t="shared" si="20"/>
        <v>99.049493209261243</v>
      </c>
      <c r="L138" s="73">
        <v>182194</v>
      </c>
      <c r="M138" s="72">
        <f t="shared" si="21"/>
        <v>99.063702994845471</v>
      </c>
      <c r="N138" s="73">
        <v>182194</v>
      </c>
      <c r="O138" s="72">
        <f t="shared" si="22"/>
        <v>99.063702994845471</v>
      </c>
      <c r="P138" s="73">
        <f t="shared" ref="P138:P201" si="32">N138-L138</f>
        <v>0</v>
      </c>
      <c r="Q138" s="73" t="s">
        <v>7</v>
      </c>
      <c r="R138" s="73">
        <f t="shared" ref="R138:R201" si="33">J138+P138</f>
        <v>654837</v>
      </c>
      <c r="S138" s="72">
        <f t="shared" si="23"/>
        <v>99.049493209261243</v>
      </c>
      <c r="T138" s="73">
        <v>346915</v>
      </c>
      <c r="U138" s="72">
        <f t="shared" si="24"/>
        <v>98.269244387791232</v>
      </c>
      <c r="V138" s="73">
        <v>30944</v>
      </c>
      <c r="W138" s="72">
        <f t="shared" si="27"/>
        <v>98.708092762129567</v>
      </c>
      <c r="X138" s="73">
        <f t="shared" ref="X138:X201" si="34">R138-T138</f>
        <v>307922</v>
      </c>
      <c r="Y138" s="72">
        <f t="shared" si="25"/>
        <v>99.943524096385545</v>
      </c>
      <c r="Z138" s="73">
        <v>38502</v>
      </c>
      <c r="AA138" s="72">
        <f t="shared" si="29"/>
        <v>111.75872979013673</v>
      </c>
      <c r="AB138" s="73">
        <v>97611</v>
      </c>
      <c r="AC138" s="72">
        <f t="shared" si="30"/>
        <v>102.07793022672134</v>
      </c>
      <c r="AD138" s="72"/>
      <c r="AE138" s="72"/>
      <c r="AF138" s="72"/>
      <c r="AG138" s="72"/>
      <c r="AH138" s="72"/>
      <c r="AI138" s="72"/>
      <c r="AJ138" s="26">
        <v>170387</v>
      </c>
      <c r="AK138" s="24">
        <f t="shared" si="26"/>
        <v>95.279289153325237</v>
      </c>
      <c r="AL138" s="22" t="s">
        <v>7</v>
      </c>
      <c r="AM138" s="22" t="s">
        <v>7</v>
      </c>
      <c r="AN138" s="22" t="s">
        <v>7</v>
      </c>
      <c r="AO138" s="22" t="s">
        <v>7</v>
      </c>
      <c r="AP138" s="22" t="s">
        <v>7</v>
      </c>
      <c r="AQ138" s="20" t="s">
        <v>7</v>
      </c>
      <c r="AR138" s="2"/>
      <c r="AS138" s="2"/>
      <c r="AT138" s="2"/>
      <c r="AU138" s="2"/>
      <c r="AV138" s="2"/>
      <c r="AW138" s="2"/>
      <c r="AX138" s="2"/>
      <c r="AY138" s="2"/>
      <c r="AZ138" s="2"/>
    </row>
    <row r="139" spans="2:54" s="3" customFormat="1" ht="12" hidden="1" customHeight="1">
      <c r="B139" s="29" t="s">
        <v>80</v>
      </c>
      <c r="C139" s="28" t="s">
        <v>79</v>
      </c>
      <c r="D139" s="74">
        <v>675361</v>
      </c>
      <c r="E139" s="72">
        <f t="shared" si="18"/>
        <v>99.197298575553816</v>
      </c>
      <c r="F139" s="73">
        <v>6067</v>
      </c>
      <c r="G139" s="72">
        <f t="shared" si="19"/>
        <v>90.646944568952634</v>
      </c>
      <c r="H139" s="54">
        <v>1355</v>
      </c>
      <c r="I139" s="72">
        <f t="shared" si="28"/>
        <v>77.251995438996573</v>
      </c>
      <c r="J139" s="73">
        <f t="shared" si="31"/>
        <v>669294</v>
      </c>
      <c r="K139" s="72">
        <f t="shared" si="20"/>
        <v>99.282189122917885</v>
      </c>
      <c r="L139" s="73">
        <v>191502</v>
      </c>
      <c r="M139" s="72">
        <f t="shared" si="21"/>
        <v>100.47482384297759</v>
      </c>
      <c r="N139" s="73">
        <v>191502</v>
      </c>
      <c r="O139" s="72">
        <f t="shared" si="22"/>
        <v>100.47482384297759</v>
      </c>
      <c r="P139" s="73">
        <f t="shared" si="32"/>
        <v>0</v>
      </c>
      <c r="Q139" s="73" t="s">
        <v>7</v>
      </c>
      <c r="R139" s="73">
        <f t="shared" si="33"/>
        <v>669294</v>
      </c>
      <c r="S139" s="72">
        <f t="shared" si="23"/>
        <v>99.282189122917885</v>
      </c>
      <c r="T139" s="73">
        <v>351380</v>
      </c>
      <c r="U139" s="72">
        <f t="shared" si="24"/>
        <v>99.175839683883709</v>
      </c>
      <c r="V139" s="73">
        <v>28057</v>
      </c>
      <c r="W139" s="72">
        <f t="shared" si="27"/>
        <v>105.88346290286059</v>
      </c>
      <c r="X139" s="73">
        <f t="shared" si="34"/>
        <v>317914</v>
      </c>
      <c r="Y139" s="72">
        <f t="shared" si="25"/>
        <v>99.399999374673655</v>
      </c>
      <c r="Z139" s="73">
        <v>36550</v>
      </c>
      <c r="AA139" s="72">
        <f t="shared" si="29"/>
        <v>106.81824823917935</v>
      </c>
      <c r="AB139" s="73">
        <v>85295</v>
      </c>
      <c r="AC139" s="72">
        <f t="shared" si="30"/>
        <v>102.45030328508797</v>
      </c>
      <c r="AD139" s="72"/>
      <c r="AE139" s="72"/>
      <c r="AF139" s="72"/>
      <c r="AG139" s="72"/>
      <c r="AH139" s="72"/>
      <c r="AI139" s="72"/>
      <c r="AJ139" s="26">
        <v>193718</v>
      </c>
      <c r="AK139" s="24">
        <f t="shared" si="26"/>
        <v>96.59770321280935</v>
      </c>
      <c r="AL139" s="22" t="s">
        <v>7</v>
      </c>
      <c r="AM139" s="22" t="s">
        <v>7</v>
      </c>
      <c r="AN139" s="22" t="s">
        <v>7</v>
      </c>
      <c r="AO139" s="22" t="s">
        <v>7</v>
      </c>
      <c r="AP139" s="22" t="s">
        <v>7</v>
      </c>
      <c r="AQ139" s="20" t="s">
        <v>7</v>
      </c>
      <c r="AR139" s="2"/>
      <c r="AS139" s="2"/>
      <c r="AT139" s="2"/>
      <c r="AU139" s="2"/>
      <c r="AV139" s="2"/>
      <c r="AW139" s="2"/>
      <c r="AX139" s="2"/>
      <c r="AY139" s="2"/>
      <c r="AZ139" s="2"/>
    </row>
    <row r="140" spans="2:54" ht="12" hidden="1" customHeight="1">
      <c r="B140" s="29" t="s">
        <v>33</v>
      </c>
      <c r="C140" s="28" t="s">
        <v>32</v>
      </c>
      <c r="D140" s="74">
        <v>618514</v>
      </c>
      <c r="E140" s="72">
        <f t="shared" si="18"/>
        <v>96.109853328961748</v>
      </c>
      <c r="F140" s="73">
        <v>5765</v>
      </c>
      <c r="G140" s="72">
        <f t="shared" si="19"/>
        <v>89.463066418373685</v>
      </c>
      <c r="H140" s="54">
        <v>1312</v>
      </c>
      <c r="I140" s="72">
        <f t="shared" si="28"/>
        <v>79.902557856272836</v>
      </c>
      <c r="J140" s="73">
        <f t="shared" si="31"/>
        <v>612749</v>
      </c>
      <c r="K140" s="72">
        <f t="shared" si="20"/>
        <v>96.177082270583341</v>
      </c>
      <c r="L140" s="73">
        <v>169070</v>
      </c>
      <c r="M140" s="72">
        <f t="shared" si="21"/>
        <v>98.23825405863964</v>
      </c>
      <c r="N140" s="73">
        <v>169070</v>
      </c>
      <c r="O140" s="72">
        <f t="shared" si="22"/>
        <v>98.23825405863964</v>
      </c>
      <c r="P140" s="73">
        <f t="shared" si="32"/>
        <v>0</v>
      </c>
      <c r="Q140" s="73" t="s">
        <v>7</v>
      </c>
      <c r="R140" s="73">
        <f t="shared" si="33"/>
        <v>612749</v>
      </c>
      <c r="S140" s="72">
        <f t="shared" si="23"/>
        <v>96.177082270583341</v>
      </c>
      <c r="T140" s="73">
        <v>336246</v>
      </c>
      <c r="U140" s="72">
        <f t="shared" si="24"/>
        <v>96.470777255291253</v>
      </c>
      <c r="V140" s="73">
        <v>28570</v>
      </c>
      <c r="W140" s="72">
        <f t="shared" si="27"/>
        <v>109.24594677271338</v>
      </c>
      <c r="X140" s="73">
        <f t="shared" si="34"/>
        <v>276503</v>
      </c>
      <c r="Y140" s="72">
        <f t="shared" si="25"/>
        <v>95.822330346065613</v>
      </c>
      <c r="Z140" s="73">
        <v>32789</v>
      </c>
      <c r="AA140" s="72">
        <f t="shared" si="29"/>
        <v>94.905785985122577</v>
      </c>
      <c r="AB140" s="73">
        <v>85074</v>
      </c>
      <c r="AC140" s="72">
        <f t="shared" si="30"/>
        <v>101.38357584641236</v>
      </c>
      <c r="AD140" s="72"/>
      <c r="AE140" s="72"/>
      <c r="AF140" s="72"/>
      <c r="AG140" s="72"/>
      <c r="AH140" s="72"/>
      <c r="AI140" s="72"/>
      <c r="AJ140" s="26">
        <v>159078</v>
      </c>
      <c r="AK140" s="24">
        <f t="shared" si="26"/>
        <v>94.043297823285286</v>
      </c>
      <c r="AL140" s="22" t="s">
        <v>7</v>
      </c>
      <c r="AM140" s="22" t="s">
        <v>7</v>
      </c>
      <c r="AN140" s="22" t="s">
        <v>7</v>
      </c>
      <c r="AO140" s="22" t="s">
        <v>7</v>
      </c>
      <c r="AP140" s="22" t="s">
        <v>7</v>
      </c>
      <c r="AQ140" s="20" t="s">
        <v>7</v>
      </c>
      <c r="BA140" s="1"/>
      <c r="BB140" s="1"/>
    </row>
    <row r="141" spans="2:54" ht="12" hidden="1" customHeight="1">
      <c r="B141" s="51" t="s">
        <v>30</v>
      </c>
      <c r="C141" s="28" t="s">
        <v>62</v>
      </c>
      <c r="D141" s="91">
        <v>690937</v>
      </c>
      <c r="E141" s="88">
        <f t="shared" si="18"/>
        <v>99.079381149110134</v>
      </c>
      <c r="F141" s="89">
        <v>6169</v>
      </c>
      <c r="G141" s="88">
        <f t="shared" si="19"/>
        <v>91.243898831533798</v>
      </c>
      <c r="H141" s="90">
        <v>1443</v>
      </c>
      <c r="I141" s="88">
        <f t="shared" si="28"/>
        <v>82.551487414187648</v>
      </c>
      <c r="J141" s="89">
        <f t="shared" si="31"/>
        <v>684768</v>
      </c>
      <c r="K141" s="88">
        <f t="shared" si="20"/>
        <v>99.156091260302688</v>
      </c>
      <c r="L141" s="89">
        <v>199084</v>
      </c>
      <c r="M141" s="88">
        <f t="shared" si="21"/>
        <v>99.292775134412622</v>
      </c>
      <c r="N141" s="89">
        <v>199084</v>
      </c>
      <c r="O141" s="88">
        <f t="shared" si="22"/>
        <v>99.292775134412622</v>
      </c>
      <c r="P141" s="89">
        <f t="shared" si="32"/>
        <v>0</v>
      </c>
      <c r="Q141" s="89" t="s">
        <v>7</v>
      </c>
      <c r="R141" s="89">
        <f t="shared" si="33"/>
        <v>684768</v>
      </c>
      <c r="S141" s="88">
        <f t="shared" si="23"/>
        <v>99.156091260302688</v>
      </c>
      <c r="T141" s="89">
        <v>348417</v>
      </c>
      <c r="U141" s="88">
        <f t="shared" si="24"/>
        <v>96.517880145268393</v>
      </c>
      <c r="V141" s="89">
        <v>27980</v>
      </c>
      <c r="W141" s="88">
        <f t="shared" si="27"/>
        <v>96.756345528736432</v>
      </c>
      <c r="X141" s="89">
        <f t="shared" si="34"/>
        <v>336351</v>
      </c>
      <c r="Y141" s="88">
        <f t="shared" si="25"/>
        <v>102.04545385593234</v>
      </c>
      <c r="Z141" s="89">
        <v>38654</v>
      </c>
      <c r="AA141" s="88">
        <f t="shared" si="29"/>
        <v>86.416275430359931</v>
      </c>
      <c r="AB141" s="89">
        <v>95633</v>
      </c>
      <c r="AC141" s="88">
        <f t="shared" si="30"/>
        <v>105.24618669249224</v>
      </c>
      <c r="AD141" s="88"/>
      <c r="AE141" s="88"/>
      <c r="AF141" s="88"/>
      <c r="AG141" s="88"/>
      <c r="AH141" s="88"/>
      <c r="AI141" s="88"/>
      <c r="AJ141" s="48">
        <v>202189</v>
      </c>
      <c r="AK141" s="47">
        <f t="shared" si="26"/>
        <v>104.82088236818912</v>
      </c>
      <c r="AL141" s="45" t="s">
        <v>7</v>
      </c>
      <c r="AM141" s="45" t="s">
        <v>7</v>
      </c>
      <c r="AN141" s="45" t="s">
        <v>7</v>
      </c>
      <c r="AO141" s="45" t="s">
        <v>7</v>
      </c>
      <c r="AP141" s="45" t="s">
        <v>7</v>
      </c>
      <c r="AQ141" s="44" t="s">
        <v>7</v>
      </c>
      <c r="BA141" s="1"/>
      <c r="BB141" s="1"/>
    </row>
    <row r="142" spans="2:54" s="3" customFormat="1" ht="12" hidden="1" customHeight="1">
      <c r="B142" s="43" t="s">
        <v>78</v>
      </c>
      <c r="C142" s="42" t="s">
        <v>77</v>
      </c>
      <c r="D142" s="87">
        <v>675059</v>
      </c>
      <c r="E142" s="84">
        <f t="shared" si="18"/>
        <v>98.75723059187716</v>
      </c>
      <c r="F142" s="85">
        <v>5917</v>
      </c>
      <c r="G142" s="84">
        <f t="shared" si="19"/>
        <v>86.430032135553603</v>
      </c>
      <c r="H142" s="86">
        <v>1571</v>
      </c>
      <c r="I142" s="84">
        <f t="shared" si="28"/>
        <v>91.125290023201856</v>
      </c>
      <c r="J142" s="85">
        <f t="shared" si="31"/>
        <v>669142</v>
      </c>
      <c r="K142" s="84">
        <f t="shared" si="20"/>
        <v>98.881940216459682</v>
      </c>
      <c r="L142" s="85">
        <v>188952</v>
      </c>
      <c r="M142" s="84">
        <f t="shared" si="21"/>
        <v>98.577823224365872</v>
      </c>
      <c r="N142" s="85">
        <v>188952</v>
      </c>
      <c r="O142" s="84">
        <f t="shared" si="22"/>
        <v>98.577823224365872</v>
      </c>
      <c r="P142" s="85">
        <f t="shared" si="32"/>
        <v>0</v>
      </c>
      <c r="Q142" s="85" t="s">
        <v>7</v>
      </c>
      <c r="R142" s="85">
        <f t="shared" si="33"/>
        <v>669142</v>
      </c>
      <c r="S142" s="84">
        <f t="shared" si="23"/>
        <v>98.881940216459682</v>
      </c>
      <c r="T142" s="85">
        <v>353027</v>
      </c>
      <c r="U142" s="84">
        <f t="shared" si="24"/>
        <v>97.271642662889988</v>
      </c>
      <c r="V142" s="85">
        <v>27001</v>
      </c>
      <c r="W142" s="84">
        <f t="shared" si="27"/>
        <v>100.42399672704281</v>
      </c>
      <c r="X142" s="85">
        <f t="shared" si="34"/>
        <v>316115</v>
      </c>
      <c r="Y142" s="84">
        <f t="shared" si="25"/>
        <v>100.74447302082039</v>
      </c>
      <c r="Z142" s="85">
        <v>37743</v>
      </c>
      <c r="AA142" s="84">
        <f t="shared" si="29"/>
        <v>82.840587344439314</v>
      </c>
      <c r="AB142" s="85">
        <v>91193</v>
      </c>
      <c r="AC142" s="84">
        <f t="shared" si="30"/>
        <v>106.90479818998159</v>
      </c>
      <c r="AD142" s="84"/>
      <c r="AE142" s="84"/>
      <c r="AF142" s="84"/>
      <c r="AG142" s="84"/>
      <c r="AH142" s="84"/>
      <c r="AI142" s="84"/>
      <c r="AJ142" s="41">
        <v>186597</v>
      </c>
      <c r="AK142" s="83">
        <f t="shared" si="26"/>
        <v>103.51949759504697</v>
      </c>
      <c r="AL142" s="40" t="s">
        <v>7</v>
      </c>
      <c r="AM142" s="40" t="s">
        <v>7</v>
      </c>
      <c r="AN142" s="40" t="s">
        <v>7</v>
      </c>
      <c r="AO142" s="40" t="s">
        <v>7</v>
      </c>
      <c r="AP142" s="40" t="s">
        <v>7</v>
      </c>
      <c r="AQ142" s="46" t="s">
        <v>7</v>
      </c>
      <c r="AR142" s="2"/>
      <c r="AS142" s="2"/>
      <c r="AT142" s="2"/>
      <c r="AU142" s="2"/>
      <c r="AV142" s="2"/>
      <c r="AW142" s="2"/>
      <c r="AX142" s="2"/>
      <c r="AY142" s="2"/>
      <c r="AZ142" s="2"/>
    </row>
    <row r="143" spans="2:54" s="3" customFormat="1" ht="12" hidden="1" customHeight="1">
      <c r="B143" s="29" t="s">
        <v>25</v>
      </c>
      <c r="C143" s="28" t="s">
        <v>24</v>
      </c>
      <c r="D143" s="74">
        <v>701781</v>
      </c>
      <c r="E143" s="72">
        <f t="shared" si="18"/>
        <v>98.786600807149767</v>
      </c>
      <c r="F143" s="73">
        <v>6248</v>
      </c>
      <c r="G143" s="72">
        <f t="shared" si="19"/>
        <v>89.512893982808023</v>
      </c>
      <c r="H143" s="54">
        <v>1579</v>
      </c>
      <c r="I143" s="72">
        <f t="shared" si="28"/>
        <v>81.728778467908896</v>
      </c>
      <c r="J143" s="73">
        <f t="shared" si="31"/>
        <v>695533</v>
      </c>
      <c r="K143" s="72">
        <f t="shared" si="20"/>
        <v>98.878623185830392</v>
      </c>
      <c r="L143" s="73">
        <v>193077</v>
      </c>
      <c r="M143" s="72">
        <f t="shared" si="21"/>
        <v>101.96292775665398</v>
      </c>
      <c r="N143" s="73">
        <v>193077</v>
      </c>
      <c r="O143" s="72">
        <f t="shared" si="22"/>
        <v>101.96292775665398</v>
      </c>
      <c r="P143" s="73">
        <f t="shared" si="32"/>
        <v>0</v>
      </c>
      <c r="Q143" s="73" t="s">
        <v>7</v>
      </c>
      <c r="R143" s="73">
        <f t="shared" si="33"/>
        <v>695533</v>
      </c>
      <c r="S143" s="72">
        <f t="shared" si="23"/>
        <v>98.878623185830392</v>
      </c>
      <c r="T143" s="73">
        <v>370608</v>
      </c>
      <c r="U143" s="72">
        <f t="shared" si="24"/>
        <v>96.616664841782551</v>
      </c>
      <c r="V143" s="73">
        <v>25538</v>
      </c>
      <c r="W143" s="72">
        <f t="shared" si="27"/>
        <v>103.35505281476385</v>
      </c>
      <c r="X143" s="73">
        <f t="shared" si="34"/>
        <v>324925</v>
      </c>
      <c r="Y143" s="72">
        <f t="shared" si="25"/>
        <v>101.59144558913189</v>
      </c>
      <c r="Z143" s="73">
        <v>38659</v>
      </c>
      <c r="AA143" s="72">
        <f t="shared" si="29"/>
        <v>81.97413061916879</v>
      </c>
      <c r="AB143" s="73">
        <v>94350</v>
      </c>
      <c r="AC143" s="72">
        <f t="shared" si="30"/>
        <v>107.44667524569816</v>
      </c>
      <c r="AD143" s="72"/>
      <c r="AE143" s="72"/>
      <c r="AF143" s="72"/>
      <c r="AG143" s="72"/>
      <c r="AH143" s="72"/>
      <c r="AI143" s="72"/>
      <c r="AJ143" s="26">
        <v>190885</v>
      </c>
      <c r="AK143" s="24">
        <f t="shared" si="26"/>
        <v>103.93672919332444</v>
      </c>
      <c r="AL143" s="22" t="s">
        <v>7</v>
      </c>
      <c r="AM143" s="22" t="s">
        <v>7</v>
      </c>
      <c r="AN143" s="22" t="s">
        <v>7</v>
      </c>
      <c r="AO143" s="22" t="s">
        <v>7</v>
      </c>
      <c r="AP143" s="22" t="s">
        <v>7</v>
      </c>
      <c r="AQ143" s="20" t="s">
        <v>7</v>
      </c>
      <c r="AR143" s="2"/>
      <c r="AS143" s="2"/>
      <c r="AT143" s="2"/>
      <c r="AU143" s="2"/>
      <c r="AV143" s="2"/>
      <c r="AW143" s="2"/>
      <c r="AX143" s="2"/>
      <c r="AY143" s="2"/>
      <c r="AZ143" s="2"/>
    </row>
    <row r="144" spans="2:54" s="3" customFormat="1" ht="12" hidden="1" customHeight="1">
      <c r="B144" s="29" t="s">
        <v>23</v>
      </c>
      <c r="C144" s="28" t="s">
        <v>22</v>
      </c>
      <c r="D144" s="74">
        <v>669022</v>
      </c>
      <c r="E144" s="72">
        <f t="shared" si="18"/>
        <v>98.989130788602282</v>
      </c>
      <c r="F144" s="73">
        <v>6218</v>
      </c>
      <c r="G144" s="72">
        <f t="shared" si="19"/>
        <v>92.118518518518528</v>
      </c>
      <c r="H144" s="54">
        <v>1524</v>
      </c>
      <c r="I144" s="72">
        <f t="shared" si="28"/>
        <v>77.914110429447859</v>
      </c>
      <c r="J144" s="73">
        <f t="shared" si="31"/>
        <v>662804</v>
      </c>
      <c r="K144" s="72">
        <f t="shared" si="20"/>
        <v>99.05844233482388</v>
      </c>
      <c r="L144" s="73">
        <v>175532</v>
      </c>
      <c r="M144" s="72">
        <f t="shared" si="21"/>
        <v>99.290667813062115</v>
      </c>
      <c r="N144" s="73">
        <v>175532</v>
      </c>
      <c r="O144" s="72">
        <f t="shared" si="22"/>
        <v>99.290667813062115</v>
      </c>
      <c r="P144" s="73">
        <f t="shared" si="32"/>
        <v>0</v>
      </c>
      <c r="Q144" s="73" t="s">
        <v>7</v>
      </c>
      <c r="R144" s="73">
        <f t="shared" si="33"/>
        <v>662804</v>
      </c>
      <c r="S144" s="72">
        <f t="shared" si="23"/>
        <v>99.05844233482388</v>
      </c>
      <c r="T144" s="73">
        <v>373384</v>
      </c>
      <c r="U144" s="72">
        <f t="shared" si="24"/>
        <v>97.139036528860686</v>
      </c>
      <c r="V144" s="73">
        <v>24698</v>
      </c>
      <c r="W144" s="72">
        <f t="shared" si="27"/>
        <v>102.01990995084473</v>
      </c>
      <c r="X144" s="73">
        <f t="shared" si="34"/>
        <v>289420</v>
      </c>
      <c r="Y144" s="72">
        <f t="shared" si="25"/>
        <v>101.64967354235522</v>
      </c>
      <c r="Z144" s="73">
        <v>36961</v>
      </c>
      <c r="AA144" s="72">
        <f t="shared" si="29"/>
        <v>86.494898436768693</v>
      </c>
      <c r="AB144" s="73">
        <v>90094</v>
      </c>
      <c r="AC144" s="72">
        <f t="shared" si="30"/>
        <v>102.42610277398818</v>
      </c>
      <c r="AD144" s="72"/>
      <c r="AE144" s="72"/>
      <c r="AF144" s="72"/>
      <c r="AG144" s="72"/>
      <c r="AH144" s="72"/>
      <c r="AI144" s="72"/>
      <c r="AJ144" s="26">
        <v>162149</v>
      </c>
      <c r="AK144" s="24">
        <f t="shared" si="26"/>
        <v>107.10539526527161</v>
      </c>
      <c r="AL144" s="22" t="s">
        <v>7</v>
      </c>
      <c r="AM144" s="22" t="s">
        <v>7</v>
      </c>
      <c r="AN144" s="22" t="s">
        <v>7</v>
      </c>
      <c r="AO144" s="22" t="s">
        <v>7</v>
      </c>
      <c r="AP144" s="22" t="s">
        <v>7</v>
      </c>
      <c r="AQ144" s="20" t="s">
        <v>7</v>
      </c>
      <c r="AR144" s="2"/>
      <c r="AS144" s="2"/>
      <c r="AT144" s="2"/>
      <c r="AU144" s="2"/>
      <c r="AV144" s="2"/>
      <c r="AW144" s="2"/>
      <c r="AX144" s="2"/>
      <c r="AY144" s="2"/>
      <c r="AZ144" s="2"/>
    </row>
    <row r="145" spans="2:54" s="3" customFormat="1" ht="12" hidden="1" customHeight="1">
      <c r="B145" s="29" t="s">
        <v>21</v>
      </c>
      <c r="C145" s="28" t="s">
        <v>20</v>
      </c>
      <c r="D145" s="74">
        <v>667776</v>
      </c>
      <c r="E145" s="72">
        <f t="shared" si="18"/>
        <v>99.809282387617102</v>
      </c>
      <c r="F145" s="73">
        <v>6447</v>
      </c>
      <c r="G145" s="72">
        <f t="shared" si="19"/>
        <v>94.586267605633793</v>
      </c>
      <c r="H145" s="54">
        <v>1655</v>
      </c>
      <c r="I145" s="72">
        <f t="shared" si="28"/>
        <v>96.220930232558146</v>
      </c>
      <c r="J145" s="73">
        <f t="shared" si="31"/>
        <v>661329</v>
      </c>
      <c r="K145" s="72">
        <f t="shared" si="20"/>
        <v>99.863039762259973</v>
      </c>
      <c r="L145" s="73">
        <v>180892</v>
      </c>
      <c r="M145" s="72">
        <f t="shared" si="21"/>
        <v>99.948062281060416</v>
      </c>
      <c r="N145" s="73">
        <v>180892</v>
      </c>
      <c r="O145" s="72">
        <f t="shared" si="22"/>
        <v>99.948062281060416</v>
      </c>
      <c r="P145" s="73">
        <f t="shared" si="32"/>
        <v>0</v>
      </c>
      <c r="Q145" s="73" t="s">
        <v>7</v>
      </c>
      <c r="R145" s="73">
        <f t="shared" si="33"/>
        <v>661329</v>
      </c>
      <c r="S145" s="72">
        <f t="shared" si="23"/>
        <v>99.863039762259973</v>
      </c>
      <c r="T145" s="73">
        <v>370133</v>
      </c>
      <c r="U145" s="72">
        <f t="shared" si="24"/>
        <v>95.215469783809922</v>
      </c>
      <c r="V145" s="73">
        <v>24864</v>
      </c>
      <c r="W145" s="72">
        <f t="shared" si="27"/>
        <v>97.448559670781904</v>
      </c>
      <c r="X145" s="73">
        <f t="shared" si="34"/>
        <v>291196</v>
      </c>
      <c r="Y145" s="72">
        <f t="shared" si="25"/>
        <v>106.46864396864397</v>
      </c>
      <c r="Z145" s="73">
        <v>34850</v>
      </c>
      <c r="AA145" s="72">
        <f t="shared" si="29"/>
        <v>84.950273010920441</v>
      </c>
      <c r="AB145" s="73">
        <v>94153</v>
      </c>
      <c r="AC145" s="72">
        <f t="shared" si="30"/>
        <v>101.38695956495989</v>
      </c>
      <c r="AD145" s="72"/>
      <c r="AE145" s="72"/>
      <c r="AF145" s="72"/>
      <c r="AG145" s="72"/>
      <c r="AH145" s="72"/>
      <c r="AI145" s="72"/>
      <c r="AJ145" s="26">
        <v>162445</v>
      </c>
      <c r="AK145" s="24">
        <f t="shared" si="26"/>
        <v>118.7611033534869</v>
      </c>
      <c r="AL145" s="22" t="s">
        <v>7</v>
      </c>
      <c r="AM145" s="22" t="s">
        <v>7</v>
      </c>
      <c r="AN145" s="22" t="s">
        <v>7</v>
      </c>
      <c r="AO145" s="22" t="s">
        <v>7</v>
      </c>
      <c r="AP145" s="22" t="s">
        <v>7</v>
      </c>
      <c r="AQ145" s="20" t="s">
        <v>7</v>
      </c>
      <c r="AR145" s="2"/>
      <c r="AS145" s="2"/>
      <c r="AT145" s="2"/>
      <c r="AU145" s="2"/>
      <c r="AV145" s="2"/>
      <c r="AW145" s="2"/>
      <c r="AX145" s="2"/>
      <c r="AY145" s="2"/>
      <c r="AZ145" s="2"/>
    </row>
    <row r="146" spans="2:54" s="3" customFormat="1" ht="12" hidden="1" customHeight="1">
      <c r="B146" s="29" t="s">
        <v>19</v>
      </c>
      <c r="C146" s="28" t="s">
        <v>18</v>
      </c>
      <c r="D146" s="74">
        <v>652484</v>
      </c>
      <c r="E146" s="72">
        <f t="shared" si="18"/>
        <v>99.787268208755492</v>
      </c>
      <c r="F146" s="73">
        <v>6511</v>
      </c>
      <c r="G146" s="72">
        <f t="shared" si="19"/>
        <v>95.051094890510939</v>
      </c>
      <c r="H146" s="54">
        <v>1602</v>
      </c>
      <c r="I146" s="72">
        <f t="shared" si="28"/>
        <v>99.072356215213347</v>
      </c>
      <c r="J146" s="73">
        <f t="shared" si="31"/>
        <v>645973</v>
      </c>
      <c r="K146" s="72">
        <f t="shared" si="20"/>
        <v>99.837409682778883</v>
      </c>
      <c r="L146" s="73">
        <v>175730</v>
      </c>
      <c r="M146" s="72">
        <f t="shared" si="21"/>
        <v>98.637164763861293</v>
      </c>
      <c r="N146" s="73">
        <v>175730</v>
      </c>
      <c r="O146" s="72">
        <f t="shared" si="22"/>
        <v>98.637164763861293</v>
      </c>
      <c r="P146" s="73">
        <f t="shared" si="32"/>
        <v>0</v>
      </c>
      <c r="Q146" s="73" t="s">
        <v>7</v>
      </c>
      <c r="R146" s="73">
        <f t="shared" si="33"/>
        <v>645973</v>
      </c>
      <c r="S146" s="72">
        <f t="shared" si="23"/>
        <v>99.837409682778883</v>
      </c>
      <c r="T146" s="73">
        <v>347134</v>
      </c>
      <c r="U146" s="72">
        <f t="shared" si="24"/>
        <v>93.296029327184087</v>
      </c>
      <c r="V146" s="73">
        <v>25665</v>
      </c>
      <c r="W146" s="72">
        <f t="shared" ref="W146:W177" si="35">V146/V134*100</f>
        <v>97.171740118128128</v>
      </c>
      <c r="X146" s="73">
        <f t="shared" si="34"/>
        <v>298839</v>
      </c>
      <c r="Y146" s="72">
        <f t="shared" si="25"/>
        <v>108.68967473731301</v>
      </c>
      <c r="Z146" s="73">
        <v>35385</v>
      </c>
      <c r="AA146" s="72">
        <f t="shared" si="29"/>
        <v>90.290890533299304</v>
      </c>
      <c r="AB146" s="73">
        <v>91834</v>
      </c>
      <c r="AC146" s="72">
        <f t="shared" si="30"/>
        <v>95.639495527020131</v>
      </c>
      <c r="AD146" s="72"/>
      <c r="AE146" s="72"/>
      <c r="AF146" s="72"/>
      <c r="AG146" s="72"/>
      <c r="AH146" s="72"/>
      <c r="AI146" s="72"/>
      <c r="AJ146" s="26">
        <v>169126</v>
      </c>
      <c r="AK146" s="24">
        <f t="shared" si="26"/>
        <v>125.79848559230003</v>
      </c>
      <c r="AL146" s="22" t="s">
        <v>7</v>
      </c>
      <c r="AM146" s="22" t="s">
        <v>7</v>
      </c>
      <c r="AN146" s="22" t="s">
        <v>7</v>
      </c>
      <c r="AO146" s="22" t="s">
        <v>7</v>
      </c>
      <c r="AP146" s="22" t="s">
        <v>7</v>
      </c>
      <c r="AQ146" s="20" t="s">
        <v>7</v>
      </c>
      <c r="AR146" s="2"/>
      <c r="AS146" s="2"/>
      <c r="AT146" s="2"/>
      <c r="AU146" s="2"/>
      <c r="AV146" s="2"/>
      <c r="AW146" s="2"/>
      <c r="AX146" s="2"/>
      <c r="AY146" s="2"/>
      <c r="AZ146" s="2"/>
    </row>
    <row r="147" spans="2:54" s="3" customFormat="1" ht="12" hidden="1" customHeight="1">
      <c r="B147" s="29" t="s">
        <v>17</v>
      </c>
      <c r="C147" s="28" t="s">
        <v>16</v>
      </c>
      <c r="D147" s="74">
        <v>631996</v>
      </c>
      <c r="E147" s="72">
        <f t="shared" si="18"/>
        <v>100.47455449904692</v>
      </c>
      <c r="F147" s="73">
        <v>6518</v>
      </c>
      <c r="G147" s="72">
        <f t="shared" si="19"/>
        <v>92.796127562642369</v>
      </c>
      <c r="H147" s="54">
        <v>1616</v>
      </c>
      <c r="I147" s="72">
        <f t="shared" si="28"/>
        <v>91.093573844419396</v>
      </c>
      <c r="J147" s="73">
        <f t="shared" si="31"/>
        <v>625478</v>
      </c>
      <c r="K147" s="72">
        <f t="shared" si="20"/>
        <v>100.56126574992726</v>
      </c>
      <c r="L147" s="73">
        <v>178385</v>
      </c>
      <c r="M147" s="72">
        <f t="shared" si="21"/>
        <v>95.353275104501861</v>
      </c>
      <c r="N147" s="73">
        <v>178385</v>
      </c>
      <c r="O147" s="72">
        <f t="shared" si="22"/>
        <v>95.353275104501861</v>
      </c>
      <c r="P147" s="73">
        <f t="shared" si="32"/>
        <v>0</v>
      </c>
      <c r="Q147" s="73" t="s">
        <v>7</v>
      </c>
      <c r="R147" s="73">
        <f t="shared" si="33"/>
        <v>625478</v>
      </c>
      <c r="S147" s="72">
        <f t="shared" si="23"/>
        <v>100.56126574992726</v>
      </c>
      <c r="T147" s="73">
        <v>372722</v>
      </c>
      <c r="U147" s="72">
        <f t="shared" si="24"/>
        <v>94.459720768507509</v>
      </c>
      <c r="V147" s="73">
        <v>31637</v>
      </c>
      <c r="W147" s="72">
        <f t="shared" si="35"/>
        <v>102.05154672429921</v>
      </c>
      <c r="X147" s="73">
        <f t="shared" si="34"/>
        <v>252756</v>
      </c>
      <c r="Y147" s="72">
        <f t="shared" si="25"/>
        <v>111.1484406606744</v>
      </c>
      <c r="Z147" s="73">
        <v>33044</v>
      </c>
      <c r="AA147" s="72">
        <f t="shared" si="29"/>
        <v>92.093308436219729</v>
      </c>
      <c r="AB147" s="73">
        <v>90034</v>
      </c>
      <c r="AC147" s="72">
        <f t="shared" si="30"/>
        <v>93.873423000729844</v>
      </c>
      <c r="AD147" s="72"/>
      <c r="AE147" s="72"/>
      <c r="AF147" s="72"/>
      <c r="AG147" s="72"/>
      <c r="AH147" s="72"/>
      <c r="AI147" s="72"/>
      <c r="AJ147" s="26">
        <v>127969</v>
      </c>
      <c r="AK147" s="24">
        <f t="shared" si="26"/>
        <v>139.60508372879508</v>
      </c>
      <c r="AL147" s="22" t="s">
        <v>7</v>
      </c>
      <c r="AM147" s="22" t="s">
        <v>7</v>
      </c>
      <c r="AN147" s="22" t="s">
        <v>7</v>
      </c>
      <c r="AO147" s="22" t="s">
        <v>7</v>
      </c>
      <c r="AP147" s="22" t="s">
        <v>7</v>
      </c>
      <c r="AQ147" s="20" t="s">
        <v>7</v>
      </c>
      <c r="AR147" s="2"/>
      <c r="AS147" s="2"/>
      <c r="AT147" s="2"/>
      <c r="AU147" s="2"/>
      <c r="AV147" s="2"/>
      <c r="AW147" s="2"/>
      <c r="AX147" s="2"/>
      <c r="AY147" s="2"/>
      <c r="AZ147" s="2"/>
    </row>
    <row r="148" spans="2:54" s="3" customFormat="1" ht="12" hidden="1" customHeight="1">
      <c r="B148" s="29" t="s">
        <v>15</v>
      </c>
      <c r="C148" s="28" t="s">
        <v>14</v>
      </c>
      <c r="D148" s="74">
        <v>646136</v>
      </c>
      <c r="E148" s="72">
        <f t="shared" si="18"/>
        <v>99.436746301916287</v>
      </c>
      <c r="F148" s="73">
        <v>6829</v>
      </c>
      <c r="G148" s="72">
        <f t="shared" si="19"/>
        <v>99.273150167175459</v>
      </c>
      <c r="H148" s="54">
        <v>1715</v>
      </c>
      <c r="I148" s="72">
        <f t="shared" si="28"/>
        <v>110.43142305215711</v>
      </c>
      <c r="J148" s="73">
        <f t="shared" si="31"/>
        <v>639307</v>
      </c>
      <c r="K148" s="72">
        <f t="shared" si="20"/>
        <v>99.438496726638121</v>
      </c>
      <c r="L148" s="73">
        <v>174549</v>
      </c>
      <c r="M148" s="72">
        <f t="shared" si="21"/>
        <v>96.334786688007071</v>
      </c>
      <c r="N148" s="73">
        <v>174549</v>
      </c>
      <c r="O148" s="72">
        <f t="shared" si="22"/>
        <v>96.334786688007071</v>
      </c>
      <c r="P148" s="73">
        <f t="shared" si="32"/>
        <v>0</v>
      </c>
      <c r="Q148" s="73" t="s">
        <v>7</v>
      </c>
      <c r="R148" s="73">
        <f t="shared" si="33"/>
        <v>639307</v>
      </c>
      <c r="S148" s="72">
        <f t="shared" si="23"/>
        <v>99.438496726638121</v>
      </c>
      <c r="T148" s="73">
        <v>366820</v>
      </c>
      <c r="U148" s="72">
        <f t="shared" si="24"/>
        <v>95.850786126956166</v>
      </c>
      <c r="V148" s="73">
        <v>32133</v>
      </c>
      <c r="W148" s="72">
        <f t="shared" si="35"/>
        <v>101.23499574682586</v>
      </c>
      <c r="X148" s="73">
        <f t="shared" si="34"/>
        <v>272487</v>
      </c>
      <c r="Y148" s="72">
        <f t="shared" si="25"/>
        <v>104.71489289749366</v>
      </c>
      <c r="Z148" s="73">
        <v>42518</v>
      </c>
      <c r="AA148" s="72">
        <f t="shared" si="29"/>
        <v>109.67575515257822</v>
      </c>
      <c r="AB148" s="73">
        <v>96179</v>
      </c>
      <c r="AC148" s="72">
        <f t="shared" si="30"/>
        <v>96.37367482314275</v>
      </c>
      <c r="AD148" s="72"/>
      <c r="AE148" s="72"/>
      <c r="AF148" s="72"/>
      <c r="AG148" s="72"/>
      <c r="AH148" s="72"/>
      <c r="AI148" s="72"/>
      <c r="AJ148" s="26">
        <v>135554</v>
      </c>
      <c r="AK148" s="24">
        <f t="shared" si="26"/>
        <v>114.23154062663275</v>
      </c>
      <c r="AL148" s="22" t="s">
        <v>7</v>
      </c>
      <c r="AM148" s="22" t="s">
        <v>7</v>
      </c>
      <c r="AN148" s="22" t="s">
        <v>7</v>
      </c>
      <c r="AO148" s="22" t="s">
        <v>7</v>
      </c>
      <c r="AP148" s="22" t="s">
        <v>7</v>
      </c>
      <c r="AQ148" s="20" t="s">
        <v>7</v>
      </c>
      <c r="AR148" s="2"/>
      <c r="AS148" s="2"/>
      <c r="AT148" s="2"/>
      <c r="AU148" s="2"/>
      <c r="AV148" s="2"/>
      <c r="AW148" s="2"/>
      <c r="AX148" s="2"/>
      <c r="AY148" s="2"/>
      <c r="AZ148" s="2"/>
    </row>
    <row r="149" spans="2:54" ht="12" hidden="1" customHeight="1">
      <c r="B149" s="29" t="s">
        <v>13</v>
      </c>
      <c r="C149" s="28" t="s">
        <v>12</v>
      </c>
      <c r="D149" s="74">
        <v>625712</v>
      </c>
      <c r="E149" s="72">
        <f t="shared" si="18"/>
        <v>99.745261513446309</v>
      </c>
      <c r="F149" s="73">
        <v>6673</v>
      </c>
      <c r="G149" s="72">
        <f t="shared" si="19"/>
        <v>97.330805134189035</v>
      </c>
      <c r="H149" s="54">
        <v>1589</v>
      </c>
      <c r="I149" s="72">
        <f t="shared" si="28"/>
        <v>94.527067221891741</v>
      </c>
      <c r="J149" s="73">
        <f t="shared" si="31"/>
        <v>619039</v>
      </c>
      <c r="K149" s="72">
        <f t="shared" si="20"/>
        <v>99.771941191450125</v>
      </c>
      <c r="L149" s="73">
        <v>155472</v>
      </c>
      <c r="M149" s="72">
        <f t="shared" si="21"/>
        <v>91.716859473904648</v>
      </c>
      <c r="N149" s="73">
        <v>155472</v>
      </c>
      <c r="O149" s="72">
        <f t="shared" si="22"/>
        <v>91.716859473904648</v>
      </c>
      <c r="P149" s="73">
        <f t="shared" si="32"/>
        <v>0</v>
      </c>
      <c r="Q149" s="73" t="s">
        <v>7</v>
      </c>
      <c r="R149" s="73">
        <f t="shared" si="33"/>
        <v>619039</v>
      </c>
      <c r="S149" s="72">
        <f t="shared" si="23"/>
        <v>99.771941191450125</v>
      </c>
      <c r="T149" s="73">
        <v>345056</v>
      </c>
      <c r="U149" s="72">
        <f t="shared" si="24"/>
        <v>95.102859788768114</v>
      </c>
      <c r="V149" s="73">
        <v>31258</v>
      </c>
      <c r="W149" s="72">
        <f t="shared" si="35"/>
        <v>95.619455490975838</v>
      </c>
      <c r="X149" s="73">
        <f t="shared" si="34"/>
        <v>273983</v>
      </c>
      <c r="Y149" s="72">
        <f t="shared" si="25"/>
        <v>106.34747506113418</v>
      </c>
      <c r="Z149" s="73">
        <v>41344</v>
      </c>
      <c r="AA149" s="72">
        <f t="shared" si="29"/>
        <v>112.26545740896626</v>
      </c>
      <c r="AB149" s="73">
        <v>92742</v>
      </c>
      <c r="AC149" s="72">
        <f t="shared" si="30"/>
        <v>96.598200149987505</v>
      </c>
      <c r="AD149" s="72"/>
      <c r="AE149" s="72"/>
      <c r="AF149" s="72"/>
      <c r="AG149" s="72"/>
      <c r="AH149" s="72"/>
      <c r="AI149" s="72"/>
      <c r="AJ149" s="26">
        <v>141423</v>
      </c>
      <c r="AK149" s="24">
        <f t="shared" si="26"/>
        <v>116.11179073719818</v>
      </c>
      <c r="AL149" s="22" t="s">
        <v>7</v>
      </c>
      <c r="AM149" s="22" t="s">
        <v>7</v>
      </c>
      <c r="AN149" s="22" t="s">
        <v>7</v>
      </c>
      <c r="AO149" s="22" t="s">
        <v>7</v>
      </c>
      <c r="AP149" s="22" t="s">
        <v>7</v>
      </c>
      <c r="AQ149" s="20" t="s">
        <v>7</v>
      </c>
      <c r="BA149" s="1"/>
      <c r="BB149" s="1"/>
    </row>
    <row r="150" spans="2:54" ht="12" hidden="1" customHeight="1">
      <c r="B150" s="29" t="s">
        <v>36</v>
      </c>
      <c r="C150" s="28" t="s">
        <v>10</v>
      </c>
      <c r="D150" s="74">
        <v>655635</v>
      </c>
      <c r="E150" s="72">
        <f t="shared" ref="E150:E213" si="36">D150/D138*100</f>
        <v>99.121620089349832</v>
      </c>
      <c r="F150" s="73">
        <v>6492</v>
      </c>
      <c r="G150" s="72">
        <f t="shared" ref="G150:G213" si="37">F150/F138*100</f>
        <v>98.244552058111381</v>
      </c>
      <c r="H150" s="54">
        <v>1511</v>
      </c>
      <c r="I150" s="72">
        <f t="shared" si="28"/>
        <v>95.8756345177665</v>
      </c>
      <c r="J150" s="73">
        <f t="shared" si="31"/>
        <v>649143</v>
      </c>
      <c r="K150" s="72">
        <f t="shared" ref="K150:K213" si="38">J150/J138*100</f>
        <v>99.130470636204123</v>
      </c>
      <c r="L150" s="73">
        <v>155977</v>
      </c>
      <c r="M150" s="72">
        <f t="shared" ref="M150:M213" si="39">L150/L138*100</f>
        <v>85.610393317013731</v>
      </c>
      <c r="N150" s="73">
        <v>155977</v>
      </c>
      <c r="O150" s="72">
        <f t="shared" ref="O150:O213" si="40">N150/N138*100</f>
        <v>85.610393317013731</v>
      </c>
      <c r="P150" s="73">
        <f t="shared" si="32"/>
        <v>0</v>
      </c>
      <c r="Q150" s="73" t="s">
        <v>7</v>
      </c>
      <c r="R150" s="73">
        <f t="shared" si="33"/>
        <v>649143</v>
      </c>
      <c r="S150" s="72">
        <f t="shared" ref="S150:S213" si="41">R150/R138*100</f>
        <v>99.130470636204123</v>
      </c>
      <c r="T150" s="73">
        <v>329179</v>
      </c>
      <c r="U150" s="72">
        <f t="shared" ref="U150:U213" si="42">T150/T138*100</f>
        <v>94.887508467492026</v>
      </c>
      <c r="V150" s="73">
        <v>29002</v>
      </c>
      <c r="W150" s="72">
        <f t="shared" si="35"/>
        <v>93.7241468459152</v>
      </c>
      <c r="X150" s="73">
        <f t="shared" si="34"/>
        <v>319964</v>
      </c>
      <c r="Y150" s="72">
        <f t="shared" ref="Y150:Y213" si="43">X150/X138*100</f>
        <v>103.91073063957757</v>
      </c>
      <c r="Z150" s="73">
        <v>41967</v>
      </c>
      <c r="AA150" s="72">
        <f t="shared" si="29"/>
        <v>108.9995324918186</v>
      </c>
      <c r="AB150" s="73">
        <v>96433</v>
      </c>
      <c r="AC150" s="72">
        <f t="shared" si="30"/>
        <v>98.793168802696414</v>
      </c>
      <c r="AD150" s="72"/>
      <c r="AE150" s="72"/>
      <c r="AF150" s="72"/>
      <c r="AG150" s="72"/>
      <c r="AH150" s="72"/>
      <c r="AI150" s="72"/>
      <c r="AJ150" s="26">
        <v>181936</v>
      </c>
      <c r="AK150" s="24">
        <f t="shared" ref="AK150:AK213" si="44">AJ150/AJ138*100</f>
        <v>106.77809926813666</v>
      </c>
      <c r="AL150" s="22" t="s">
        <v>7</v>
      </c>
      <c r="AM150" s="22" t="s">
        <v>7</v>
      </c>
      <c r="AN150" s="22" t="s">
        <v>7</v>
      </c>
      <c r="AO150" s="22" t="s">
        <v>7</v>
      </c>
      <c r="AP150" s="22" t="s">
        <v>7</v>
      </c>
      <c r="AQ150" s="20" t="s">
        <v>7</v>
      </c>
      <c r="BA150" s="1"/>
      <c r="BB150" s="1"/>
    </row>
    <row r="151" spans="2:54" ht="12" hidden="1" customHeight="1">
      <c r="B151" s="29" t="s">
        <v>76</v>
      </c>
      <c r="C151" s="28" t="s">
        <v>75</v>
      </c>
      <c r="D151" s="74">
        <v>664035</v>
      </c>
      <c r="E151" s="72">
        <f t="shared" si="36"/>
        <v>98.322970974042036</v>
      </c>
      <c r="F151" s="73">
        <v>6096</v>
      </c>
      <c r="G151" s="72">
        <f t="shared" si="37"/>
        <v>100.47799571452119</v>
      </c>
      <c r="H151" s="54">
        <v>1593</v>
      </c>
      <c r="I151" s="72">
        <f t="shared" si="28"/>
        <v>117.56457564575646</v>
      </c>
      <c r="J151" s="73">
        <f t="shared" si="31"/>
        <v>657939</v>
      </c>
      <c r="K151" s="72">
        <f t="shared" si="38"/>
        <v>98.303436158100922</v>
      </c>
      <c r="L151" s="73">
        <v>159899</v>
      </c>
      <c r="M151" s="72">
        <f t="shared" si="39"/>
        <v>83.497300289292014</v>
      </c>
      <c r="N151" s="73">
        <v>159899</v>
      </c>
      <c r="O151" s="72">
        <f t="shared" si="40"/>
        <v>83.497300289292014</v>
      </c>
      <c r="P151" s="73">
        <f t="shared" si="32"/>
        <v>0</v>
      </c>
      <c r="Q151" s="73" t="s">
        <v>7</v>
      </c>
      <c r="R151" s="73">
        <f t="shared" si="33"/>
        <v>657939</v>
      </c>
      <c r="S151" s="72">
        <f t="shared" si="41"/>
        <v>98.303436158100922</v>
      </c>
      <c r="T151" s="73">
        <v>334176</v>
      </c>
      <c r="U151" s="72">
        <f t="shared" si="42"/>
        <v>95.103876145483525</v>
      </c>
      <c r="V151" s="73">
        <v>26780</v>
      </c>
      <c r="W151" s="72">
        <f t="shared" si="35"/>
        <v>95.448551163702462</v>
      </c>
      <c r="X151" s="73">
        <f t="shared" si="34"/>
        <v>323763</v>
      </c>
      <c r="Y151" s="72">
        <f t="shared" si="43"/>
        <v>101.83980573362608</v>
      </c>
      <c r="Z151" s="73">
        <v>43476</v>
      </c>
      <c r="AA151" s="72">
        <f t="shared" si="29"/>
        <v>118.94938440492476</v>
      </c>
      <c r="AB151" s="73">
        <v>82417</v>
      </c>
      <c r="AC151" s="72">
        <f t="shared" si="30"/>
        <v>96.625828008675768</v>
      </c>
      <c r="AD151" s="72"/>
      <c r="AE151" s="72"/>
      <c r="AF151" s="72"/>
      <c r="AG151" s="72"/>
      <c r="AH151" s="72"/>
      <c r="AI151" s="72"/>
      <c r="AJ151" s="26">
        <v>200617</v>
      </c>
      <c r="AK151" s="24">
        <f t="shared" si="44"/>
        <v>103.56136239275648</v>
      </c>
      <c r="AL151" s="22" t="s">
        <v>7</v>
      </c>
      <c r="AM151" s="22" t="s">
        <v>7</v>
      </c>
      <c r="AN151" s="22" t="s">
        <v>7</v>
      </c>
      <c r="AO151" s="22" t="s">
        <v>7</v>
      </c>
      <c r="AP151" s="22" t="s">
        <v>7</v>
      </c>
      <c r="AQ151" s="20" t="s">
        <v>7</v>
      </c>
      <c r="BA151" s="1"/>
      <c r="BB151" s="1"/>
    </row>
    <row r="152" spans="2:54" ht="12" hidden="1" customHeight="1">
      <c r="B152" s="29" t="s">
        <v>33</v>
      </c>
      <c r="C152" s="28" t="s">
        <v>32</v>
      </c>
      <c r="D152" s="74">
        <v>609724</v>
      </c>
      <c r="E152" s="72">
        <f t="shared" si="36"/>
        <v>98.578851893409038</v>
      </c>
      <c r="F152" s="73">
        <v>5884</v>
      </c>
      <c r="G152" s="72">
        <f t="shared" si="37"/>
        <v>102.06418039895924</v>
      </c>
      <c r="H152" s="54">
        <v>1499</v>
      </c>
      <c r="I152" s="72">
        <f t="shared" si="28"/>
        <v>114.2530487804878</v>
      </c>
      <c r="J152" s="73">
        <f t="shared" si="31"/>
        <v>603840</v>
      </c>
      <c r="K152" s="72">
        <f t="shared" si="38"/>
        <v>98.546060458686995</v>
      </c>
      <c r="L152" s="73">
        <v>146562</v>
      </c>
      <c r="M152" s="72">
        <f t="shared" si="39"/>
        <v>86.687170994262729</v>
      </c>
      <c r="N152" s="73">
        <v>146562</v>
      </c>
      <c r="O152" s="72">
        <f t="shared" si="40"/>
        <v>86.687170994262729</v>
      </c>
      <c r="P152" s="73">
        <f t="shared" si="32"/>
        <v>0</v>
      </c>
      <c r="Q152" s="73" t="s">
        <v>7</v>
      </c>
      <c r="R152" s="73">
        <f t="shared" si="33"/>
        <v>603840</v>
      </c>
      <c r="S152" s="72">
        <f t="shared" si="41"/>
        <v>98.546060458686995</v>
      </c>
      <c r="T152" s="73">
        <v>319016</v>
      </c>
      <c r="U152" s="72">
        <f t="shared" si="42"/>
        <v>94.875775473908988</v>
      </c>
      <c r="V152" s="73">
        <v>25570</v>
      </c>
      <c r="W152" s="72">
        <f t="shared" si="35"/>
        <v>89.499474973748676</v>
      </c>
      <c r="X152" s="73">
        <f t="shared" si="34"/>
        <v>284824</v>
      </c>
      <c r="Y152" s="72">
        <f t="shared" si="43"/>
        <v>103.00937060357391</v>
      </c>
      <c r="Z152" s="73">
        <v>39137</v>
      </c>
      <c r="AA152" s="72">
        <f t="shared" si="29"/>
        <v>119.36015127024307</v>
      </c>
      <c r="AB152" s="73">
        <v>78449</v>
      </c>
      <c r="AC152" s="72">
        <f t="shared" si="30"/>
        <v>92.212661917859748</v>
      </c>
      <c r="AD152" s="72"/>
      <c r="AE152" s="72"/>
      <c r="AF152" s="72"/>
      <c r="AG152" s="72"/>
      <c r="AH152" s="72"/>
      <c r="AI152" s="72"/>
      <c r="AJ152" s="26">
        <v>167962</v>
      </c>
      <c r="AK152" s="24">
        <f t="shared" si="44"/>
        <v>105.58468172846025</v>
      </c>
      <c r="AL152" s="22" t="s">
        <v>7</v>
      </c>
      <c r="AM152" s="22" t="s">
        <v>7</v>
      </c>
      <c r="AN152" s="22" t="s">
        <v>7</v>
      </c>
      <c r="AO152" s="22" t="s">
        <v>7</v>
      </c>
      <c r="AP152" s="22" t="s">
        <v>7</v>
      </c>
      <c r="AQ152" s="20" t="s">
        <v>7</v>
      </c>
      <c r="BA152" s="1"/>
      <c r="BB152" s="1"/>
    </row>
    <row r="153" spans="2:54" ht="12" hidden="1" customHeight="1">
      <c r="B153" s="51" t="s">
        <v>30</v>
      </c>
      <c r="C153" s="50" t="s">
        <v>62</v>
      </c>
      <c r="D153" s="91">
        <v>682030</v>
      </c>
      <c r="E153" s="88">
        <f t="shared" si="36"/>
        <v>98.710881020990342</v>
      </c>
      <c r="F153" s="89">
        <v>6173</v>
      </c>
      <c r="G153" s="88">
        <f t="shared" si="37"/>
        <v>100.06484033068568</v>
      </c>
      <c r="H153" s="90">
        <v>1733</v>
      </c>
      <c r="I153" s="88">
        <f t="shared" si="28"/>
        <v>120.09702009702011</v>
      </c>
      <c r="J153" s="89">
        <f t="shared" si="31"/>
        <v>675857</v>
      </c>
      <c r="K153" s="88">
        <f t="shared" si="38"/>
        <v>98.698683349689247</v>
      </c>
      <c r="L153" s="89">
        <v>164831</v>
      </c>
      <c r="M153" s="88">
        <f t="shared" si="39"/>
        <v>82.794699724739303</v>
      </c>
      <c r="N153" s="89">
        <v>164831</v>
      </c>
      <c r="O153" s="88">
        <f t="shared" si="40"/>
        <v>82.794699724739303</v>
      </c>
      <c r="P153" s="89">
        <f t="shared" si="32"/>
        <v>0</v>
      </c>
      <c r="Q153" s="89" t="s">
        <v>7</v>
      </c>
      <c r="R153" s="89">
        <f t="shared" si="33"/>
        <v>675857</v>
      </c>
      <c r="S153" s="88">
        <f t="shared" si="41"/>
        <v>98.698683349689247</v>
      </c>
      <c r="T153" s="89">
        <v>337308</v>
      </c>
      <c r="U153" s="88">
        <f t="shared" si="42"/>
        <v>96.811579228338445</v>
      </c>
      <c r="V153" s="89">
        <v>28687</v>
      </c>
      <c r="W153" s="88">
        <f t="shared" si="35"/>
        <v>102.52680486061472</v>
      </c>
      <c r="X153" s="89">
        <f t="shared" si="34"/>
        <v>338549</v>
      </c>
      <c r="Y153" s="88">
        <f t="shared" si="43"/>
        <v>100.65348400926413</v>
      </c>
      <c r="Z153" s="89">
        <v>40273</v>
      </c>
      <c r="AA153" s="88">
        <f t="shared" si="29"/>
        <v>104.18844104103069</v>
      </c>
      <c r="AB153" s="89">
        <v>91031</v>
      </c>
      <c r="AC153" s="88">
        <f t="shared" si="30"/>
        <v>95.187853565191929</v>
      </c>
      <c r="AD153" s="88"/>
      <c r="AE153" s="88"/>
      <c r="AF153" s="88"/>
      <c r="AG153" s="88"/>
      <c r="AH153" s="88"/>
      <c r="AI153" s="88"/>
      <c r="AJ153" s="48">
        <v>205627</v>
      </c>
      <c r="AK153" s="47">
        <f t="shared" si="44"/>
        <v>101.70038923977071</v>
      </c>
      <c r="AL153" s="45" t="s">
        <v>7</v>
      </c>
      <c r="AM153" s="45" t="s">
        <v>7</v>
      </c>
      <c r="AN153" s="45" t="s">
        <v>7</v>
      </c>
      <c r="AO153" s="45" t="s">
        <v>7</v>
      </c>
      <c r="AP153" s="45" t="s">
        <v>7</v>
      </c>
      <c r="AQ153" s="44" t="s">
        <v>7</v>
      </c>
      <c r="BA153" s="1"/>
      <c r="BB153" s="1"/>
    </row>
    <row r="154" spans="2:54" ht="12" hidden="1" customHeight="1">
      <c r="B154" s="43" t="s">
        <v>74</v>
      </c>
      <c r="C154" s="28" t="s">
        <v>73</v>
      </c>
      <c r="D154" s="87">
        <v>661280</v>
      </c>
      <c r="E154" s="84">
        <f t="shared" si="36"/>
        <v>97.958845078726455</v>
      </c>
      <c r="F154" s="85">
        <v>5888</v>
      </c>
      <c r="G154" s="84">
        <f t="shared" si="37"/>
        <v>99.509886766942714</v>
      </c>
      <c r="H154" s="86">
        <v>1661</v>
      </c>
      <c r="I154" s="84">
        <f t="shared" si="28"/>
        <v>105.72883513685551</v>
      </c>
      <c r="J154" s="85">
        <f t="shared" si="31"/>
        <v>655392</v>
      </c>
      <c r="K154" s="84">
        <f t="shared" si="38"/>
        <v>97.945129733300249</v>
      </c>
      <c r="L154" s="85">
        <v>158406</v>
      </c>
      <c r="M154" s="84">
        <f t="shared" si="39"/>
        <v>83.833989584656422</v>
      </c>
      <c r="N154" s="85">
        <v>158406</v>
      </c>
      <c r="O154" s="84">
        <f t="shared" si="40"/>
        <v>83.833989584656422</v>
      </c>
      <c r="P154" s="85">
        <f t="shared" si="32"/>
        <v>0</v>
      </c>
      <c r="Q154" s="85" t="s">
        <v>7</v>
      </c>
      <c r="R154" s="85">
        <f t="shared" si="33"/>
        <v>655392</v>
      </c>
      <c r="S154" s="84">
        <f t="shared" si="41"/>
        <v>97.945129733300249</v>
      </c>
      <c r="T154" s="73">
        <v>333985</v>
      </c>
      <c r="U154" s="84">
        <f t="shared" si="42"/>
        <v>94.606078288629476</v>
      </c>
      <c r="V154" s="85">
        <v>24121</v>
      </c>
      <c r="W154" s="84">
        <f t="shared" si="35"/>
        <v>89.333728380430358</v>
      </c>
      <c r="X154" s="85">
        <f t="shared" si="34"/>
        <v>321407</v>
      </c>
      <c r="Y154" s="84">
        <f t="shared" si="43"/>
        <v>101.67407430840044</v>
      </c>
      <c r="Z154" s="85">
        <v>38241</v>
      </c>
      <c r="AA154" s="84">
        <f t="shared" si="29"/>
        <v>101.31944996423179</v>
      </c>
      <c r="AB154" s="85">
        <v>91288</v>
      </c>
      <c r="AC154" s="84">
        <f t="shared" si="30"/>
        <v>100.10417466252892</v>
      </c>
      <c r="AD154" s="84"/>
      <c r="AE154" s="84"/>
      <c r="AF154" s="84"/>
      <c r="AG154" s="84"/>
      <c r="AH154" s="84"/>
      <c r="AI154" s="84"/>
      <c r="AJ154" s="41">
        <v>190381</v>
      </c>
      <c r="AK154" s="83">
        <f t="shared" si="44"/>
        <v>102.02789969828025</v>
      </c>
      <c r="AL154" s="40" t="s">
        <v>7</v>
      </c>
      <c r="AM154" s="40" t="s">
        <v>7</v>
      </c>
      <c r="AN154" s="40" t="s">
        <v>7</v>
      </c>
      <c r="AO154" s="40" t="s">
        <v>7</v>
      </c>
      <c r="AP154" s="40" t="s">
        <v>7</v>
      </c>
      <c r="AQ154" s="46" t="s">
        <v>7</v>
      </c>
      <c r="BA154" s="1"/>
      <c r="BB154" s="1"/>
    </row>
    <row r="155" spans="2:54" ht="12" hidden="1" customHeight="1">
      <c r="B155" s="29" t="s">
        <v>25</v>
      </c>
      <c r="C155" s="28" t="s">
        <v>24</v>
      </c>
      <c r="D155" s="74">
        <v>685780</v>
      </c>
      <c r="E155" s="72">
        <f t="shared" si="36"/>
        <v>97.719943971124891</v>
      </c>
      <c r="F155" s="73">
        <v>5869</v>
      </c>
      <c r="G155" s="72">
        <f t="shared" si="37"/>
        <v>93.934058898847624</v>
      </c>
      <c r="H155" s="54">
        <v>1639</v>
      </c>
      <c r="I155" s="72">
        <f t="shared" si="28"/>
        <v>103.7998733375554</v>
      </c>
      <c r="J155" s="73">
        <f t="shared" si="31"/>
        <v>679911</v>
      </c>
      <c r="K155" s="72">
        <f t="shared" si="38"/>
        <v>97.753952724026036</v>
      </c>
      <c r="L155" s="73">
        <v>162053</v>
      </c>
      <c r="M155" s="72">
        <f t="shared" si="39"/>
        <v>83.931799230358877</v>
      </c>
      <c r="N155" s="73">
        <v>162053</v>
      </c>
      <c r="O155" s="72">
        <f t="shared" si="40"/>
        <v>83.931799230358877</v>
      </c>
      <c r="P155" s="73">
        <f t="shared" si="32"/>
        <v>0</v>
      </c>
      <c r="Q155" s="73" t="s">
        <v>7</v>
      </c>
      <c r="R155" s="73">
        <f t="shared" si="33"/>
        <v>679911</v>
      </c>
      <c r="S155" s="72">
        <f t="shared" si="41"/>
        <v>97.753952724026036</v>
      </c>
      <c r="T155" s="73">
        <v>358856</v>
      </c>
      <c r="U155" s="72">
        <f t="shared" si="42"/>
        <v>96.82899451711782</v>
      </c>
      <c r="V155" s="73">
        <v>24209</v>
      </c>
      <c r="W155" s="72">
        <f t="shared" si="35"/>
        <v>94.79599028898113</v>
      </c>
      <c r="X155" s="73">
        <f t="shared" si="34"/>
        <v>321055</v>
      </c>
      <c r="Y155" s="72">
        <f t="shared" si="43"/>
        <v>98.808955912902974</v>
      </c>
      <c r="Z155" s="73">
        <v>42092</v>
      </c>
      <c r="AA155" s="72">
        <f t="shared" si="29"/>
        <v>108.88020900695827</v>
      </c>
      <c r="AB155" s="73">
        <v>96865</v>
      </c>
      <c r="AC155" s="72">
        <f t="shared" si="30"/>
        <v>102.66560678325385</v>
      </c>
      <c r="AD155" s="72"/>
      <c r="AE155" s="72"/>
      <c r="AF155" s="72"/>
      <c r="AG155" s="72"/>
      <c r="AH155" s="72"/>
      <c r="AI155" s="72"/>
      <c r="AJ155" s="26">
        <v>184256</v>
      </c>
      <c r="AK155" s="24">
        <f t="shared" si="44"/>
        <v>96.527228435969306</v>
      </c>
      <c r="AL155" s="22" t="s">
        <v>7</v>
      </c>
      <c r="AM155" s="22" t="s">
        <v>7</v>
      </c>
      <c r="AN155" s="22" t="s">
        <v>7</v>
      </c>
      <c r="AO155" s="22" t="s">
        <v>7</v>
      </c>
      <c r="AP155" s="22" t="s">
        <v>7</v>
      </c>
      <c r="AQ155" s="20" t="s">
        <v>7</v>
      </c>
      <c r="BA155" s="1"/>
      <c r="BB155" s="1"/>
    </row>
    <row r="156" spans="2:54" ht="12" hidden="1" customHeight="1">
      <c r="B156" s="29" t="s">
        <v>23</v>
      </c>
      <c r="C156" s="28" t="s">
        <v>22</v>
      </c>
      <c r="D156" s="74">
        <v>663355</v>
      </c>
      <c r="E156" s="72">
        <f t="shared" si="36"/>
        <v>99.152942653604811</v>
      </c>
      <c r="F156" s="73">
        <v>5843</v>
      </c>
      <c r="G156" s="72">
        <f t="shared" si="37"/>
        <v>93.969121904149247</v>
      </c>
      <c r="H156" s="54">
        <v>1551</v>
      </c>
      <c r="I156" s="72">
        <f t="shared" si="28"/>
        <v>101.77165354330708</v>
      </c>
      <c r="J156" s="73">
        <f t="shared" si="31"/>
        <v>657512</v>
      </c>
      <c r="K156" s="72">
        <f t="shared" si="38"/>
        <v>99.20157391928835</v>
      </c>
      <c r="L156" s="73">
        <v>160050</v>
      </c>
      <c r="M156" s="72">
        <f t="shared" si="39"/>
        <v>91.179955791536585</v>
      </c>
      <c r="N156" s="73">
        <v>160050</v>
      </c>
      <c r="O156" s="72">
        <f t="shared" si="40"/>
        <v>91.179955791536585</v>
      </c>
      <c r="P156" s="73">
        <f t="shared" si="32"/>
        <v>0</v>
      </c>
      <c r="Q156" s="73" t="s">
        <v>7</v>
      </c>
      <c r="R156" s="73">
        <f t="shared" si="33"/>
        <v>657512</v>
      </c>
      <c r="S156" s="72">
        <f t="shared" si="41"/>
        <v>99.20157391928835</v>
      </c>
      <c r="T156" s="73">
        <v>365136</v>
      </c>
      <c r="U156" s="72">
        <f t="shared" si="42"/>
        <v>97.791014076661014</v>
      </c>
      <c r="V156" s="73">
        <v>23904</v>
      </c>
      <c r="W156" s="72">
        <f t="shared" si="35"/>
        <v>96.785164790671303</v>
      </c>
      <c r="X156" s="73">
        <f t="shared" si="34"/>
        <v>292376</v>
      </c>
      <c r="Y156" s="72">
        <f t="shared" si="43"/>
        <v>101.02135305092945</v>
      </c>
      <c r="Z156" s="73">
        <v>43994</v>
      </c>
      <c r="AA156" s="72">
        <f t="shared" si="29"/>
        <v>119.02816482238035</v>
      </c>
      <c r="AB156" s="73">
        <v>94582</v>
      </c>
      <c r="AC156" s="72">
        <f t="shared" si="30"/>
        <v>104.98146380447089</v>
      </c>
      <c r="AD156" s="72"/>
      <c r="AE156" s="72"/>
      <c r="AF156" s="72"/>
      <c r="AG156" s="72"/>
      <c r="AH156" s="72"/>
      <c r="AI156" s="72"/>
      <c r="AJ156" s="26">
        <v>154378</v>
      </c>
      <c r="AK156" s="24">
        <f t="shared" si="44"/>
        <v>95.20749434162407</v>
      </c>
      <c r="AL156" s="22" t="s">
        <v>7</v>
      </c>
      <c r="AM156" s="22" t="s">
        <v>7</v>
      </c>
      <c r="AN156" s="22" t="s">
        <v>7</v>
      </c>
      <c r="AO156" s="22" t="s">
        <v>7</v>
      </c>
      <c r="AP156" s="22" t="s">
        <v>7</v>
      </c>
      <c r="AQ156" s="20" t="s">
        <v>7</v>
      </c>
      <c r="BA156" s="1"/>
      <c r="BB156" s="1"/>
    </row>
    <row r="157" spans="2:54" ht="12" hidden="1" customHeight="1">
      <c r="B157" s="29" t="s">
        <v>21</v>
      </c>
      <c r="C157" s="28" t="s">
        <v>20</v>
      </c>
      <c r="D157" s="74">
        <v>660604</v>
      </c>
      <c r="E157" s="72">
        <f t="shared" si="36"/>
        <v>98.92598715737013</v>
      </c>
      <c r="F157" s="73">
        <v>5870</v>
      </c>
      <c r="G157" s="72">
        <f t="shared" si="37"/>
        <v>91.050100822087799</v>
      </c>
      <c r="H157" s="54">
        <v>1536</v>
      </c>
      <c r="I157" s="72">
        <f t="shared" si="28"/>
        <v>92.809667673716007</v>
      </c>
      <c r="J157" s="73">
        <f t="shared" si="31"/>
        <v>654734</v>
      </c>
      <c r="K157" s="72">
        <f t="shared" si="38"/>
        <v>99.002765643121649</v>
      </c>
      <c r="L157" s="73">
        <v>163748</v>
      </c>
      <c r="M157" s="72">
        <f t="shared" si="39"/>
        <v>90.522521725670572</v>
      </c>
      <c r="N157" s="73">
        <v>163748</v>
      </c>
      <c r="O157" s="72">
        <f t="shared" si="40"/>
        <v>90.522521725670572</v>
      </c>
      <c r="P157" s="73">
        <f t="shared" si="32"/>
        <v>0</v>
      </c>
      <c r="Q157" s="73" t="s">
        <v>7</v>
      </c>
      <c r="R157" s="73">
        <f t="shared" si="33"/>
        <v>654734</v>
      </c>
      <c r="S157" s="72">
        <f t="shared" si="41"/>
        <v>99.002765643121649</v>
      </c>
      <c r="T157" s="73">
        <v>362360</v>
      </c>
      <c r="U157" s="72">
        <f t="shared" si="42"/>
        <v>97.899944074157133</v>
      </c>
      <c r="V157" s="73">
        <v>24194</v>
      </c>
      <c r="W157" s="72">
        <f t="shared" si="35"/>
        <v>97.30534105534106</v>
      </c>
      <c r="X157" s="73">
        <f t="shared" si="34"/>
        <v>292374</v>
      </c>
      <c r="Y157" s="72">
        <f t="shared" si="43"/>
        <v>100.40453852388083</v>
      </c>
      <c r="Z157" s="73">
        <v>44933</v>
      </c>
      <c r="AA157" s="72">
        <f t="shared" si="29"/>
        <v>128.93256814921091</v>
      </c>
      <c r="AB157" s="73">
        <v>100735</v>
      </c>
      <c r="AC157" s="72">
        <f t="shared" si="30"/>
        <v>106.99074909986936</v>
      </c>
      <c r="AD157" s="72"/>
      <c r="AE157" s="72"/>
      <c r="AF157" s="72"/>
      <c r="AG157" s="72"/>
      <c r="AH157" s="72"/>
      <c r="AI157" s="72"/>
      <c r="AJ157" s="26">
        <v>146678</v>
      </c>
      <c r="AK157" s="24">
        <f t="shared" si="44"/>
        <v>90.293945643140759</v>
      </c>
      <c r="AL157" s="22" t="s">
        <v>7</v>
      </c>
      <c r="AM157" s="22" t="s">
        <v>7</v>
      </c>
      <c r="AN157" s="22" t="s">
        <v>7</v>
      </c>
      <c r="AO157" s="22" t="s">
        <v>7</v>
      </c>
      <c r="AP157" s="22" t="s">
        <v>7</v>
      </c>
      <c r="AQ157" s="20" t="s">
        <v>7</v>
      </c>
      <c r="BA157" s="1"/>
      <c r="BB157" s="1"/>
    </row>
    <row r="158" spans="2:54" ht="12" hidden="1" customHeight="1">
      <c r="B158" s="29" t="s">
        <v>19</v>
      </c>
      <c r="C158" s="28" t="s">
        <v>18</v>
      </c>
      <c r="D158" s="74">
        <v>631764</v>
      </c>
      <c r="E158" s="72">
        <f t="shared" si="36"/>
        <v>96.824443204737591</v>
      </c>
      <c r="F158" s="73">
        <v>6173</v>
      </c>
      <c r="G158" s="72">
        <f t="shared" si="37"/>
        <v>94.808785132852094</v>
      </c>
      <c r="H158" s="54">
        <v>1828</v>
      </c>
      <c r="I158" s="72">
        <f t="shared" si="28"/>
        <v>114.10736579275904</v>
      </c>
      <c r="J158" s="73">
        <f t="shared" si="31"/>
        <v>625591</v>
      </c>
      <c r="K158" s="72">
        <f t="shared" si="38"/>
        <v>96.844759765501038</v>
      </c>
      <c r="L158" s="73">
        <v>157005</v>
      </c>
      <c r="M158" s="72">
        <f t="shared" si="39"/>
        <v>89.34444887042622</v>
      </c>
      <c r="N158" s="73">
        <v>157005</v>
      </c>
      <c r="O158" s="72">
        <f t="shared" si="40"/>
        <v>89.34444887042622</v>
      </c>
      <c r="P158" s="73">
        <f t="shared" si="32"/>
        <v>0</v>
      </c>
      <c r="Q158" s="73" t="s">
        <v>7</v>
      </c>
      <c r="R158" s="73">
        <f t="shared" si="33"/>
        <v>625591</v>
      </c>
      <c r="S158" s="72">
        <f t="shared" si="41"/>
        <v>96.844759765501038</v>
      </c>
      <c r="T158" s="73">
        <v>344295</v>
      </c>
      <c r="U158" s="72">
        <f t="shared" si="42"/>
        <v>99.182160203264445</v>
      </c>
      <c r="V158" s="73">
        <v>24823</v>
      </c>
      <c r="W158" s="72">
        <f t="shared" si="35"/>
        <v>96.719267484901621</v>
      </c>
      <c r="X158" s="73">
        <f t="shared" si="34"/>
        <v>281296</v>
      </c>
      <c r="Y158" s="72">
        <f t="shared" si="43"/>
        <v>94.129614943163375</v>
      </c>
      <c r="Z158" s="73">
        <v>44285</v>
      </c>
      <c r="AA158" s="72">
        <f t="shared" si="29"/>
        <v>125.15190052282041</v>
      </c>
      <c r="AB158" s="73">
        <v>100827</v>
      </c>
      <c r="AC158" s="72">
        <f t="shared" si="30"/>
        <v>109.79266938171048</v>
      </c>
      <c r="AD158" s="72"/>
      <c r="AE158" s="72"/>
      <c r="AF158" s="72"/>
      <c r="AG158" s="72"/>
      <c r="AH158" s="72"/>
      <c r="AI158" s="72"/>
      <c r="AJ158" s="26">
        <v>135183</v>
      </c>
      <c r="AK158" s="24">
        <f t="shared" si="44"/>
        <v>79.930347788039697</v>
      </c>
      <c r="AL158" s="22" t="s">
        <v>7</v>
      </c>
      <c r="AM158" s="22" t="s">
        <v>7</v>
      </c>
      <c r="AN158" s="22" t="s">
        <v>7</v>
      </c>
      <c r="AO158" s="22" t="s">
        <v>7</v>
      </c>
      <c r="AP158" s="22" t="s">
        <v>7</v>
      </c>
      <c r="AQ158" s="20" t="s">
        <v>7</v>
      </c>
      <c r="BA158" s="1"/>
      <c r="BB158" s="1"/>
    </row>
    <row r="159" spans="2:54" s="3" customFormat="1" ht="12" hidden="1" customHeight="1">
      <c r="B159" s="29" t="s">
        <v>17</v>
      </c>
      <c r="C159" s="28" t="s">
        <v>16</v>
      </c>
      <c r="D159" s="74">
        <v>606407</v>
      </c>
      <c r="E159" s="72">
        <f t="shared" si="36"/>
        <v>95.951081968873225</v>
      </c>
      <c r="F159" s="73">
        <v>6159</v>
      </c>
      <c r="G159" s="72">
        <f t="shared" si="37"/>
        <v>94.492175513961342</v>
      </c>
      <c r="H159" s="54">
        <v>1714</v>
      </c>
      <c r="I159" s="72">
        <f t="shared" ref="I159:I190" si="45">H159/H147*100</f>
        <v>106.06435643564356</v>
      </c>
      <c r="J159" s="73">
        <f t="shared" si="31"/>
        <v>600248</v>
      </c>
      <c r="K159" s="72">
        <f t="shared" si="38"/>
        <v>95.966284985243291</v>
      </c>
      <c r="L159" s="73">
        <v>167920</v>
      </c>
      <c r="M159" s="72">
        <f t="shared" si="39"/>
        <v>94.133475348263588</v>
      </c>
      <c r="N159" s="73">
        <v>167920</v>
      </c>
      <c r="O159" s="72">
        <f t="shared" si="40"/>
        <v>94.133475348263588</v>
      </c>
      <c r="P159" s="73">
        <f t="shared" si="32"/>
        <v>0</v>
      </c>
      <c r="Q159" s="73" t="s">
        <v>7</v>
      </c>
      <c r="R159" s="73">
        <f t="shared" si="33"/>
        <v>600248</v>
      </c>
      <c r="S159" s="72">
        <f t="shared" si="41"/>
        <v>95.966284985243291</v>
      </c>
      <c r="T159" s="73">
        <v>372057</v>
      </c>
      <c r="U159" s="72">
        <f t="shared" si="42"/>
        <v>99.82158284190362</v>
      </c>
      <c r="V159" s="73">
        <v>26953</v>
      </c>
      <c r="W159" s="72">
        <f t="shared" si="35"/>
        <v>85.194550684325307</v>
      </c>
      <c r="X159" s="73">
        <f t="shared" si="34"/>
        <v>228191</v>
      </c>
      <c r="Y159" s="72">
        <f t="shared" si="43"/>
        <v>90.281140704869529</v>
      </c>
      <c r="Z159" s="73">
        <v>36513</v>
      </c>
      <c r="AA159" s="72">
        <f t="shared" ref="AA159:AA190" si="46">Z159/Z147*100</f>
        <v>110.49812371383609</v>
      </c>
      <c r="AB159" s="73">
        <v>101119</v>
      </c>
      <c r="AC159" s="72">
        <f t="shared" ref="AC159:AC190" si="47">AB159/AB147*100</f>
        <v>112.31201546082592</v>
      </c>
      <c r="AD159" s="72"/>
      <c r="AE159" s="72"/>
      <c r="AF159" s="72"/>
      <c r="AG159" s="72"/>
      <c r="AH159" s="72"/>
      <c r="AI159" s="72"/>
      <c r="AJ159" s="26">
        <v>91243</v>
      </c>
      <c r="AK159" s="24">
        <f t="shared" si="44"/>
        <v>71.300861927498062</v>
      </c>
      <c r="AL159" s="22" t="s">
        <v>7</v>
      </c>
      <c r="AM159" s="22" t="s">
        <v>7</v>
      </c>
      <c r="AN159" s="22" t="s">
        <v>7</v>
      </c>
      <c r="AO159" s="22" t="s">
        <v>7</v>
      </c>
      <c r="AP159" s="22" t="s">
        <v>7</v>
      </c>
      <c r="AQ159" s="20" t="s">
        <v>7</v>
      </c>
      <c r="AR159" s="2"/>
      <c r="AS159" s="2"/>
      <c r="AT159" s="2"/>
      <c r="AU159" s="2"/>
      <c r="AV159" s="2"/>
      <c r="AW159" s="2"/>
      <c r="AX159" s="2"/>
      <c r="AY159" s="2"/>
      <c r="AZ159" s="2"/>
    </row>
    <row r="160" spans="2:54" s="3" customFormat="1" ht="12" hidden="1" customHeight="1">
      <c r="B160" s="29" t="s">
        <v>15</v>
      </c>
      <c r="C160" s="28" t="s">
        <v>14</v>
      </c>
      <c r="D160" s="74">
        <v>623215</v>
      </c>
      <c r="E160" s="72">
        <f t="shared" si="36"/>
        <v>96.452604405264537</v>
      </c>
      <c r="F160" s="73">
        <v>6275</v>
      </c>
      <c r="G160" s="72">
        <f t="shared" si="37"/>
        <v>91.887538439010115</v>
      </c>
      <c r="H160" s="54">
        <v>1671</v>
      </c>
      <c r="I160" s="72">
        <f t="shared" si="45"/>
        <v>97.434402332361515</v>
      </c>
      <c r="J160" s="73">
        <f t="shared" si="31"/>
        <v>616940</v>
      </c>
      <c r="K160" s="72">
        <f t="shared" si="38"/>
        <v>96.501367887415597</v>
      </c>
      <c r="L160" s="73">
        <v>159102</v>
      </c>
      <c r="M160" s="72">
        <f t="shared" si="39"/>
        <v>91.150336008799826</v>
      </c>
      <c r="N160" s="73">
        <v>159102</v>
      </c>
      <c r="O160" s="72">
        <f t="shared" si="40"/>
        <v>91.150336008799826</v>
      </c>
      <c r="P160" s="73">
        <f t="shared" si="32"/>
        <v>0</v>
      </c>
      <c r="Q160" s="73" t="s">
        <v>7</v>
      </c>
      <c r="R160" s="73">
        <f t="shared" si="33"/>
        <v>616940</v>
      </c>
      <c r="S160" s="72">
        <f t="shared" si="41"/>
        <v>96.501367887415597</v>
      </c>
      <c r="T160" s="73">
        <v>359658</v>
      </c>
      <c r="U160" s="72">
        <f t="shared" si="42"/>
        <v>98.047543754429967</v>
      </c>
      <c r="V160" s="73">
        <v>28520</v>
      </c>
      <c r="W160" s="72">
        <f t="shared" si="35"/>
        <v>88.7561074285003</v>
      </c>
      <c r="X160" s="73">
        <f t="shared" si="34"/>
        <v>257282</v>
      </c>
      <c r="Y160" s="72">
        <f t="shared" si="43"/>
        <v>94.419917280457426</v>
      </c>
      <c r="Z160" s="73">
        <v>36201</v>
      </c>
      <c r="AA160" s="72">
        <f t="shared" si="46"/>
        <v>85.142763065054808</v>
      </c>
      <c r="AB160" s="73">
        <v>106572</v>
      </c>
      <c r="AC160" s="72">
        <f t="shared" si="47"/>
        <v>110.80589317834455</v>
      </c>
      <c r="AD160" s="72"/>
      <c r="AE160" s="72"/>
      <c r="AF160" s="72"/>
      <c r="AG160" s="72"/>
      <c r="AH160" s="72"/>
      <c r="AI160" s="72"/>
      <c r="AJ160" s="26">
        <v>114502</v>
      </c>
      <c r="AK160" s="24">
        <f t="shared" si="44"/>
        <v>84.469657848532691</v>
      </c>
      <c r="AL160" s="22" t="s">
        <v>7</v>
      </c>
      <c r="AM160" s="22" t="s">
        <v>7</v>
      </c>
      <c r="AN160" s="22" t="s">
        <v>7</v>
      </c>
      <c r="AO160" s="22" t="s">
        <v>7</v>
      </c>
      <c r="AP160" s="22" t="s">
        <v>7</v>
      </c>
      <c r="AQ160" s="20" t="s">
        <v>7</v>
      </c>
      <c r="AR160" s="2"/>
      <c r="AS160" s="2"/>
      <c r="AT160" s="2"/>
      <c r="AU160" s="2"/>
      <c r="AV160" s="2"/>
      <c r="AW160" s="2"/>
      <c r="AX160" s="2"/>
      <c r="AY160" s="2"/>
      <c r="AZ160" s="2"/>
    </row>
    <row r="161" spans="1:54" s="3" customFormat="1" ht="12" hidden="1" customHeight="1">
      <c r="B161" s="29" t="s">
        <v>13</v>
      </c>
      <c r="C161" s="28" t="s">
        <v>12</v>
      </c>
      <c r="D161" s="74">
        <v>600140</v>
      </c>
      <c r="E161" s="72">
        <f t="shared" si="36"/>
        <v>95.913135755747049</v>
      </c>
      <c r="F161" s="73">
        <v>6052</v>
      </c>
      <c r="G161" s="72">
        <f t="shared" si="37"/>
        <v>90.693840851191368</v>
      </c>
      <c r="H161" s="54">
        <v>1443</v>
      </c>
      <c r="I161" s="72">
        <f t="shared" si="45"/>
        <v>90.811831340465702</v>
      </c>
      <c r="J161" s="73">
        <f t="shared" si="31"/>
        <v>594088</v>
      </c>
      <c r="K161" s="72">
        <f t="shared" si="38"/>
        <v>95.969397727768367</v>
      </c>
      <c r="L161" s="73">
        <v>147590</v>
      </c>
      <c r="M161" s="72">
        <f t="shared" si="39"/>
        <v>94.930276834413917</v>
      </c>
      <c r="N161" s="73">
        <v>147590</v>
      </c>
      <c r="O161" s="72">
        <f t="shared" si="40"/>
        <v>94.930276834413917</v>
      </c>
      <c r="P161" s="73">
        <f t="shared" si="32"/>
        <v>0</v>
      </c>
      <c r="Q161" s="73" t="s">
        <v>7</v>
      </c>
      <c r="R161" s="73">
        <f t="shared" si="33"/>
        <v>594088</v>
      </c>
      <c r="S161" s="72">
        <f t="shared" si="41"/>
        <v>95.969397727768367</v>
      </c>
      <c r="T161" s="73">
        <v>338427</v>
      </c>
      <c r="U161" s="72">
        <f t="shared" si="42"/>
        <v>98.078862561439308</v>
      </c>
      <c r="V161" s="73">
        <v>30495</v>
      </c>
      <c r="W161" s="72">
        <f t="shared" si="35"/>
        <v>97.559024889628247</v>
      </c>
      <c r="X161" s="73">
        <f t="shared" si="34"/>
        <v>255661</v>
      </c>
      <c r="Y161" s="72">
        <f t="shared" si="43"/>
        <v>93.312723782132466</v>
      </c>
      <c r="Z161" s="73">
        <v>34587</v>
      </c>
      <c r="AA161" s="72">
        <f t="shared" si="46"/>
        <v>83.656636996904027</v>
      </c>
      <c r="AB161" s="73">
        <v>102880</v>
      </c>
      <c r="AC161" s="72">
        <f t="shared" si="47"/>
        <v>110.93140109119923</v>
      </c>
      <c r="AD161" s="72"/>
      <c r="AE161" s="72"/>
      <c r="AF161" s="72"/>
      <c r="AG161" s="72"/>
      <c r="AH161" s="72"/>
      <c r="AI161" s="72"/>
      <c r="AJ161" s="26">
        <v>119249</v>
      </c>
      <c r="AK161" s="24">
        <f t="shared" si="44"/>
        <v>84.320796475820771</v>
      </c>
      <c r="AL161" s="22" t="s">
        <v>7</v>
      </c>
      <c r="AM161" s="22" t="s">
        <v>7</v>
      </c>
      <c r="AN161" s="22" t="s">
        <v>7</v>
      </c>
      <c r="AO161" s="22" t="s">
        <v>7</v>
      </c>
      <c r="AP161" s="22" t="s">
        <v>7</v>
      </c>
      <c r="AQ161" s="20" t="s">
        <v>7</v>
      </c>
      <c r="AR161" s="2"/>
      <c r="AS161" s="2"/>
      <c r="AT161" s="2"/>
      <c r="AU161" s="2"/>
      <c r="AV161" s="2"/>
      <c r="AW161" s="2"/>
      <c r="AX161" s="2"/>
      <c r="AY161" s="2"/>
      <c r="AZ161" s="2"/>
    </row>
    <row r="162" spans="1:54" ht="12" hidden="1" customHeight="1">
      <c r="B162" s="29" t="s">
        <v>36</v>
      </c>
      <c r="C162" s="28" t="s">
        <v>10</v>
      </c>
      <c r="D162" s="74">
        <v>632122</v>
      </c>
      <c r="E162" s="72">
        <f t="shared" si="36"/>
        <v>96.413705796670399</v>
      </c>
      <c r="F162" s="73">
        <v>5994</v>
      </c>
      <c r="G162" s="72">
        <f t="shared" si="37"/>
        <v>92.329020332717192</v>
      </c>
      <c r="H162" s="54">
        <v>1495</v>
      </c>
      <c r="I162" s="72">
        <f t="shared" si="45"/>
        <v>98.941098610191929</v>
      </c>
      <c r="J162" s="73">
        <f t="shared" si="31"/>
        <v>626128</v>
      </c>
      <c r="K162" s="72">
        <f t="shared" si="38"/>
        <v>96.454556237993785</v>
      </c>
      <c r="L162" s="73">
        <v>150682</v>
      </c>
      <c r="M162" s="72">
        <f t="shared" si="39"/>
        <v>96.60526872551722</v>
      </c>
      <c r="N162" s="73">
        <v>150682</v>
      </c>
      <c r="O162" s="72">
        <f t="shared" si="40"/>
        <v>96.60526872551722</v>
      </c>
      <c r="P162" s="73">
        <f t="shared" si="32"/>
        <v>0</v>
      </c>
      <c r="Q162" s="73" t="s">
        <v>7</v>
      </c>
      <c r="R162" s="73">
        <f t="shared" si="33"/>
        <v>626128</v>
      </c>
      <c r="S162" s="72">
        <f t="shared" si="41"/>
        <v>96.454556237993785</v>
      </c>
      <c r="T162" s="73">
        <v>324324</v>
      </c>
      <c r="U162" s="72">
        <f t="shared" si="42"/>
        <v>98.525118552520055</v>
      </c>
      <c r="V162" s="73">
        <v>28126</v>
      </c>
      <c r="W162" s="72">
        <f t="shared" si="35"/>
        <v>96.979518653885947</v>
      </c>
      <c r="X162" s="73">
        <f t="shared" si="34"/>
        <v>301804</v>
      </c>
      <c r="Y162" s="72">
        <f t="shared" si="43"/>
        <v>94.324361490667698</v>
      </c>
      <c r="Z162" s="73">
        <v>40420</v>
      </c>
      <c r="AA162" s="72">
        <f t="shared" si="46"/>
        <v>96.313770343365022</v>
      </c>
      <c r="AB162" s="73">
        <v>105418</v>
      </c>
      <c r="AC162" s="72">
        <f t="shared" si="47"/>
        <v>109.31734986985784</v>
      </c>
      <c r="AD162" s="72"/>
      <c r="AE162" s="72"/>
      <c r="AF162" s="72"/>
      <c r="AG162" s="72"/>
      <c r="AH162" s="72"/>
      <c r="AI162" s="72"/>
      <c r="AJ162" s="26">
        <v>158692</v>
      </c>
      <c r="AK162" s="24">
        <f t="shared" si="44"/>
        <v>87.22407879693958</v>
      </c>
      <c r="AL162" s="22" t="s">
        <v>7</v>
      </c>
      <c r="AM162" s="22" t="s">
        <v>7</v>
      </c>
      <c r="AN162" s="22" t="s">
        <v>7</v>
      </c>
      <c r="AO162" s="22" t="s">
        <v>7</v>
      </c>
      <c r="AP162" s="22" t="s">
        <v>7</v>
      </c>
      <c r="AQ162" s="20" t="s">
        <v>7</v>
      </c>
      <c r="BA162" s="1"/>
      <c r="BB162" s="1"/>
    </row>
    <row r="163" spans="1:54" ht="12" hidden="1" customHeight="1">
      <c r="B163" s="29" t="s">
        <v>72</v>
      </c>
      <c r="C163" s="28" t="s">
        <v>71</v>
      </c>
      <c r="D163" s="74">
        <v>641597</v>
      </c>
      <c r="E163" s="72">
        <f t="shared" si="36"/>
        <v>96.620961244512714</v>
      </c>
      <c r="F163" s="73">
        <v>5418</v>
      </c>
      <c r="G163" s="72">
        <f t="shared" si="37"/>
        <v>88.877952755905511</v>
      </c>
      <c r="H163" s="54">
        <v>989</v>
      </c>
      <c r="I163" s="72">
        <f t="shared" si="45"/>
        <v>62.084118016321412</v>
      </c>
      <c r="J163" s="73">
        <f t="shared" si="31"/>
        <v>636179</v>
      </c>
      <c r="K163" s="72">
        <f t="shared" si="38"/>
        <v>96.692702514974798</v>
      </c>
      <c r="L163" s="73">
        <v>148886</v>
      </c>
      <c r="M163" s="72">
        <f t="shared" si="39"/>
        <v>93.112527282847296</v>
      </c>
      <c r="N163" s="73">
        <v>148886</v>
      </c>
      <c r="O163" s="72">
        <f t="shared" si="40"/>
        <v>93.112527282847296</v>
      </c>
      <c r="P163" s="73">
        <f t="shared" si="32"/>
        <v>0</v>
      </c>
      <c r="Q163" s="73" t="s">
        <v>7</v>
      </c>
      <c r="R163" s="73">
        <f t="shared" si="33"/>
        <v>636179</v>
      </c>
      <c r="S163" s="72">
        <f t="shared" si="41"/>
        <v>96.692702514974798</v>
      </c>
      <c r="T163" s="73">
        <v>323348</v>
      </c>
      <c r="U163" s="72">
        <f t="shared" si="42"/>
        <v>96.759791247725744</v>
      </c>
      <c r="V163" s="73">
        <v>22591</v>
      </c>
      <c r="W163" s="72">
        <f t="shared" si="35"/>
        <v>84.357729648991793</v>
      </c>
      <c r="X163" s="73">
        <f t="shared" si="34"/>
        <v>312831</v>
      </c>
      <c r="Y163" s="72">
        <f t="shared" si="43"/>
        <v>96.623456046552576</v>
      </c>
      <c r="Z163" s="73">
        <v>47990</v>
      </c>
      <c r="AA163" s="72">
        <f t="shared" si="46"/>
        <v>110.38273990247494</v>
      </c>
      <c r="AB163" s="73">
        <v>90216</v>
      </c>
      <c r="AC163" s="72">
        <f t="shared" si="47"/>
        <v>109.46285353749833</v>
      </c>
      <c r="AD163" s="72"/>
      <c r="AE163" s="72"/>
      <c r="AF163" s="72"/>
      <c r="AG163" s="72"/>
      <c r="AH163" s="72"/>
      <c r="AI163" s="72"/>
      <c r="AJ163" s="26">
        <v>176089</v>
      </c>
      <c r="AK163" s="24">
        <f t="shared" si="44"/>
        <v>87.773718079724048</v>
      </c>
      <c r="AL163" s="22" t="s">
        <v>7</v>
      </c>
      <c r="AM163" s="22" t="s">
        <v>7</v>
      </c>
      <c r="AN163" s="22" t="s">
        <v>7</v>
      </c>
      <c r="AO163" s="22" t="s">
        <v>7</v>
      </c>
      <c r="AP163" s="22" t="s">
        <v>7</v>
      </c>
      <c r="AQ163" s="20" t="s">
        <v>7</v>
      </c>
      <c r="BA163" s="1"/>
      <c r="BB163" s="1"/>
    </row>
    <row r="164" spans="1:54" s="3" customFormat="1" ht="12" hidden="1" customHeight="1">
      <c r="B164" s="29" t="s">
        <v>33</v>
      </c>
      <c r="C164" s="28" t="s">
        <v>32</v>
      </c>
      <c r="D164" s="74">
        <v>591584</v>
      </c>
      <c r="E164" s="72">
        <f t="shared" si="36"/>
        <v>97.024883389861643</v>
      </c>
      <c r="F164" s="73">
        <v>5342</v>
      </c>
      <c r="G164" s="72">
        <f t="shared" si="37"/>
        <v>90.788579197824603</v>
      </c>
      <c r="H164" s="54">
        <v>948</v>
      </c>
      <c r="I164" s="72">
        <f t="shared" si="45"/>
        <v>63.242161440960643</v>
      </c>
      <c r="J164" s="73">
        <f t="shared" si="31"/>
        <v>586242</v>
      </c>
      <c r="K164" s="72">
        <f t="shared" si="38"/>
        <v>97.085651828298893</v>
      </c>
      <c r="L164" s="73">
        <v>138734</v>
      </c>
      <c r="M164" s="72">
        <f t="shared" si="39"/>
        <v>94.658915680735802</v>
      </c>
      <c r="N164" s="73">
        <v>138734</v>
      </c>
      <c r="O164" s="72">
        <f t="shared" si="40"/>
        <v>94.658915680735802</v>
      </c>
      <c r="P164" s="73">
        <f t="shared" si="32"/>
        <v>0</v>
      </c>
      <c r="Q164" s="73" t="s">
        <v>7</v>
      </c>
      <c r="R164" s="73">
        <f t="shared" si="33"/>
        <v>586242</v>
      </c>
      <c r="S164" s="72">
        <f t="shared" si="41"/>
        <v>97.085651828298893</v>
      </c>
      <c r="T164" s="73">
        <v>312789</v>
      </c>
      <c r="U164" s="72">
        <f t="shared" si="42"/>
        <v>98.048060285377531</v>
      </c>
      <c r="V164" s="73">
        <v>22436</v>
      </c>
      <c r="W164" s="72">
        <f t="shared" si="35"/>
        <v>87.743449354712553</v>
      </c>
      <c r="X164" s="73">
        <f t="shared" si="34"/>
        <v>273453</v>
      </c>
      <c r="Y164" s="72">
        <f t="shared" si="43"/>
        <v>96.00771002443615</v>
      </c>
      <c r="Z164" s="73">
        <v>43554</v>
      </c>
      <c r="AA164" s="72">
        <f t="shared" si="46"/>
        <v>111.28599534966912</v>
      </c>
      <c r="AB164" s="73">
        <v>88588</v>
      </c>
      <c r="AC164" s="72">
        <f t="shared" si="47"/>
        <v>112.9243202590218</v>
      </c>
      <c r="AD164" s="72"/>
      <c r="AE164" s="72"/>
      <c r="AF164" s="72"/>
      <c r="AG164" s="72"/>
      <c r="AH164" s="72"/>
      <c r="AI164" s="72"/>
      <c r="AJ164" s="26">
        <v>142626</v>
      </c>
      <c r="AK164" s="24">
        <f t="shared" si="44"/>
        <v>84.915635679498934</v>
      </c>
      <c r="AL164" s="22" t="s">
        <v>7</v>
      </c>
      <c r="AM164" s="22" t="s">
        <v>7</v>
      </c>
      <c r="AN164" s="22" t="s">
        <v>7</v>
      </c>
      <c r="AO164" s="22" t="s">
        <v>7</v>
      </c>
      <c r="AP164" s="22" t="s">
        <v>7</v>
      </c>
      <c r="AQ164" s="20" t="s">
        <v>7</v>
      </c>
      <c r="AR164" s="2"/>
      <c r="AS164" s="2"/>
      <c r="AT164" s="2"/>
      <c r="AU164" s="2"/>
      <c r="AV164" s="2"/>
      <c r="AW164" s="2"/>
      <c r="AX164" s="2"/>
      <c r="AY164" s="2"/>
      <c r="AZ164" s="2"/>
    </row>
    <row r="165" spans="1:54" s="3" customFormat="1" ht="12" hidden="1" customHeight="1">
      <c r="B165" s="51" t="s">
        <v>30</v>
      </c>
      <c r="C165" s="28" t="s">
        <v>62</v>
      </c>
      <c r="D165" s="91">
        <v>633456</v>
      </c>
      <c r="E165" s="88">
        <f t="shared" si="36"/>
        <v>92.878025893289148</v>
      </c>
      <c r="F165" s="89">
        <v>5443</v>
      </c>
      <c r="G165" s="88">
        <f t="shared" si="37"/>
        <v>88.174307468005836</v>
      </c>
      <c r="H165" s="90">
        <v>1553</v>
      </c>
      <c r="I165" s="88">
        <f t="shared" si="45"/>
        <v>89.61338718984419</v>
      </c>
      <c r="J165" s="89">
        <f t="shared" si="31"/>
        <v>628013</v>
      </c>
      <c r="K165" s="88">
        <f t="shared" si="38"/>
        <v>92.920987723734456</v>
      </c>
      <c r="L165" s="89">
        <v>141670</v>
      </c>
      <c r="M165" s="88">
        <f t="shared" si="39"/>
        <v>85.948638302261102</v>
      </c>
      <c r="N165" s="89">
        <v>141670</v>
      </c>
      <c r="O165" s="88">
        <f t="shared" si="40"/>
        <v>85.948638302261102</v>
      </c>
      <c r="P165" s="89">
        <f t="shared" si="32"/>
        <v>0</v>
      </c>
      <c r="Q165" s="89" t="s">
        <v>7</v>
      </c>
      <c r="R165" s="89">
        <f t="shared" si="33"/>
        <v>628013</v>
      </c>
      <c r="S165" s="88">
        <f t="shared" si="41"/>
        <v>92.920987723734456</v>
      </c>
      <c r="T165" s="89">
        <v>314526</v>
      </c>
      <c r="U165" s="88">
        <f t="shared" si="42"/>
        <v>93.245935465509262</v>
      </c>
      <c r="V165" s="89">
        <v>20347</v>
      </c>
      <c r="W165" s="88">
        <f t="shared" si="35"/>
        <v>70.927597866629483</v>
      </c>
      <c r="X165" s="89">
        <f t="shared" si="34"/>
        <v>313487</v>
      </c>
      <c r="Y165" s="88">
        <f t="shared" si="43"/>
        <v>92.597231124593478</v>
      </c>
      <c r="Z165" s="89">
        <v>44804</v>
      </c>
      <c r="AA165" s="88">
        <f t="shared" si="46"/>
        <v>111.25071387778411</v>
      </c>
      <c r="AB165" s="89">
        <v>85199</v>
      </c>
      <c r="AC165" s="88">
        <f t="shared" si="47"/>
        <v>93.593391262317226</v>
      </c>
      <c r="AD165" s="88"/>
      <c r="AE165" s="88"/>
      <c r="AF165" s="88"/>
      <c r="AG165" s="88"/>
      <c r="AH165" s="88"/>
      <c r="AI165" s="88"/>
      <c r="AJ165" s="48">
        <v>183955</v>
      </c>
      <c r="AK165" s="47">
        <f t="shared" si="44"/>
        <v>89.46052804349624</v>
      </c>
      <c r="AL165" s="45" t="s">
        <v>7</v>
      </c>
      <c r="AM165" s="45" t="s">
        <v>7</v>
      </c>
      <c r="AN165" s="45" t="s">
        <v>7</v>
      </c>
      <c r="AO165" s="45" t="s">
        <v>7</v>
      </c>
      <c r="AP165" s="45" t="s">
        <v>7</v>
      </c>
      <c r="AQ165" s="44" t="s">
        <v>7</v>
      </c>
      <c r="AR165" s="2"/>
      <c r="AS165" s="2"/>
      <c r="AT165" s="2"/>
      <c r="AU165" s="2"/>
      <c r="AV165" s="2"/>
      <c r="AW165" s="2"/>
      <c r="AX165" s="2"/>
      <c r="AY165" s="2"/>
      <c r="AZ165" s="2"/>
    </row>
    <row r="166" spans="1:54" s="3" customFormat="1" ht="12" hidden="1" customHeight="1">
      <c r="B166" s="43" t="s">
        <v>70</v>
      </c>
      <c r="C166" s="42" t="s">
        <v>69</v>
      </c>
      <c r="D166" s="87">
        <v>628955</v>
      </c>
      <c r="E166" s="84">
        <f t="shared" si="36"/>
        <v>95.111752963948703</v>
      </c>
      <c r="F166" s="85">
        <v>5428</v>
      </c>
      <c r="G166" s="84">
        <f t="shared" si="37"/>
        <v>92.1875</v>
      </c>
      <c r="H166" s="86">
        <v>1317</v>
      </c>
      <c r="I166" s="84">
        <f t="shared" si="45"/>
        <v>79.28958458759783</v>
      </c>
      <c r="J166" s="85">
        <f t="shared" si="31"/>
        <v>623527</v>
      </c>
      <c r="K166" s="84">
        <f t="shared" si="38"/>
        <v>95.138024266393245</v>
      </c>
      <c r="L166" s="85">
        <v>151186</v>
      </c>
      <c r="M166" s="84">
        <f t="shared" si="39"/>
        <v>95.442091839955552</v>
      </c>
      <c r="N166" s="85">
        <v>151186</v>
      </c>
      <c r="O166" s="84">
        <f t="shared" si="40"/>
        <v>95.442091839955552</v>
      </c>
      <c r="P166" s="85">
        <f t="shared" si="32"/>
        <v>0</v>
      </c>
      <c r="Q166" s="85" t="s">
        <v>7</v>
      </c>
      <c r="R166" s="85">
        <f t="shared" si="33"/>
        <v>623527</v>
      </c>
      <c r="S166" s="84">
        <f t="shared" si="41"/>
        <v>95.138024266393245</v>
      </c>
      <c r="T166" s="85">
        <v>335651</v>
      </c>
      <c r="U166" s="84">
        <f t="shared" si="42"/>
        <v>100.49882479752084</v>
      </c>
      <c r="V166" s="85">
        <v>23451</v>
      </c>
      <c r="W166" s="84">
        <f t="shared" si="35"/>
        <v>97.222337382363904</v>
      </c>
      <c r="X166" s="85">
        <f t="shared" si="34"/>
        <v>287876</v>
      </c>
      <c r="Y166" s="84">
        <f t="shared" si="43"/>
        <v>89.567433192183117</v>
      </c>
      <c r="Z166" s="85">
        <v>41454</v>
      </c>
      <c r="AA166" s="84">
        <f t="shared" si="46"/>
        <v>108.40197693574957</v>
      </c>
      <c r="AB166" s="85">
        <v>96885</v>
      </c>
      <c r="AC166" s="84">
        <f t="shared" si="47"/>
        <v>106.13114538603101</v>
      </c>
      <c r="AD166" s="84"/>
      <c r="AE166" s="84"/>
      <c r="AF166" s="84"/>
      <c r="AG166" s="84"/>
      <c r="AH166" s="84"/>
      <c r="AI166" s="84"/>
      <c r="AJ166" s="41">
        <v>150326</v>
      </c>
      <c r="AK166" s="83">
        <f t="shared" si="44"/>
        <v>78.960610565129912</v>
      </c>
      <c r="AL166" s="40" t="s">
        <v>7</v>
      </c>
      <c r="AM166" s="40" t="s">
        <v>7</v>
      </c>
      <c r="AN166" s="40" t="s">
        <v>7</v>
      </c>
      <c r="AO166" s="40" t="s">
        <v>7</v>
      </c>
      <c r="AP166" s="40" t="s">
        <v>7</v>
      </c>
      <c r="AQ166" s="46" t="s">
        <v>7</v>
      </c>
      <c r="AR166" s="2"/>
      <c r="AS166" s="2"/>
      <c r="AT166" s="2"/>
      <c r="AU166" s="2"/>
      <c r="AV166" s="2"/>
      <c r="AW166" s="2"/>
      <c r="AX166" s="2"/>
      <c r="AY166" s="2"/>
      <c r="AZ166" s="2"/>
    </row>
    <row r="167" spans="1:54" s="3" customFormat="1" ht="12" hidden="1" customHeight="1">
      <c r="B167" s="29" t="s">
        <v>25</v>
      </c>
      <c r="C167" s="28" t="s">
        <v>24</v>
      </c>
      <c r="D167" s="74">
        <v>661829</v>
      </c>
      <c r="E167" s="72">
        <f t="shared" si="36"/>
        <v>96.507480533115569</v>
      </c>
      <c r="F167" s="73">
        <v>5417</v>
      </c>
      <c r="G167" s="72">
        <f t="shared" si="37"/>
        <v>92.298517635031516</v>
      </c>
      <c r="H167" s="54">
        <v>1002</v>
      </c>
      <c r="I167" s="72">
        <f t="shared" si="45"/>
        <v>61.13483831604637</v>
      </c>
      <c r="J167" s="73">
        <f t="shared" si="31"/>
        <v>656412</v>
      </c>
      <c r="K167" s="72">
        <f t="shared" si="38"/>
        <v>96.543812351910759</v>
      </c>
      <c r="L167" s="73">
        <v>155863</v>
      </c>
      <c r="M167" s="72">
        <f t="shared" si="39"/>
        <v>96.180262013045109</v>
      </c>
      <c r="N167" s="73">
        <v>155863</v>
      </c>
      <c r="O167" s="72">
        <f t="shared" si="40"/>
        <v>96.180262013045109</v>
      </c>
      <c r="P167" s="73">
        <f t="shared" si="32"/>
        <v>0</v>
      </c>
      <c r="Q167" s="73" t="s">
        <v>7</v>
      </c>
      <c r="R167" s="73">
        <f t="shared" si="33"/>
        <v>656412</v>
      </c>
      <c r="S167" s="72">
        <f t="shared" si="41"/>
        <v>96.543812351910759</v>
      </c>
      <c r="T167" s="73">
        <v>358451</v>
      </c>
      <c r="U167" s="72">
        <f t="shared" si="42"/>
        <v>99.887141360322801</v>
      </c>
      <c r="V167" s="73">
        <v>26822</v>
      </c>
      <c r="W167" s="72">
        <f t="shared" si="35"/>
        <v>110.79350654715188</v>
      </c>
      <c r="X167" s="73">
        <f t="shared" si="34"/>
        <v>297961</v>
      </c>
      <c r="Y167" s="72">
        <f t="shared" si="43"/>
        <v>92.806839949541356</v>
      </c>
      <c r="Z167" s="73">
        <v>43325</v>
      </c>
      <c r="AA167" s="72">
        <f t="shared" si="46"/>
        <v>102.92929772878456</v>
      </c>
      <c r="AB167" s="73">
        <v>99934</v>
      </c>
      <c r="AC167" s="72">
        <f t="shared" si="47"/>
        <v>103.16832705311516</v>
      </c>
      <c r="AD167" s="72"/>
      <c r="AE167" s="72"/>
      <c r="AF167" s="72"/>
      <c r="AG167" s="72"/>
      <c r="AH167" s="72"/>
      <c r="AI167" s="72"/>
      <c r="AJ167" s="26">
        <v>154592</v>
      </c>
      <c r="AK167" s="24">
        <f t="shared" si="44"/>
        <v>83.900659951372006</v>
      </c>
      <c r="AL167" s="22" t="s">
        <v>7</v>
      </c>
      <c r="AM167" s="22" t="s">
        <v>7</v>
      </c>
      <c r="AN167" s="22" t="s">
        <v>7</v>
      </c>
      <c r="AO167" s="22" t="s">
        <v>7</v>
      </c>
      <c r="AP167" s="22" t="s">
        <v>7</v>
      </c>
      <c r="AQ167" s="20" t="s">
        <v>7</v>
      </c>
      <c r="AR167" s="2"/>
      <c r="AS167" s="2"/>
      <c r="AT167" s="2"/>
      <c r="AU167" s="2"/>
      <c r="AV167" s="2"/>
      <c r="AW167" s="2"/>
      <c r="AX167" s="2"/>
      <c r="AY167" s="2"/>
      <c r="AZ167" s="2"/>
    </row>
    <row r="168" spans="1:54" s="3" customFormat="1" ht="12" hidden="1" customHeight="1">
      <c r="B168" s="29" t="s">
        <v>23</v>
      </c>
      <c r="C168" s="28" t="s">
        <v>22</v>
      </c>
      <c r="D168" s="74">
        <v>628574</v>
      </c>
      <c r="E168" s="72">
        <f t="shared" si="36"/>
        <v>94.75680442598609</v>
      </c>
      <c r="F168" s="73">
        <v>5367</v>
      </c>
      <c r="G168" s="72">
        <f t="shared" si="37"/>
        <v>91.853499914427516</v>
      </c>
      <c r="H168" s="54">
        <v>953</v>
      </c>
      <c r="I168" s="72">
        <f t="shared" si="45"/>
        <v>61.444229529335914</v>
      </c>
      <c r="J168" s="73">
        <f t="shared" si="31"/>
        <v>623207</v>
      </c>
      <c r="K168" s="72">
        <f t="shared" si="38"/>
        <v>94.782604728126643</v>
      </c>
      <c r="L168" s="73">
        <v>150344</v>
      </c>
      <c r="M168" s="72">
        <f t="shared" si="39"/>
        <v>93.93564511090284</v>
      </c>
      <c r="N168" s="73">
        <v>150344</v>
      </c>
      <c r="O168" s="72">
        <f t="shared" si="40"/>
        <v>93.93564511090284</v>
      </c>
      <c r="P168" s="73">
        <f t="shared" si="32"/>
        <v>0</v>
      </c>
      <c r="Q168" s="73" t="s">
        <v>7</v>
      </c>
      <c r="R168" s="73">
        <f t="shared" si="33"/>
        <v>623207</v>
      </c>
      <c r="S168" s="72">
        <f t="shared" si="41"/>
        <v>94.782604728126643</v>
      </c>
      <c r="T168" s="73">
        <v>351795</v>
      </c>
      <c r="U168" s="72">
        <f t="shared" si="42"/>
        <v>96.346292888129355</v>
      </c>
      <c r="V168" s="73">
        <v>23939</v>
      </c>
      <c r="W168" s="72">
        <f t="shared" si="35"/>
        <v>100.14641900937082</v>
      </c>
      <c r="X168" s="73">
        <f t="shared" si="34"/>
        <v>271412</v>
      </c>
      <c r="Y168" s="72">
        <f t="shared" si="43"/>
        <v>92.829780830163898</v>
      </c>
      <c r="Z168" s="73">
        <v>41464</v>
      </c>
      <c r="AA168" s="72">
        <f t="shared" si="46"/>
        <v>94.249215802154836</v>
      </c>
      <c r="AB168" s="73">
        <v>100007</v>
      </c>
      <c r="AC168" s="72">
        <f t="shared" si="47"/>
        <v>105.73576367596371</v>
      </c>
      <c r="AD168" s="72"/>
      <c r="AE168" s="72"/>
      <c r="AF168" s="72"/>
      <c r="AG168" s="72"/>
      <c r="AH168" s="72"/>
      <c r="AI168" s="72"/>
      <c r="AJ168" s="26">
        <v>129162</v>
      </c>
      <c r="AK168" s="24">
        <f t="shared" si="44"/>
        <v>83.666066408426076</v>
      </c>
      <c r="AL168" s="22" t="s">
        <v>7</v>
      </c>
      <c r="AM168" s="22" t="s">
        <v>7</v>
      </c>
      <c r="AN168" s="22" t="s">
        <v>7</v>
      </c>
      <c r="AO168" s="22" t="s">
        <v>7</v>
      </c>
      <c r="AP168" s="22" t="s">
        <v>7</v>
      </c>
      <c r="AQ168" s="20" t="s">
        <v>7</v>
      </c>
      <c r="AR168" s="2"/>
      <c r="AS168" s="2"/>
      <c r="AT168" s="2"/>
      <c r="AU168" s="2"/>
      <c r="AV168" s="2"/>
      <c r="AW168" s="2"/>
      <c r="AX168" s="2"/>
      <c r="AY168" s="2"/>
      <c r="AZ168" s="2"/>
    </row>
    <row r="169" spans="1:54" s="3" customFormat="1" ht="12" hidden="1" customHeight="1">
      <c r="B169" s="29" t="s">
        <v>21</v>
      </c>
      <c r="C169" s="28" t="s">
        <v>20</v>
      </c>
      <c r="D169" s="74">
        <v>623805</v>
      </c>
      <c r="E169" s="72">
        <f t="shared" si="36"/>
        <v>94.429491798414787</v>
      </c>
      <c r="F169" s="73">
        <v>5486</v>
      </c>
      <c r="G169" s="72">
        <f t="shared" si="37"/>
        <v>93.458262350936977</v>
      </c>
      <c r="H169" s="54">
        <v>1054</v>
      </c>
      <c r="I169" s="72">
        <f t="shared" si="45"/>
        <v>68.619791666666657</v>
      </c>
      <c r="J169" s="73">
        <f t="shared" si="31"/>
        <v>618319</v>
      </c>
      <c r="K169" s="72">
        <f t="shared" si="38"/>
        <v>94.438199329804164</v>
      </c>
      <c r="L169" s="73">
        <v>153234</v>
      </c>
      <c r="M169" s="72">
        <f t="shared" si="39"/>
        <v>93.579158218726334</v>
      </c>
      <c r="N169" s="73">
        <v>153234</v>
      </c>
      <c r="O169" s="72">
        <f t="shared" si="40"/>
        <v>93.579158218726334</v>
      </c>
      <c r="P169" s="73">
        <f t="shared" si="32"/>
        <v>0</v>
      </c>
      <c r="Q169" s="73" t="s">
        <v>7</v>
      </c>
      <c r="R169" s="73">
        <f t="shared" si="33"/>
        <v>618319</v>
      </c>
      <c r="S169" s="72">
        <f t="shared" si="41"/>
        <v>94.438199329804164</v>
      </c>
      <c r="T169" s="73">
        <v>357804</v>
      </c>
      <c r="U169" s="72">
        <f t="shared" si="42"/>
        <v>98.742686830776023</v>
      </c>
      <c r="V169" s="73">
        <v>21463</v>
      </c>
      <c r="W169" s="72">
        <f t="shared" si="35"/>
        <v>88.712077374555676</v>
      </c>
      <c r="X169" s="73">
        <f t="shared" si="34"/>
        <v>260515</v>
      </c>
      <c r="Y169" s="72">
        <f t="shared" si="43"/>
        <v>89.103340242292404</v>
      </c>
      <c r="Z169" s="73">
        <v>40080</v>
      </c>
      <c r="AA169" s="72">
        <f t="shared" si="46"/>
        <v>89.199474773551728</v>
      </c>
      <c r="AB169" s="73">
        <v>106690</v>
      </c>
      <c r="AC169" s="72">
        <f t="shared" si="47"/>
        <v>105.91155010671565</v>
      </c>
      <c r="AD169" s="72"/>
      <c r="AE169" s="72"/>
      <c r="AF169" s="72"/>
      <c r="AG169" s="72"/>
      <c r="AH169" s="72"/>
      <c r="AI169" s="72"/>
      <c r="AJ169" s="26">
        <v>112917</v>
      </c>
      <c r="AK169" s="24">
        <f t="shared" si="44"/>
        <v>76.982914956571534</v>
      </c>
      <c r="AL169" s="22" t="s">
        <v>7</v>
      </c>
      <c r="AM169" s="22" t="s">
        <v>7</v>
      </c>
      <c r="AN169" s="22" t="s">
        <v>7</v>
      </c>
      <c r="AO169" s="22" t="s">
        <v>7</v>
      </c>
      <c r="AP169" s="22" t="s">
        <v>7</v>
      </c>
      <c r="AQ169" s="20" t="s">
        <v>7</v>
      </c>
      <c r="AR169" s="2"/>
      <c r="AS169" s="2"/>
      <c r="AT169" s="2"/>
      <c r="AU169" s="2"/>
      <c r="AV169" s="2"/>
      <c r="AW169" s="2"/>
      <c r="AX169" s="2"/>
      <c r="AY169" s="2"/>
      <c r="AZ169" s="2"/>
    </row>
    <row r="170" spans="1:54" s="3" customFormat="1" ht="12" hidden="1" customHeight="1">
      <c r="B170" s="29" t="s">
        <v>19</v>
      </c>
      <c r="C170" s="28" t="s">
        <v>18</v>
      </c>
      <c r="D170" s="74">
        <v>614553</v>
      </c>
      <c r="E170" s="72">
        <f t="shared" si="36"/>
        <v>97.275723213098559</v>
      </c>
      <c r="F170" s="73">
        <v>5592</v>
      </c>
      <c r="G170" s="72">
        <f t="shared" si="37"/>
        <v>90.588044710837522</v>
      </c>
      <c r="H170" s="54">
        <v>1102</v>
      </c>
      <c r="I170" s="72">
        <f t="shared" si="45"/>
        <v>60.284463894967175</v>
      </c>
      <c r="J170" s="73">
        <f t="shared" si="31"/>
        <v>608961</v>
      </c>
      <c r="K170" s="72">
        <f t="shared" si="38"/>
        <v>97.341713675548405</v>
      </c>
      <c r="L170" s="73">
        <v>147094</v>
      </c>
      <c r="M170" s="72">
        <f t="shared" si="39"/>
        <v>93.687462182733043</v>
      </c>
      <c r="N170" s="73">
        <v>147094</v>
      </c>
      <c r="O170" s="72">
        <f t="shared" si="40"/>
        <v>93.687462182733043</v>
      </c>
      <c r="P170" s="73">
        <f t="shared" si="32"/>
        <v>0</v>
      </c>
      <c r="Q170" s="73" t="s">
        <v>7</v>
      </c>
      <c r="R170" s="73">
        <f t="shared" si="33"/>
        <v>608961</v>
      </c>
      <c r="S170" s="72">
        <f t="shared" si="41"/>
        <v>97.341713675548405</v>
      </c>
      <c r="T170" s="73">
        <v>338599</v>
      </c>
      <c r="U170" s="72">
        <f t="shared" si="42"/>
        <v>98.345604786592887</v>
      </c>
      <c r="V170" s="73">
        <v>24217</v>
      </c>
      <c r="W170" s="72">
        <f t="shared" si="35"/>
        <v>97.558715707207028</v>
      </c>
      <c r="X170" s="73">
        <f t="shared" si="34"/>
        <v>270362</v>
      </c>
      <c r="Y170" s="72">
        <f t="shared" si="43"/>
        <v>96.112991297423349</v>
      </c>
      <c r="Z170" s="73">
        <v>40713</v>
      </c>
      <c r="AA170" s="72">
        <f t="shared" si="46"/>
        <v>91.934063452636323</v>
      </c>
      <c r="AB170" s="73">
        <v>107033</v>
      </c>
      <c r="AC170" s="72">
        <f t="shared" si="47"/>
        <v>106.1550973449572</v>
      </c>
      <c r="AD170" s="72"/>
      <c r="AE170" s="72"/>
      <c r="AF170" s="72"/>
      <c r="AG170" s="72"/>
      <c r="AH170" s="72"/>
      <c r="AI170" s="72"/>
      <c r="AJ170" s="26">
        <v>121031</v>
      </c>
      <c r="AK170" s="24">
        <f t="shared" si="44"/>
        <v>89.531228039028576</v>
      </c>
      <c r="AL170" s="22" t="s">
        <v>7</v>
      </c>
      <c r="AM170" s="22" t="s">
        <v>7</v>
      </c>
      <c r="AN170" s="22" t="s">
        <v>7</v>
      </c>
      <c r="AO170" s="22" t="s">
        <v>7</v>
      </c>
      <c r="AP170" s="22" t="s">
        <v>7</v>
      </c>
      <c r="AQ170" s="20" t="s">
        <v>7</v>
      </c>
      <c r="AR170" s="2"/>
      <c r="AS170" s="2"/>
      <c r="AT170" s="2"/>
      <c r="AU170" s="2"/>
      <c r="AV170" s="2"/>
      <c r="AW170" s="2"/>
      <c r="AX170" s="2"/>
      <c r="AY170" s="2"/>
      <c r="AZ170" s="2"/>
    </row>
    <row r="171" spans="1:54" ht="12" hidden="1" customHeight="1">
      <c r="B171" s="29" t="s">
        <v>17</v>
      </c>
      <c r="C171" s="28" t="s">
        <v>16</v>
      </c>
      <c r="D171" s="74">
        <v>594495</v>
      </c>
      <c r="E171" s="72">
        <f t="shared" si="36"/>
        <v>98.035642728398585</v>
      </c>
      <c r="F171" s="73">
        <v>5744</v>
      </c>
      <c r="G171" s="72">
        <f t="shared" si="37"/>
        <v>93.261893164474756</v>
      </c>
      <c r="H171" s="54">
        <v>1192</v>
      </c>
      <c r="I171" s="72">
        <f t="shared" si="45"/>
        <v>69.544924154025665</v>
      </c>
      <c r="J171" s="73">
        <f t="shared" si="31"/>
        <v>588751</v>
      </c>
      <c r="K171" s="72">
        <f t="shared" si="38"/>
        <v>98.084625021657715</v>
      </c>
      <c r="L171" s="73">
        <v>158236</v>
      </c>
      <c r="M171" s="72">
        <f t="shared" si="39"/>
        <v>94.23296808003812</v>
      </c>
      <c r="N171" s="73">
        <v>158236</v>
      </c>
      <c r="O171" s="72">
        <f t="shared" si="40"/>
        <v>94.23296808003812</v>
      </c>
      <c r="P171" s="73">
        <f t="shared" si="32"/>
        <v>0</v>
      </c>
      <c r="Q171" s="73" t="s">
        <v>7</v>
      </c>
      <c r="R171" s="73">
        <f t="shared" si="33"/>
        <v>588751</v>
      </c>
      <c r="S171" s="72">
        <f t="shared" si="41"/>
        <v>98.084625021657715</v>
      </c>
      <c r="T171" s="73">
        <v>359299</v>
      </c>
      <c r="U171" s="72">
        <f t="shared" si="42"/>
        <v>96.570955525631831</v>
      </c>
      <c r="V171" s="73">
        <v>27189</v>
      </c>
      <c r="W171" s="72">
        <f t="shared" si="35"/>
        <v>100.87559826364412</v>
      </c>
      <c r="X171" s="73">
        <f t="shared" si="34"/>
        <v>229452</v>
      </c>
      <c r="Y171" s="72">
        <f t="shared" si="43"/>
        <v>100.55260724568453</v>
      </c>
      <c r="Z171" s="73">
        <v>32181</v>
      </c>
      <c r="AA171" s="72">
        <f t="shared" si="46"/>
        <v>88.135732478843153</v>
      </c>
      <c r="AB171" s="73">
        <v>105002</v>
      </c>
      <c r="AC171" s="72">
        <f t="shared" si="47"/>
        <v>103.84003006358844</v>
      </c>
      <c r="AD171" s="72"/>
      <c r="AE171" s="72"/>
      <c r="AF171" s="72"/>
      <c r="AG171" s="72"/>
      <c r="AH171" s="72"/>
      <c r="AI171" s="72"/>
      <c r="AJ171" s="26">
        <v>90970</v>
      </c>
      <c r="AK171" s="24">
        <f t="shared" si="44"/>
        <v>99.700798965400082</v>
      </c>
      <c r="AL171" s="22" t="s">
        <v>7</v>
      </c>
      <c r="AM171" s="22" t="s">
        <v>7</v>
      </c>
      <c r="AN171" s="22" t="s">
        <v>7</v>
      </c>
      <c r="AO171" s="22" t="s">
        <v>7</v>
      </c>
      <c r="AP171" s="22" t="s">
        <v>7</v>
      </c>
      <c r="AQ171" s="20" t="s">
        <v>7</v>
      </c>
      <c r="BA171" s="1"/>
      <c r="BB171" s="1"/>
    </row>
    <row r="172" spans="1:54" ht="12" hidden="1" customHeight="1">
      <c r="B172" s="29" t="s">
        <v>15</v>
      </c>
      <c r="C172" s="28" t="s">
        <v>14</v>
      </c>
      <c r="D172" s="74">
        <v>619843</v>
      </c>
      <c r="E172" s="72">
        <f t="shared" si="36"/>
        <v>99.458934717553333</v>
      </c>
      <c r="F172" s="73">
        <v>5614</v>
      </c>
      <c r="G172" s="72">
        <f t="shared" si="37"/>
        <v>89.466135458167329</v>
      </c>
      <c r="H172" s="54">
        <v>1076</v>
      </c>
      <c r="I172" s="72">
        <f t="shared" si="45"/>
        <v>64.392579293836022</v>
      </c>
      <c r="J172" s="73">
        <f t="shared" si="31"/>
        <v>614229</v>
      </c>
      <c r="K172" s="72">
        <f t="shared" si="38"/>
        <v>99.560573151359932</v>
      </c>
      <c r="L172" s="73">
        <v>151586</v>
      </c>
      <c r="M172" s="72">
        <f t="shared" si="39"/>
        <v>95.275986474085812</v>
      </c>
      <c r="N172" s="73">
        <v>151586</v>
      </c>
      <c r="O172" s="72">
        <f t="shared" si="40"/>
        <v>95.275986474085812</v>
      </c>
      <c r="P172" s="73">
        <f t="shared" si="32"/>
        <v>0</v>
      </c>
      <c r="Q172" s="73" t="s">
        <v>7</v>
      </c>
      <c r="R172" s="73">
        <f t="shared" si="33"/>
        <v>614229</v>
      </c>
      <c r="S172" s="72">
        <f t="shared" si="41"/>
        <v>99.560573151359932</v>
      </c>
      <c r="T172" s="73">
        <v>351958</v>
      </c>
      <c r="U172" s="72">
        <f t="shared" si="42"/>
        <v>97.859077234483877</v>
      </c>
      <c r="V172" s="73">
        <v>29171</v>
      </c>
      <c r="W172" s="72">
        <f t="shared" si="35"/>
        <v>102.28260869565217</v>
      </c>
      <c r="X172" s="73">
        <f t="shared" si="34"/>
        <v>262271</v>
      </c>
      <c r="Y172" s="72">
        <f t="shared" si="43"/>
        <v>101.93911738870189</v>
      </c>
      <c r="Z172" s="73">
        <v>38368</v>
      </c>
      <c r="AA172" s="72">
        <f t="shared" si="46"/>
        <v>105.98602248556671</v>
      </c>
      <c r="AB172" s="73">
        <v>110440</v>
      </c>
      <c r="AC172" s="72">
        <f t="shared" si="47"/>
        <v>103.62947115565065</v>
      </c>
      <c r="AD172" s="72"/>
      <c r="AE172" s="72"/>
      <c r="AF172" s="72"/>
      <c r="AG172" s="72"/>
      <c r="AH172" s="72"/>
      <c r="AI172" s="72"/>
      <c r="AJ172" s="26">
        <v>112052</v>
      </c>
      <c r="AK172" s="24">
        <f t="shared" si="44"/>
        <v>97.860299383416887</v>
      </c>
      <c r="AL172" s="22" t="s">
        <v>7</v>
      </c>
      <c r="AM172" s="22" t="s">
        <v>7</v>
      </c>
      <c r="AN172" s="22" t="s">
        <v>7</v>
      </c>
      <c r="AO172" s="22" t="s">
        <v>7</v>
      </c>
      <c r="AP172" s="22" t="s">
        <v>7</v>
      </c>
      <c r="AQ172" s="20" t="s">
        <v>7</v>
      </c>
      <c r="BA172" s="1"/>
      <c r="BB172" s="1"/>
    </row>
    <row r="173" spans="1:54" ht="12" hidden="1" customHeight="1">
      <c r="B173" s="29" t="s">
        <v>13</v>
      </c>
      <c r="C173" s="28" t="s">
        <v>12</v>
      </c>
      <c r="D173" s="74">
        <v>602420</v>
      </c>
      <c r="E173" s="72">
        <f t="shared" si="36"/>
        <v>100.37991135401741</v>
      </c>
      <c r="F173" s="73">
        <v>5068</v>
      </c>
      <c r="G173" s="72">
        <f t="shared" si="37"/>
        <v>83.740912095175148</v>
      </c>
      <c r="H173" s="54">
        <v>879</v>
      </c>
      <c r="I173" s="72">
        <f t="shared" si="45"/>
        <v>60.914760914760912</v>
      </c>
      <c r="J173" s="73">
        <f t="shared" si="31"/>
        <v>597352</v>
      </c>
      <c r="K173" s="72">
        <f t="shared" si="38"/>
        <v>100.54941355489422</v>
      </c>
      <c r="L173" s="73">
        <v>142057</v>
      </c>
      <c r="M173" s="72">
        <f t="shared" si="39"/>
        <v>96.251101023104553</v>
      </c>
      <c r="N173" s="73">
        <v>142057</v>
      </c>
      <c r="O173" s="72">
        <f t="shared" si="40"/>
        <v>96.251101023104553</v>
      </c>
      <c r="P173" s="73">
        <f t="shared" si="32"/>
        <v>0</v>
      </c>
      <c r="Q173" s="73" t="s">
        <v>7</v>
      </c>
      <c r="R173" s="73">
        <f t="shared" si="33"/>
        <v>597352</v>
      </c>
      <c r="S173" s="72">
        <f t="shared" si="41"/>
        <v>100.54941355489422</v>
      </c>
      <c r="T173" s="73">
        <v>336805</v>
      </c>
      <c r="U173" s="72">
        <f t="shared" si="42"/>
        <v>99.520723819317013</v>
      </c>
      <c r="V173" s="73">
        <v>29375</v>
      </c>
      <c r="W173" s="72">
        <f t="shared" si="35"/>
        <v>96.327266765043447</v>
      </c>
      <c r="X173" s="73">
        <f t="shared" si="34"/>
        <v>260547</v>
      </c>
      <c r="Y173" s="72">
        <f t="shared" si="43"/>
        <v>101.91112449689237</v>
      </c>
      <c r="Z173" s="73">
        <v>38338</v>
      </c>
      <c r="AA173" s="72">
        <f t="shared" si="46"/>
        <v>110.84511521669991</v>
      </c>
      <c r="AB173" s="73">
        <v>108557</v>
      </c>
      <c r="AC173" s="72">
        <f t="shared" si="47"/>
        <v>105.51807931570762</v>
      </c>
      <c r="AD173" s="72"/>
      <c r="AE173" s="72"/>
      <c r="AF173" s="72"/>
      <c r="AG173" s="72"/>
      <c r="AH173" s="72"/>
      <c r="AI173" s="72"/>
      <c r="AJ173" s="26">
        <v>113442</v>
      </c>
      <c r="AK173" s="24">
        <f t="shared" si="44"/>
        <v>95.130357487274537</v>
      </c>
      <c r="AL173" s="22" t="s">
        <v>7</v>
      </c>
      <c r="AM173" s="22" t="s">
        <v>7</v>
      </c>
      <c r="AN173" s="22" t="s">
        <v>7</v>
      </c>
      <c r="AO173" s="22" t="s">
        <v>7</v>
      </c>
      <c r="AP173" s="22" t="s">
        <v>7</v>
      </c>
      <c r="AQ173" s="20" t="s">
        <v>7</v>
      </c>
      <c r="BA173" s="1"/>
      <c r="BB173" s="1"/>
    </row>
    <row r="174" spans="1:54" ht="12" hidden="1" customHeight="1">
      <c r="B174" s="29" t="s">
        <v>36</v>
      </c>
      <c r="C174" s="28" t="s">
        <v>10</v>
      </c>
      <c r="D174" s="74">
        <v>633198</v>
      </c>
      <c r="E174" s="72">
        <f t="shared" si="36"/>
        <v>100.17022030557392</v>
      </c>
      <c r="F174" s="73">
        <v>5419</v>
      </c>
      <c r="G174" s="72">
        <f t="shared" si="37"/>
        <v>90.407073740407071</v>
      </c>
      <c r="H174" s="54">
        <v>957</v>
      </c>
      <c r="I174" s="72">
        <f t="shared" si="45"/>
        <v>64.013377926421398</v>
      </c>
      <c r="J174" s="73">
        <f t="shared" si="31"/>
        <v>627779</v>
      </c>
      <c r="K174" s="72">
        <f t="shared" si="38"/>
        <v>100.26368410293102</v>
      </c>
      <c r="L174" s="73">
        <v>145244</v>
      </c>
      <c r="M174" s="72">
        <f t="shared" si="39"/>
        <v>96.391075244554756</v>
      </c>
      <c r="N174" s="73">
        <v>145244</v>
      </c>
      <c r="O174" s="72">
        <f t="shared" si="40"/>
        <v>96.391075244554756</v>
      </c>
      <c r="P174" s="73">
        <f t="shared" si="32"/>
        <v>0</v>
      </c>
      <c r="Q174" s="73" t="s">
        <v>7</v>
      </c>
      <c r="R174" s="73">
        <f t="shared" si="33"/>
        <v>627779</v>
      </c>
      <c r="S174" s="72">
        <f t="shared" si="41"/>
        <v>100.26368410293102</v>
      </c>
      <c r="T174" s="73">
        <v>317037</v>
      </c>
      <c r="U174" s="72">
        <f t="shared" si="42"/>
        <v>97.753172753172763</v>
      </c>
      <c r="V174" s="73">
        <v>27191</v>
      </c>
      <c r="W174" s="72">
        <f t="shared" si="35"/>
        <v>96.675673753822082</v>
      </c>
      <c r="X174" s="73">
        <f t="shared" si="34"/>
        <v>310742</v>
      </c>
      <c r="Y174" s="72">
        <f t="shared" si="43"/>
        <v>102.96152469814848</v>
      </c>
      <c r="Z174" s="73">
        <v>39965</v>
      </c>
      <c r="AA174" s="72">
        <f t="shared" si="46"/>
        <v>98.874319643740733</v>
      </c>
      <c r="AB174" s="73">
        <v>109880</v>
      </c>
      <c r="AC174" s="72">
        <f t="shared" si="47"/>
        <v>104.23267373693297</v>
      </c>
      <c r="AD174" s="72"/>
      <c r="AE174" s="72"/>
      <c r="AF174" s="72"/>
      <c r="AG174" s="72"/>
      <c r="AH174" s="72"/>
      <c r="AI174" s="72"/>
      <c r="AJ174" s="26">
        <v>160905</v>
      </c>
      <c r="AK174" s="24">
        <f t="shared" si="44"/>
        <v>101.39452524386863</v>
      </c>
      <c r="AL174" s="22" t="s">
        <v>7</v>
      </c>
      <c r="AM174" s="22" t="s">
        <v>7</v>
      </c>
      <c r="AN174" s="22" t="s">
        <v>7</v>
      </c>
      <c r="AO174" s="22" t="s">
        <v>7</v>
      </c>
      <c r="AP174" s="22" t="s">
        <v>7</v>
      </c>
      <c r="AQ174" s="20" t="s">
        <v>7</v>
      </c>
      <c r="BA174" s="1"/>
      <c r="BB174" s="1"/>
    </row>
    <row r="175" spans="1:54" ht="12" hidden="1" customHeight="1">
      <c r="A175" s="92"/>
      <c r="B175" s="29" t="s">
        <v>68</v>
      </c>
      <c r="C175" s="28" t="s">
        <v>67</v>
      </c>
      <c r="D175" s="74">
        <v>645750</v>
      </c>
      <c r="E175" s="72">
        <f t="shared" si="36"/>
        <v>100.64729105653549</v>
      </c>
      <c r="F175" s="73">
        <v>4841</v>
      </c>
      <c r="G175" s="72">
        <f t="shared" si="37"/>
        <v>89.350313768918426</v>
      </c>
      <c r="H175" s="54">
        <v>1002</v>
      </c>
      <c r="I175" s="72">
        <f t="shared" si="45"/>
        <v>101.31445904954499</v>
      </c>
      <c r="J175" s="73">
        <f t="shared" si="31"/>
        <v>640909</v>
      </c>
      <c r="K175" s="72">
        <f t="shared" si="38"/>
        <v>100.74350143591661</v>
      </c>
      <c r="L175" s="73">
        <v>149651</v>
      </c>
      <c r="M175" s="72">
        <f t="shared" si="39"/>
        <v>100.51381593971227</v>
      </c>
      <c r="N175" s="73">
        <v>149651</v>
      </c>
      <c r="O175" s="72">
        <f t="shared" si="40"/>
        <v>100.51381593971227</v>
      </c>
      <c r="P175" s="73">
        <f t="shared" si="32"/>
        <v>0</v>
      </c>
      <c r="Q175" s="73" t="s">
        <v>7</v>
      </c>
      <c r="R175" s="73">
        <f t="shared" si="33"/>
        <v>640909</v>
      </c>
      <c r="S175" s="72">
        <f t="shared" si="41"/>
        <v>100.74350143591661</v>
      </c>
      <c r="T175" s="73">
        <v>325277</v>
      </c>
      <c r="U175" s="72">
        <f t="shared" si="42"/>
        <v>100.59657087719734</v>
      </c>
      <c r="V175" s="73">
        <v>24822</v>
      </c>
      <c r="W175" s="72">
        <f t="shared" si="35"/>
        <v>109.87561418263911</v>
      </c>
      <c r="X175" s="73">
        <f t="shared" si="34"/>
        <v>315632</v>
      </c>
      <c r="Y175" s="72">
        <f t="shared" si="43"/>
        <v>100.89537162237758</v>
      </c>
      <c r="Z175" s="73">
        <v>46525</v>
      </c>
      <c r="AA175" s="72">
        <f t="shared" si="46"/>
        <v>96.947280683475725</v>
      </c>
      <c r="AB175" s="73">
        <v>96718</v>
      </c>
      <c r="AC175" s="72">
        <f t="shared" si="47"/>
        <v>107.20714729094618</v>
      </c>
      <c r="AD175" s="72"/>
      <c r="AE175" s="72"/>
      <c r="AF175" s="72"/>
      <c r="AG175" s="72"/>
      <c r="AH175" s="72"/>
      <c r="AI175" s="72"/>
      <c r="AJ175" s="26">
        <v>170692</v>
      </c>
      <c r="AK175" s="24">
        <f t="shared" si="44"/>
        <v>96.935072605330262</v>
      </c>
      <c r="AL175" s="22" t="s">
        <v>7</v>
      </c>
      <c r="AM175" s="22" t="s">
        <v>7</v>
      </c>
      <c r="AN175" s="22" t="s">
        <v>7</v>
      </c>
      <c r="AO175" s="22" t="s">
        <v>7</v>
      </c>
      <c r="AP175" s="22" t="s">
        <v>7</v>
      </c>
      <c r="AQ175" s="20" t="s">
        <v>7</v>
      </c>
      <c r="BA175" s="1"/>
      <c r="BB175" s="1"/>
    </row>
    <row r="176" spans="1:54" ht="12" hidden="1" customHeight="1">
      <c r="A176" s="92"/>
      <c r="B176" s="29" t="s">
        <v>33</v>
      </c>
      <c r="C176" s="28" t="s">
        <v>32</v>
      </c>
      <c r="D176" s="74">
        <v>614082</v>
      </c>
      <c r="E176" s="72">
        <f t="shared" si="36"/>
        <v>103.80301022340022</v>
      </c>
      <c r="F176" s="73">
        <v>4765</v>
      </c>
      <c r="G176" s="72">
        <f t="shared" si="37"/>
        <v>89.198801946836397</v>
      </c>
      <c r="H176" s="54">
        <v>961</v>
      </c>
      <c r="I176" s="72">
        <f t="shared" si="45"/>
        <v>101.37130801687763</v>
      </c>
      <c r="J176" s="73">
        <f t="shared" si="31"/>
        <v>609317</v>
      </c>
      <c r="K176" s="72">
        <f t="shared" si="38"/>
        <v>103.93608782721128</v>
      </c>
      <c r="L176" s="73">
        <v>139499</v>
      </c>
      <c r="M176" s="72">
        <f t="shared" si="39"/>
        <v>100.5514149379388</v>
      </c>
      <c r="N176" s="73">
        <v>139499</v>
      </c>
      <c r="O176" s="72">
        <f t="shared" si="40"/>
        <v>100.5514149379388</v>
      </c>
      <c r="P176" s="73">
        <f t="shared" si="32"/>
        <v>0</v>
      </c>
      <c r="Q176" s="73" t="s">
        <v>7</v>
      </c>
      <c r="R176" s="73">
        <f t="shared" si="33"/>
        <v>609317</v>
      </c>
      <c r="S176" s="72">
        <f t="shared" si="41"/>
        <v>103.93608782721128</v>
      </c>
      <c r="T176" s="73">
        <v>323252</v>
      </c>
      <c r="U176" s="72">
        <f t="shared" si="42"/>
        <v>103.34506648251698</v>
      </c>
      <c r="V176" s="73">
        <v>25404</v>
      </c>
      <c r="W176" s="72">
        <f t="shared" si="35"/>
        <v>113.22873952576218</v>
      </c>
      <c r="X176" s="73">
        <f t="shared" si="34"/>
        <v>286065</v>
      </c>
      <c r="Y176" s="72">
        <f t="shared" si="43"/>
        <v>104.61212712970784</v>
      </c>
      <c r="Z176" s="73">
        <v>45293</v>
      </c>
      <c r="AA176" s="72">
        <f t="shared" si="46"/>
        <v>103.99274463883914</v>
      </c>
      <c r="AB176" s="73">
        <v>99089</v>
      </c>
      <c r="AC176" s="72">
        <f t="shared" si="47"/>
        <v>111.85374994355894</v>
      </c>
      <c r="AD176" s="72"/>
      <c r="AE176" s="72"/>
      <c r="AF176" s="72"/>
      <c r="AG176" s="72"/>
      <c r="AH176" s="72"/>
      <c r="AI176" s="72"/>
      <c r="AJ176" s="26">
        <v>140110</v>
      </c>
      <c r="AK176" s="24">
        <f t="shared" si="44"/>
        <v>98.235945760240071</v>
      </c>
      <c r="AL176" s="22" t="s">
        <v>7</v>
      </c>
      <c r="AM176" s="22" t="s">
        <v>7</v>
      </c>
      <c r="AN176" s="22" t="s">
        <v>7</v>
      </c>
      <c r="AO176" s="22" t="s">
        <v>7</v>
      </c>
      <c r="AP176" s="22" t="s">
        <v>7</v>
      </c>
      <c r="AQ176" s="20" t="s">
        <v>7</v>
      </c>
      <c r="BA176" s="1"/>
      <c r="BB176" s="1"/>
    </row>
    <row r="177" spans="1:54" ht="12" hidden="1" customHeight="1">
      <c r="A177" s="92"/>
      <c r="B177" s="51" t="s">
        <v>30</v>
      </c>
      <c r="C177" s="50" t="s">
        <v>62</v>
      </c>
      <c r="D177" s="91">
        <v>666347</v>
      </c>
      <c r="E177" s="88">
        <f t="shared" si="36"/>
        <v>105.19231012098709</v>
      </c>
      <c r="F177" s="89">
        <v>4882</v>
      </c>
      <c r="G177" s="88">
        <f t="shared" si="37"/>
        <v>89.69318390593422</v>
      </c>
      <c r="H177" s="90">
        <v>1038</v>
      </c>
      <c r="I177" s="88">
        <f t="shared" si="45"/>
        <v>66.83837733419189</v>
      </c>
      <c r="J177" s="89">
        <f t="shared" si="31"/>
        <v>661465</v>
      </c>
      <c r="K177" s="88">
        <f t="shared" si="38"/>
        <v>105.32664132748843</v>
      </c>
      <c r="L177" s="89">
        <v>156423</v>
      </c>
      <c r="M177" s="88">
        <f t="shared" si="39"/>
        <v>110.41363732618056</v>
      </c>
      <c r="N177" s="89">
        <v>156423</v>
      </c>
      <c r="O177" s="88">
        <f t="shared" si="40"/>
        <v>110.41363732618056</v>
      </c>
      <c r="P177" s="89">
        <f t="shared" si="32"/>
        <v>0</v>
      </c>
      <c r="Q177" s="89" t="s">
        <v>7</v>
      </c>
      <c r="R177" s="89">
        <f t="shared" si="33"/>
        <v>661465</v>
      </c>
      <c r="S177" s="88">
        <f t="shared" si="41"/>
        <v>105.32664132748843</v>
      </c>
      <c r="T177" s="89">
        <v>326970</v>
      </c>
      <c r="U177" s="88">
        <f t="shared" si="42"/>
        <v>103.9564296751302</v>
      </c>
      <c r="V177" s="89">
        <v>28318</v>
      </c>
      <c r="W177" s="88">
        <f t="shared" si="35"/>
        <v>139.17530839927261</v>
      </c>
      <c r="X177" s="89">
        <f t="shared" si="34"/>
        <v>334495</v>
      </c>
      <c r="Y177" s="88">
        <f t="shared" si="43"/>
        <v>106.70139431619174</v>
      </c>
      <c r="Z177" s="89">
        <v>48400</v>
      </c>
      <c r="AA177" s="88">
        <f t="shared" si="46"/>
        <v>108.02606910097312</v>
      </c>
      <c r="AB177" s="89">
        <v>109371</v>
      </c>
      <c r="AC177" s="88">
        <f t="shared" si="47"/>
        <v>128.3712250143781</v>
      </c>
      <c r="AD177" s="88"/>
      <c r="AE177" s="88"/>
      <c r="AF177" s="88"/>
      <c r="AG177" s="88"/>
      <c r="AH177" s="88"/>
      <c r="AI177" s="88"/>
      <c r="AJ177" s="48">
        <v>175586</v>
      </c>
      <c r="AK177" s="47">
        <f t="shared" si="44"/>
        <v>95.450517789676823</v>
      </c>
      <c r="AL177" s="45" t="s">
        <v>7</v>
      </c>
      <c r="AM177" s="45" t="s">
        <v>7</v>
      </c>
      <c r="AN177" s="45" t="s">
        <v>7</v>
      </c>
      <c r="AO177" s="45" t="s">
        <v>7</v>
      </c>
      <c r="AP177" s="45" t="s">
        <v>7</v>
      </c>
      <c r="AQ177" s="44" t="s">
        <v>7</v>
      </c>
      <c r="BA177" s="1"/>
      <c r="BB177" s="1"/>
    </row>
    <row r="178" spans="1:54" ht="12" hidden="1" customHeight="1">
      <c r="A178" s="92"/>
      <c r="B178" s="43" t="s">
        <v>66</v>
      </c>
      <c r="C178" s="28" t="s">
        <v>65</v>
      </c>
      <c r="D178" s="87">
        <v>649408</v>
      </c>
      <c r="E178" s="84">
        <f t="shared" si="36"/>
        <v>103.25190196436947</v>
      </c>
      <c r="F178" s="85">
        <v>4864</v>
      </c>
      <c r="G178" s="84">
        <f t="shared" si="37"/>
        <v>89.609432571849666</v>
      </c>
      <c r="H178" s="86">
        <v>1014</v>
      </c>
      <c r="I178" s="84">
        <f t="shared" si="45"/>
        <v>76.993166287015953</v>
      </c>
      <c r="J178" s="85">
        <f t="shared" si="31"/>
        <v>644544</v>
      </c>
      <c r="K178" s="84">
        <f t="shared" si="38"/>
        <v>103.37066398087012</v>
      </c>
      <c r="L178" s="85">
        <v>152553</v>
      </c>
      <c r="M178" s="84">
        <f t="shared" si="39"/>
        <v>100.9041842498644</v>
      </c>
      <c r="N178" s="85">
        <v>152553</v>
      </c>
      <c r="O178" s="84">
        <f t="shared" si="40"/>
        <v>100.9041842498644</v>
      </c>
      <c r="P178" s="85">
        <f t="shared" si="32"/>
        <v>0</v>
      </c>
      <c r="Q178" s="85" t="s">
        <v>7</v>
      </c>
      <c r="R178" s="85">
        <f t="shared" si="33"/>
        <v>644544</v>
      </c>
      <c r="S178" s="84">
        <f t="shared" si="41"/>
        <v>103.37066398087012</v>
      </c>
      <c r="T178" s="85">
        <v>327842</v>
      </c>
      <c r="U178" s="84">
        <f t="shared" si="42"/>
        <v>97.673476319152925</v>
      </c>
      <c r="V178" s="85">
        <v>27228</v>
      </c>
      <c r="W178" s="84">
        <f t="shared" ref="W178:W209" si="48">V178/V166*100</f>
        <v>116.10592298835871</v>
      </c>
      <c r="X178" s="85">
        <f t="shared" si="34"/>
        <v>316702</v>
      </c>
      <c r="Y178" s="84">
        <f t="shared" si="43"/>
        <v>110.01333907654684</v>
      </c>
      <c r="Z178" s="85">
        <v>41888</v>
      </c>
      <c r="AA178" s="84">
        <f t="shared" si="46"/>
        <v>101.04694360013508</v>
      </c>
      <c r="AB178" s="85">
        <v>105465</v>
      </c>
      <c r="AC178" s="84">
        <f t="shared" si="47"/>
        <v>108.85586004025392</v>
      </c>
      <c r="AD178" s="84"/>
      <c r="AE178" s="84"/>
      <c r="AF178" s="84"/>
      <c r="AG178" s="84"/>
      <c r="AH178" s="84"/>
      <c r="AI178" s="84"/>
      <c r="AJ178" s="41">
        <v>167313</v>
      </c>
      <c r="AK178" s="83">
        <f t="shared" si="44"/>
        <v>111.30010776578902</v>
      </c>
      <c r="AL178" s="40" t="s">
        <v>7</v>
      </c>
      <c r="AM178" s="40" t="s">
        <v>7</v>
      </c>
      <c r="AN178" s="40" t="s">
        <v>7</v>
      </c>
      <c r="AO178" s="40" t="s">
        <v>7</v>
      </c>
      <c r="AP178" s="40" t="s">
        <v>7</v>
      </c>
      <c r="AQ178" s="46" t="s">
        <v>7</v>
      </c>
      <c r="BA178" s="1"/>
      <c r="BB178" s="1"/>
    </row>
    <row r="179" spans="1:54" ht="12" hidden="1" customHeight="1">
      <c r="A179" s="92"/>
      <c r="B179" s="29" t="s">
        <v>25</v>
      </c>
      <c r="C179" s="28" t="s">
        <v>24</v>
      </c>
      <c r="D179" s="74">
        <v>671328</v>
      </c>
      <c r="E179" s="72">
        <f t="shared" si="36"/>
        <v>101.43526500047595</v>
      </c>
      <c r="F179" s="73">
        <v>4824</v>
      </c>
      <c r="G179" s="72">
        <f t="shared" si="37"/>
        <v>89.052981354993548</v>
      </c>
      <c r="H179" s="54">
        <v>1019</v>
      </c>
      <c r="I179" s="72">
        <f t="shared" si="45"/>
        <v>101.69660678642714</v>
      </c>
      <c r="J179" s="73">
        <f t="shared" si="31"/>
        <v>666504</v>
      </c>
      <c r="K179" s="72">
        <f t="shared" si="38"/>
        <v>101.53744904115098</v>
      </c>
      <c r="L179" s="73">
        <v>154327</v>
      </c>
      <c r="M179" s="72">
        <f t="shared" si="39"/>
        <v>99.014519161058118</v>
      </c>
      <c r="N179" s="73">
        <v>154327</v>
      </c>
      <c r="O179" s="72">
        <f t="shared" si="40"/>
        <v>99.014519161058118</v>
      </c>
      <c r="P179" s="73">
        <f t="shared" si="32"/>
        <v>0</v>
      </c>
      <c r="Q179" s="73" t="s">
        <v>7</v>
      </c>
      <c r="R179" s="73">
        <f t="shared" si="33"/>
        <v>666504</v>
      </c>
      <c r="S179" s="72">
        <f t="shared" si="41"/>
        <v>101.53744904115098</v>
      </c>
      <c r="T179" s="73">
        <v>350642</v>
      </c>
      <c r="U179" s="72">
        <f t="shared" si="42"/>
        <v>97.821459557931206</v>
      </c>
      <c r="V179" s="73">
        <v>23809</v>
      </c>
      <c r="W179" s="72">
        <f t="shared" si="48"/>
        <v>88.76668406531951</v>
      </c>
      <c r="X179" s="73">
        <f t="shared" si="34"/>
        <v>315862</v>
      </c>
      <c r="Y179" s="72">
        <f t="shared" si="43"/>
        <v>106.00783323992067</v>
      </c>
      <c r="Z179" s="73">
        <v>44713</v>
      </c>
      <c r="AA179" s="72">
        <f t="shared" si="46"/>
        <v>103.20369301788806</v>
      </c>
      <c r="AB179" s="73">
        <v>107516</v>
      </c>
      <c r="AC179" s="72">
        <f t="shared" si="47"/>
        <v>107.58700742490043</v>
      </c>
      <c r="AD179" s="72"/>
      <c r="AE179" s="72"/>
      <c r="AF179" s="72"/>
      <c r="AG179" s="72"/>
      <c r="AH179" s="72"/>
      <c r="AI179" s="72"/>
      <c r="AJ179" s="26">
        <v>161709</v>
      </c>
      <c r="AK179" s="24">
        <f t="shared" si="44"/>
        <v>104.60373111157111</v>
      </c>
      <c r="AL179" s="22" t="s">
        <v>7</v>
      </c>
      <c r="AM179" s="22" t="s">
        <v>7</v>
      </c>
      <c r="AN179" s="22" t="s">
        <v>7</v>
      </c>
      <c r="AO179" s="22" t="s">
        <v>7</v>
      </c>
      <c r="AP179" s="22" t="s">
        <v>7</v>
      </c>
      <c r="AQ179" s="20" t="s">
        <v>7</v>
      </c>
      <c r="BA179" s="1"/>
      <c r="BB179" s="1"/>
    </row>
    <row r="180" spans="1:54" ht="12" hidden="1" customHeight="1">
      <c r="A180" s="92"/>
      <c r="B180" s="29" t="s">
        <v>23</v>
      </c>
      <c r="C180" s="28" t="s">
        <v>22</v>
      </c>
      <c r="D180" s="74">
        <v>642043</v>
      </c>
      <c r="E180" s="72">
        <f t="shared" si="36"/>
        <v>102.14278668859991</v>
      </c>
      <c r="F180" s="73">
        <v>4965</v>
      </c>
      <c r="G180" s="72">
        <f t="shared" si="37"/>
        <v>92.509782001117941</v>
      </c>
      <c r="H180" s="54">
        <v>1144</v>
      </c>
      <c r="I180" s="72">
        <f t="shared" si="45"/>
        <v>120.04197271773347</v>
      </c>
      <c r="J180" s="73">
        <f t="shared" si="31"/>
        <v>637078</v>
      </c>
      <c r="K180" s="72">
        <f t="shared" si="38"/>
        <v>102.22574521788106</v>
      </c>
      <c r="L180" s="73">
        <v>151402</v>
      </c>
      <c r="M180" s="72">
        <f t="shared" si="39"/>
        <v>100.70371947001544</v>
      </c>
      <c r="N180" s="73">
        <v>151402</v>
      </c>
      <c r="O180" s="72">
        <f t="shared" si="40"/>
        <v>100.70371947001544</v>
      </c>
      <c r="P180" s="73">
        <f t="shared" si="32"/>
        <v>0</v>
      </c>
      <c r="Q180" s="73" t="s">
        <v>7</v>
      </c>
      <c r="R180" s="73">
        <f t="shared" si="33"/>
        <v>637078</v>
      </c>
      <c r="S180" s="72">
        <f t="shared" si="41"/>
        <v>102.22574521788106</v>
      </c>
      <c r="T180" s="73">
        <v>351264</v>
      </c>
      <c r="U180" s="72">
        <f t="shared" si="42"/>
        <v>99.849059821771206</v>
      </c>
      <c r="V180" s="73">
        <v>22686</v>
      </c>
      <c r="W180" s="72">
        <f t="shared" si="48"/>
        <v>94.76586323572414</v>
      </c>
      <c r="X180" s="73">
        <f t="shared" si="34"/>
        <v>285814</v>
      </c>
      <c r="Y180" s="72">
        <f t="shared" si="43"/>
        <v>105.30632396504207</v>
      </c>
      <c r="Z180" s="73">
        <v>40825</v>
      </c>
      <c r="AA180" s="72">
        <f t="shared" si="46"/>
        <v>98.458904109589042</v>
      </c>
      <c r="AB180" s="73">
        <v>106338</v>
      </c>
      <c r="AC180" s="72">
        <f t="shared" si="47"/>
        <v>106.33055686101973</v>
      </c>
      <c r="AD180" s="72"/>
      <c r="AE180" s="72"/>
      <c r="AF180" s="72"/>
      <c r="AG180" s="72"/>
      <c r="AH180" s="72"/>
      <c r="AI180" s="72"/>
      <c r="AJ180" s="26">
        <v>135733</v>
      </c>
      <c r="AK180" s="24">
        <f t="shared" si="44"/>
        <v>105.08740960963752</v>
      </c>
      <c r="AL180" s="22" t="s">
        <v>7</v>
      </c>
      <c r="AM180" s="22" t="s">
        <v>7</v>
      </c>
      <c r="AN180" s="22" t="s">
        <v>7</v>
      </c>
      <c r="AO180" s="22" t="s">
        <v>7</v>
      </c>
      <c r="AP180" s="22" t="s">
        <v>7</v>
      </c>
      <c r="AQ180" s="20" t="s">
        <v>7</v>
      </c>
      <c r="BA180" s="1"/>
      <c r="BB180" s="1"/>
    </row>
    <row r="181" spans="1:54" ht="12" hidden="1" customHeight="1">
      <c r="A181" s="92"/>
      <c r="B181" s="29" t="s">
        <v>21</v>
      </c>
      <c r="C181" s="28" t="s">
        <v>20</v>
      </c>
      <c r="D181" s="74">
        <v>644196</v>
      </c>
      <c r="E181" s="72">
        <f t="shared" si="36"/>
        <v>103.26880996465242</v>
      </c>
      <c r="F181" s="73">
        <v>4889</v>
      </c>
      <c r="G181" s="72">
        <f t="shared" si="37"/>
        <v>89.117754283631058</v>
      </c>
      <c r="H181" s="54">
        <v>1038</v>
      </c>
      <c r="I181" s="72">
        <f t="shared" si="45"/>
        <v>98.481973434535107</v>
      </c>
      <c r="J181" s="73">
        <f t="shared" si="31"/>
        <v>639307</v>
      </c>
      <c r="K181" s="72">
        <f t="shared" si="38"/>
        <v>103.39436439766527</v>
      </c>
      <c r="L181" s="73">
        <v>153627</v>
      </c>
      <c r="M181" s="72">
        <f t="shared" si="39"/>
        <v>100.256470496104</v>
      </c>
      <c r="N181" s="73">
        <v>153627</v>
      </c>
      <c r="O181" s="72">
        <f t="shared" si="40"/>
        <v>100.256470496104</v>
      </c>
      <c r="P181" s="73">
        <f t="shared" si="32"/>
        <v>0</v>
      </c>
      <c r="Q181" s="73" t="s">
        <v>7</v>
      </c>
      <c r="R181" s="73">
        <f t="shared" si="33"/>
        <v>639307</v>
      </c>
      <c r="S181" s="72">
        <f t="shared" si="41"/>
        <v>103.39436439766527</v>
      </c>
      <c r="T181" s="73">
        <v>348063</v>
      </c>
      <c r="U181" s="72">
        <f t="shared" si="42"/>
        <v>97.277559781332798</v>
      </c>
      <c r="V181" s="73">
        <v>23737</v>
      </c>
      <c r="W181" s="72">
        <f t="shared" si="48"/>
        <v>110.59497740297255</v>
      </c>
      <c r="X181" s="73">
        <f t="shared" si="34"/>
        <v>291244</v>
      </c>
      <c r="Y181" s="72">
        <f t="shared" si="43"/>
        <v>111.79548202598698</v>
      </c>
      <c r="Z181" s="73">
        <v>41566</v>
      </c>
      <c r="AA181" s="72">
        <f t="shared" si="46"/>
        <v>103.70758483033933</v>
      </c>
      <c r="AB181" s="73">
        <v>111117</v>
      </c>
      <c r="AC181" s="72">
        <f t="shared" si="47"/>
        <v>104.14940481769612</v>
      </c>
      <c r="AD181" s="72"/>
      <c r="AE181" s="72"/>
      <c r="AF181" s="72"/>
      <c r="AG181" s="72"/>
      <c r="AH181" s="72"/>
      <c r="AI181" s="72"/>
      <c r="AJ181" s="26">
        <v>135941</v>
      </c>
      <c r="AK181" s="24">
        <f t="shared" si="44"/>
        <v>120.39019811011629</v>
      </c>
      <c r="AL181" s="22" t="s">
        <v>7</v>
      </c>
      <c r="AM181" s="22" t="s">
        <v>7</v>
      </c>
      <c r="AN181" s="22" t="s">
        <v>7</v>
      </c>
      <c r="AO181" s="22" t="s">
        <v>7</v>
      </c>
      <c r="AP181" s="22" t="s">
        <v>7</v>
      </c>
      <c r="AQ181" s="20" t="s">
        <v>7</v>
      </c>
      <c r="BA181" s="1"/>
      <c r="BB181" s="1"/>
    </row>
    <row r="182" spans="1:54" ht="12" hidden="1" customHeight="1">
      <c r="A182" s="92"/>
      <c r="B182" s="29" t="s">
        <v>19</v>
      </c>
      <c r="C182" s="28" t="s">
        <v>18</v>
      </c>
      <c r="D182" s="74">
        <v>629807</v>
      </c>
      <c r="E182" s="72">
        <f t="shared" si="36"/>
        <v>102.48212928746585</v>
      </c>
      <c r="F182" s="73">
        <v>4892</v>
      </c>
      <c r="G182" s="72">
        <f t="shared" si="37"/>
        <v>87.482117310443485</v>
      </c>
      <c r="H182" s="54">
        <v>1069</v>
      </c>
      <c r="I182" s="72">
        <f t="shared" si="45"/>
        <v>97.005444646097999</v>
      </c>
      <c r="J182" s="73">
        <f t="shared" si="31"/>
        <v>624915</v>
      </c>
      <c r="K182" s="72">
        <f t="shared" si="38"/>
        <v>102.61987220856508</v>
      </c>
      <c r="L182" s="73">
        <v>145453</v>
      </c>
      <c r="M182" s="72">
        <f t="shared" si="39"/>
        <v>98.884386854664371</v>
      </c>
      <c r="N182" s="73">
        <v>145453</v>
      </c>
      <c r="O182" s="72">
        <f t="shared" si="40"/>
        <v>98.884386854664371</v>
      </c>
      <c r="P182" s="73">
        <f t="shared" si="32"/>
        <v>0</v>
      </c>
      <c r="Q182" s="73" t="s">
        <v>7</v>
      </c>
      <c r="R182" s="73">
        <f t="shared" si="33"/>
        <v>624915</v>
      </c>
      <c r="S182" s="72">
        <f t="shared" si="41"/>
        <v>102.61987220856508</v>
      </c>
      <c r="T182" s="73">
        <v>332308</v>
      </c>
      <c r="U182" s="72">
        <f t="shared" si="42"/>
        <v>98.142050035587829</v>
      </c>
      <c r="V182" s="73">
        <v>23747</v>
      </c>
      <c r="W182" s="72">
        <f t="shared" si="48"/>
        <v>98.05921460131313</v>
      </c>
      <c r="X182" s="73">
        <f t="shared" si="34"/>
        <v>292607</v>
      </c>
      <c r="Y182" s="72">
        <f t="shared" si="43"/>
        <v>108.22785746517631</v>
      </c>
      <c r="Z182" s="73">
        <v>42661</v>
      </c>
      <c r="AA182" s="72">
        <f t="shared" si="46"/>
        <v>104.78471249969297</v>
      </c>
      <c r="AB182" s="73">
        <v>106781</v>
      </c>
      <c r="AC182" s="72">
        <f t="shared" si="47"/>
        <v>99.764558594078451</v>
      </c>
      <c r="AD182" s="72"/>
      <c r="AE182" s="72"/>
      <c r="AF182" s="72"/>
      <c r="AG182" s="72"/>
      <c r="AH182" s="72"/>
      <c r="AI182" s="72"/>
      <c r="AJ182" s="26">
        <v>138499</v>
      </c>
      <c r="AK182" s="24">
        <f t="shared" si="44"/>
        <v>114.43266601118722</v>
      </c>
      <c r="AL182" s="22" t="s">
        <v>7</v>
      </c>
      <c r="AM182" s="22" t="s">
        <v>7</v>
      </c>
      <c r="AN182" s="22" t="s">
        <v>7</v>
      </c>
      <c r="AO182" s="22" t="s">
        <v>7</v>
      </c>
      <c r="AP182" s="22" t="s">
        <v>7</v>
      </c>
      <c r="AQ182" s="20" t="s">
        <v>7</v>
      </c>
      <c r="BA182" s="1"/>
      <c r="BB182" s="1"/>
    </row>
    <row r="183" spans="1:54" ht="12" hidden="1" customHeight="1">
      <c r="A183" s="92"/>
      <c r="B183" s="29" t="s">
        <v>17</v>
      </c>
      <c r="C183" s="28" t="s">
        <v>16</v>
      </c>
      <c r="D183" s="74">
        <v>603740</v>
      </c>
      <c r="E183" s="72">
        <f t="shared" si="36"/>
        <v>101.55510138857349</v>
      </c>
      <c r="F183" s="73">
        <v>4872</v>
      </c>
      <c r="G183" s="72">
        <f t="shared" si="37"/>
        <v>84.818941504178269</v>
      </c>
      <c r="H183" s="54">
        <v>1026</v>
      </c>
      <c r="I183" s="72">
        <f t="shared" si="45"/>
        <v>86.073825503355707</v>
      </c>
      <c r="J183" s="73">
        <f t="shared" si="31"/>
        <v>598868</v>
      </c>
      <c r="K183" s="72">
        <f t="shared" si="38"/>
        <v>101.71838349319151</v>
      </c>
      <c r="L183" s="73">
        <v>154356</v>
      </c>
      <c r="M183" s="72">
        <f t="shared" si="39"/>
        <v>97.547966328774734</v>
      </c>
      <c r="N183" s="73">
        <v>154356</v>
      </c>
      <c r="O183" s="72">
        <f t="shared" si="40"/>
        <v>97.547966328774734</v>
      </c>
      <c r="P183" s="73">
        <f t="shared" si="32"/>
        <v>0</v>
      </c>
      <c r="Q183" s="73" t="s">
        <v>7</v>
      </c>
      <c r="R183" s="73">
        <f t="shared" si="33"/>
        <v>598868</v>
      </c>
      <c r="S183" s="72">
        <f t="shared" si="41"/>
        <v>101.71838349319151</v>
      </c>
      <c r="T183" s="73">
        <v>361043</v>
      </c>
      <c r="U183" s="72">
        <f t="shared" si="42"/>
        <v>100.48538960587143</v>
      </c>
      <c r="V183" s="73">
        <v>27621</v>
      </c>
      <c r="W183" s="72">
        <f t="shared" si="48"/>
        <v>101.58887785501489</v>
      </c>
      <c r="X183" s="73">
        <f t="shared" si="34"/>
        <v>237825</v>
      </c>
      <c r="Y183" s="72">
        <f t="shared" si="43"/>
        <v>103.6491292296428</v>
      </c>
      <c r="Z183" s="73">
        <v>33734</v>
      </c>
      <c r="AA183" s="72">
        <f t="shared" si="46"/>
        <v>104.82582890525465</v>
      </c>
      <c r="AB183" s="73">
        <v>106117</v>
      </c>
      <c r="AC183" s="72">
        <f t="shared" si="47"/>
        <v>101.06188453553267</v>
      </c>
      <c r="AD183" s="72"/>
      <c r="AE183" s="72"/>
      <c r="AF183" s="72"/>
      <c r="AG183" s="72"/>
      <c r="AH183" s="72"/>
      <c r="AI183" s="72"/>
      <c r="AJ183" s="26">
        <v>94209</v>
      </c>
      <c r="AK183" s="24">
        <f t="shared" si="44"/>
        <v>103.56051445531493</v>
      </c>
      <c r="AL183" s="22" t="s">
        <v>7</v>
      </c>
      <c r="AM183" s="22" t="s">
        <v>7</v>
      </c>
      <c r="AN183" s="22" t="s">
        <v>7</v>
      </c>
      <c r="AO183" s="22" t="s">
        <v>7</v>
      </c>
      <c r="AP183" s="22" t="s">
        <v>7</v>
      </c>
      <c r="AQ183" s="20" t="s">
        <v>7</v>
      </c>
      <c r="BA183" s="1"/>
      <c r="BB183" s="1"/>
    </row>
    <row r="184" spans="1:54" ht="12" hidden="1" customHeight="1">
      <c r="A184" s="92"/>
      <c r="B184" s="29" t="s">
        <v>15</v>
      </c>
      <c r="C184" s="28" t="s">
        <v>14</v>
      </c>
      <c r="D184" s="74">
        <v>627633</v>
      </c>
      <c r="E184" s="72">
        <f t="shared" si="36"/>
        <v>101.25676985946441</v>
      </c>
      <c r="F184" s="73">
        <v>4965</v>
      </c>
      <c r="G184" s="72">
        <f t="shared" si="37"/>
        <v>88.439615247595299</v>
      </c>
      <c r="H184" s="54">
        <v>1024</v>
      </c>
      <c r="I184" s="72">
        <f t="shared" si="45"/>
        <v>95.167286245353154</v>
      </c>
      <c r="J184" s="73">
        <f t="shared" si="31"/>
        <v>622668</v>
      </c>
      <c r="K184" s="72">
        <f t="shared" si="38"/>
        <v>101.37391754541059</v>
      </c>
      <c r="L184" s="73">
        <v>151923</v>
      </c>
      <c r="M184" s="72">
        <f t="shared" si="39"/>
        <v>100.22231604501735</v>
      </c>
      <c r="N184" s="73">
        <v>151923</v>
      </c>
      <c r="O184" s="72">
        <f t="shared" si="40"/>
        <v>100.22231604501735</v>
      </c>
      <c r="P184" s="73">
        <f t="shared" si="32"/>
        <v>0</v>
      </c>
      <c r="Q184" s="73" t="s">
        <v>7</v>
      </c>
      <c r="R184" s="73">
        <f t="shared" si="33"/>
        <v>622668</v>
      </c>
      <c r="S184" s="72">
        <f t="shared" si="41"/>
        <v>101.37391754541059</v>
      </c>
      <c r="T184" s="73">
        <v>356569</v>
      </c>
      <c r="U184" s="72">
        <f t="shared" si="42"/>
        <v>101.31009950050857</v>
      </c>
      <c r="V184" s="73">
        <v>29028</v>
      </c>
      <c r="W184" s="72">
        <f t="shared" si="48"/>
        <v>99.509787117342569</v>
      </c>
      <c r="X184" s="73">
        <f t="shared" si="34"/>
        <v>266099</v>
      </c>
      <c r="Y184" s="72">
        <f t="shared" si="43"/>
        <v>101.45955900576122</v>
      </c>
      <c r="Z184" s="73">
        <v>39673</v>
      </c>
      <c r="AA184" s="72">
        <f t="shared" si="46"/>
        <v>103.40127189324437</v>
      </c>
      <c r="AB184" s="73">
        <v>111273</v>
      </c>
      <c r="AC184" s="72">
        <f t="shared" si="47"/>
        <v>100.75425570445491</v>
      </c>
      <c r="AD184" s="72"/>
      <c r="AE184" s="72"/>
      <c r="AF184" s="72"/>
      <c r="AG184" s="72"/>
      <c r="AH184" s="72"/>
      <c r="AI184" s="72"/>
      <c r="AJ184" s="26">
        <v>111605</v>
      </c>
      <c r="AK184" s="24">
        <f t="shared" si="44"/>
        <v>99.601078070895653</v>
      </c>
      <c r="AL184" s="22" t="s">
        <v>7</v>
      </c>
      <c r="AM184" s="22" t="s">
        <v>7</v>
      </c>
      <c r="AN184" s="22" t="s">
        <v>7</v>
      </c>
      <c r="AO184" s="22" t="s">
        <v>7</v>
      </c>
      <c r="AP184" s="22" t="s">
        <v>7</v>
      </c>
      <c r="AQ184" s="20" t="s">
        <v>7</v>
      </c>
      <c r="BA184" s="1"/>
      <c r="BB184" s="1"/>
    </row>
    <row r="185" spans="1:54" ht="12" hidden="1" customHeight="1">
      <c r="A185" s="92"/>
      <c r="B185" s="29" t="s">
        <v>13</v>
      </c>
      <c r="C185" s="28" t="s">
        <v>12</v>
      </c>
      <c r="D185" s="74">
        <v>604448</v>
      </c>
      <c r="E185" s="72">
        <f t="shared" si="36"/>
        <v>100.336642209754</v>
      </c>
      <c r="F185" s="73">
        <v>4919</v>
      </c>
      <c r="G185" s="72">
        <f t="shared" si="37"/>
        <v>97.059984214680355</v>
      </c>
      <c r="H185" s="54">
        <v>1021</v>
      </c>
      <c r="I185" s="72">
        <f t="shared" si="45"/>
        <v>116.15472127417522</v>
      </c>
      <c r="J185" s="73">
        <f t="shared" si="31"/>
        <v>599529</v>
      </c>
      <c r="K185" s="72">
        <f t="shared" si="38"/>
        <v>100.36444173619574</v>
      </c>
      <c r="L185" s="73">
        <v>138924</v>
      </c>
      <c r="M185" s="72">
        <f t="shared" si="39"/>
        <v>97.794547259198765</v>
      </c>
      <c r="N185" s="73">
        <v>138924</v>
      </c>
      <c r="O185" s="72">
        <f t="shared" si="40"/>
        <v>97.794547259198765</v>
      </c>
      <c r="P185" s="73">
        <f t="shared" si="32"/>
        <v>0</v>
      </c>
      <c r="Q185" s="73" t="s">
        <v>7</v>
      </c>
      <c r="R185" s="73">
        <f t="shared" si="33"/>
        <v>599529</v>
      </c>
      <c r="S185" s="72">
        <f t="shared" si="41"/>
        <v>100.36444173619574</v>
      </c>
      <c r="T185" s="73">
        <v>328733</v>
      </c>
      <c r="U185" s="72">
        <f t="shared" si="42"/>
        <v>97.603360995234638</v>
      </c>
      <c r="V185" s="73">
        <v>29456</v>
      </c>
      <c r="W185" s="72">
        <f t="shared" si="48"/>
        <v>100.27574468085105</v>
      </c>
      <c r="X185" s="73">
        <f t="shared" si="34"/>
        <v>270796</v>
      </c>
      <c r="Y185" s="72">
        <f t="shared" si="43"/>
        <v>103.93364728820519</v>
      </c>
      <c r="Z185" s="73">
        <v>38665</v>
      </c>
      <c r="AA185" s="72">
        <f t="shared" si="46"/>
        <v>100.85293964213051</v>
      </c>
      <c r="AB185" s="73">
        <v>108694</v>
      </c>
      <c r="AC185" s="72">
        <f t="shared" si="47"/>
        <v>100.1262009819726</v>
      </c>
      <c r="AD185" s="72"/>
      <c r="AE185" s="72"/>
      <c r="AF185" s="72"/>
      <c r="AG185" s="72"/>
      <c r="AH185" s="72"/>
      <c r="AI185" s="72"/>
      <c r="AJ185" s="26">
        <v>120833</v>
      </c>
      <c r="AK185" s="24">
        <f t="shared" si="44"/>
        <v>106.51522363851132</v>
      </c>
      <c r="AL185" s="22" t="s">
        <v>7</v>
      </c>
      <c r="AM185" s="22" t="s">
        <v>7</v>
      </c>
      <c r="AN185" s="22" t="s">
        <v>7</v>
      </c>
      <c r="AO185" s="22" t="s">
        <v>7</v>
      </c>
      <c r="AP185" s="22" t="s">
        <v>7</v>
      </c>
      <c r="AQ185" s="20" t="s">
        <v>7</v>
      </c>
      <c r="BA185" s="1"/>
      <c r="BB185" s="1"/>
    </row>
    <row r="186" spans="1:54" ht="12" hidden="1" customHeight="1">
      <c r="B186" s="29" t="s">
        <v>36</v>
      </c>
      <c r="C186" s="28" t="s">
        <v>10</v>
      </c>
      <c r="D186" s="74">
        <v>631636</v>
      </c>
      <c r="E186" s="72">
        <f t="shared" si="36"/>
        <v>99.753315708514549</v>
      </c>
      <c r="F186" s="73">
        <v>4960</v>
      </c>
      <c r="G186" s="72">
        <f t="shared" si="37"/>
        <v>91.52980254659532</v>
      </c>
      <c r="H186" s="54">
        <v>1087</v>
      </c>
      <c r="I186" s="72">
        <f t="shared" si="45"/>
        <v>113.58411703239288</v>
      </c>
      <c r="J186" s="73">
        <f t="shared" si="31"/>
        <v>626676</v>
      </c>
      <c r="K186" s="72">
        <f t="shared" si="38"/>
        <v>99.824301227024165</v>
      </c>
      <c r="L186" s="73">
        <v>144838</v>
      </c>
      <c r="M186" s="72">
        <f t="shared" si="39"/>
        <v>99.720470380876307</v>
      </c>
      <c r="N186" s="73">
        <v>144838</v>
      </c>
      <c r="O186" s="72">
        <f t="shared" si="40"/>
        <v>99.720470380876307</v>
      </c>
      <c r="P186" s="73">
        <f t="shared" si="32"/>
        <v>0</v>
      </c>
      <c r="Q186" s="73" t="s">
        <v>7</v>
      </c>
      <c r="R186" s="73">
        <f t="shared" si="33"/>
        <v>626676</v>
      </c>
      <c r="S186" s="72">
        <f t="shared" si="41"/>
        <v>99.824301227024165</v>
      </c>
      <c r="T186" s="73">
        <v>311907</v>
      </c>
      <c r="U186" s="72">
        <f t="shared" si="42"/>
        <v>98.381892334333216</v>
      </c>
      <c r="V186" s="73">
        <v>28027</v>
      </c>
      <c r="W186" s="72">
        <f t="shared" si="48"/>
        <v>103.0745467250193</v>
      </c>
      <c r="X186" s="73">
        <f t="shared" si="34"/>
        <v>314769</v>
      </c>
      <c r="Y186" s="72">
        <f t="shared" si="43"/>
        <v>101.29593038597937</v>
      </c>
      <c r="Z186" s="73">
        <v>40120</v>
      </c>
      <c r="AA186" s="72">
        <f t="shared" si="46"/>
        <v>100.38783935943951</v>
      </c>
      <c r="AB186" s="73">
        <v>107811</v>
      </c>
      <c r="AC186" s="72">
        <f t="shared" si="47"/>
        <v>98.117036767382601</v>
      </c>
      <c r="AD186" s="72"/>
      <c r="AE186" s="72"/>
      <c r="AF186" s="72"/>
      <c r="AG186" s="72"/>
      <c r="AH186" s="72"/>
      <c r="AI186" s="72"/>
      <c r="AJ186" s="26">
        <v>165311</v>
      </c>
      <c r="AK186" s="24">
        <f t="shared" si="44"/>
        <v>102.73826170721854</v>
      </c>
      <c r="AL186" s="22" t="s">
        <v>7</v>
      </c>
      <c r="AM186" s="22" t="s">
        <v>7</v>
      </c>
      <c r="AN186" s="22" t="s">
        <v>7</v>
      </c>
      <c r="AO186" s="22" t="s">
        <v>7</v>
      </c>
      <c r="AP186" s="22" t="s">
        <v>7</v>
      </c>
      <c r="AQ186" s="20" t="s">
        <v>7</v>
      </c>
      <c r="BA186" s="1"/>
      <c r="BB186" s="1"/>
    </row>
    <row r="187" spans="1:54" ht="12" hidden="1" customHeight="1">
      <c r="B187" s="29" t="s">
        <v>64</v>
      </c>
      <c r="C187" s="28" t="s">
        <v>63</v>
      </c>
      <c r="D187" s="74">
        <v>644050</v>
      </c>
      <c r="E187" s="72">
        <f t="shared" si="36"/>
        <v>99.736740224545102</v>
      </c>
      <c r="F187" s="73">
        <v>4842</v>
      </c>
      <c r="G187" s="72">
        <f t="shared" si="37"/>
        <v>100.02065688907251</v>
      </c>
      <c r="H187" s="54">
        <v>1039</v>
      </c>
      <c r="I187" s="72">
        <f t="shared" si="45"/>
        <v>103.69261477045907</v>
      </c>
      <c r="J187" s="73">
        <f t="shared" si="31"/>
        <v>639208</v>
      </c>
      <c r="K187" s="72">
        <f t="shared" si="38"/>
        <v>99.734595707034856</v>
      </c>
      <c r="L187" s="73">
        <v>148497</v>
      </c>
      <c r="M187" s="72">
        <f t="shared" si="39"/>
        <v>99.22887251004002</v>
      </c>
      <c r="N187" s="73">
        <v>148497</v>
      </c>
      <c r="O187" s="72">
        <f t="shared" si="40"/>
        <v>99.22887251004002</v>
      </c>
      <c r="P187" s="73">
        <f t="shared" si="32"/>
        <v>0</v>
      </c>
      <c r="Q187" s="73" t="s">
        <v>7</v>
      </c>
      <c r="R187" s="73">
        <f t="shared" si="33"/>
        <v>639208</v>
      </c>
      <c r="S187" s="72">
        <f t="shared" si="41"/>
        <v>99.734595707034856</v>
      </c>
      <c r="T187" s="73">
        <v>320546</v>
      </c>
      <c r="U187" s="72">
        <f t="shared" si="42"/>
        <v>98.54554733350345</v>
      </c>
      <c r="V187" s="73">
        <v>25133</v>
      </c>
      <c r="W187" s="72">
        <f t="shared" si="48"/>
        <v>101.252920796068</v>
      </c>
      <c r="X187" s="73">
        <f t="shared" si="34"/>
        <v>318662</v>
      </c>
      <c r="Y187" s="72">
        <f t="shared" si="43"/>
        <v>100.95997870938307</v>
      </c>
      <c r="Z187" s="73">
        <v>41757</v>
      </c>
      <c r="AA187" s="72">
        <f t="shared" si="46"/>
        <v>89.751746372917779</v>
      </c>
      <c r="AB187" s="73">
        <v>96135</v>
      </c>
      <c r="AC187" s="72">
        <f t="shared" si="47"/>
        <v>99.397216650468366</v>
      </c>
      <c r="AD187" s="72"/>
      <c r="AE187" s="72"/>
      <c r="AF187" s="72"/>
      <c r="AG187" s="72"/>
      <c r="AH187" s="72"/>
      <c r="AI187" s="72"/>
      <c r="AJ187" s="26">
        <v>179038</v>
      </c>
      <c r="AK187" s="24">
        <f t="shared" si="44"/>
        <v>104.88950858856889</v>
      </c>
      <c r="AL187" s="22" t="s">
        <v>7</v>
      </c>
      <c r="AM187" s="22" t="s">
        <v>7</v>
      </c>
      <c r="AN187" s="22" t="s">
        <v>7</v>
      </c>
      <c r="AO187" s="22" t="s">
        <v>7</v>
      </c>
      <c r="AP187" s="22" t="s">
        <v>7</v>
      </c>
      <c r="AQ187" s="20" t="s">
        <v>7</v>
      </c>
      <c r="BA187" s="1"/>
      <c r="BB187" s="1"/>
    </row>
    <row r="188" spans="1:54" ht="12.75" hidden="1" customHeight="1">
      <c r="B188" s="29" t="s">
        <v>33</v>
      </c>
      <c r="C188" s="28" t="s">
        <v>32</v>
      </c>
      <c r="D188" s="74">
        <v>594620</v>
      </c>
      <c r="E188" s="72">
        <f t="shared" si="36"/>
        <v>96.830716418979875</v>
      </c>
      <c r="F188" s="73">
        <v>4854</v>
      </c>
      <c r="G188" s="72">
        <f t="shared" si="37"/>
        <v>101.86778593913957</v>
      </c>
      <c r="H188" s="54">
        <v>1018</v>
      </c>
      <c r="I188" s="72">
        <f t="shared" si="45"/>
        <v>105.93132154006244</v>
      </c>
      <c r="J188" s="73">
        <f t="shared" si="31"/>
        <v>589766</v>
      </c>
      <c r="K188" s="72">
        <f t="shared" si="38"/>
        <v>96.791325369224893</v>
      </c>
      <c r="L188" s="73">
        <v>135227</v>
      </c>
      <c r="M188" s="72">
        <f t="shared" si="39"/>
        <v>96.937612456003265</v>
      </c>
      <c r="N188" s="73">
        <v>135227</v>
      </c>
      <c r="O188" s="72">
        <f t="shared" si="40"/>
        <v>96.937612456003265</v>
      </c>
      <c r="P188" s="73">
        <f t="shared" si="32"/>
        <v>0</v>
      </c>
      <c r="Q188" s="73" t="s">
        <v>7</v>
      </c>
      <c r="R188" s="73">
        <f t="shared" si="33"/>
        <v>589766</v>
      </c>
      <c r="S188" s="72">
        <f t="shared" si="41"/>
        <v>96.791325369224893</v>
      </c>
      <c r="T188" s="73">
        <v>301201</v>
      </c>
      <c r="U188" s="72">
        <f t="shared" si="42"/>
        <v>93.178387140682801</v>
      </c>
      <c r="V188" s="73">
        <v>22248</v>
      </c>
      <c r="W188" s="72">
        <f t="shared" si="48"/>
        <v>87.576759565422762</v>
      </c>
      <c r="X188" s="73">
        <f t="shared" si="34"/>
        <v>288565</v>
      </c>
      <c r="Y188" s="72">
        <f t="shared" si="43"/>
        <v>100.87392725429535</v>
      </c>
      <c r="Z188" s="73">
        <v>37985</v>
      </c>
      <c r="AA188" s="72">
        <f t="shared" si="46"/>
        <v>83.86505641048285</v>
      </c>
      <c r="AB188" s="73">
        <v>95643</v>
      </c>
      <c r="AC188" s="72">
        <f t="shared" si="47"/>
        <v>96.522318319894239</v>
      </c>
      <c r="AD188" s="72"/>
      <c r="AE188" s="72"/>
      <c r="AF188" s="72"/>
      <c r="AG188" s="72"/>
      <c r="AH188" s="72"/>
      <c r="AI188" s="72"/>
      <c r="AJ188" s="26">
        <v>152561</v>
      </c>
      <c r="AK188" s="24">
        <f t="shared" si="44"/>
        <v>108.88658910855756</v>
      </c>
      <c r="AL188" s="22" t="s">
        <v>7</v>
      </c>
      <c r="AM188" s="22" t="s">
        <v>7</v>
      </c>
      <c r="AN188" s="22" t="s">
        <v>7</v>
      </c>
      <c r="AO188" s="22" t="s">
        <v>7</v>
      </c>
      <c r="AP188" s="22" t="s">
        <v>7</v>
      </c>
      <c r="AQ188" s="20" t="s">
        <v>7</v>
      </c>
      <c r="BA188" s="1"/>
      <c r="BB188" s="1"/>
    </row>
    <row r="189" spans="1:54" ht="12" hidden="1" customHeight="1">
      <c r="B189" s="51" t="s">
        <v>30</v>
      </c>
      <c r="C189" s="28" t="s">
        <v>62</v>
      </c>
      <c r="D189" s="91">
        <v>664447</v>
      </c>
      <c r="E189" s="88">
        <f t="shared" si="36"/>
        <v>99.714863276941287</v>
      </c>
      <c r="F189" s="89">
        <v>4716</v>
      </c>
      <c r="G189" s="88">
        <f t="shared" si="37"/>
        <v>96.599754199098726</v>
      </c>
      <c r="H189" s="90">
        <v>891</v>
      </c>
      <c r="I189" s="88">
        <f t="shared" si="45"/>
        <v>85.838150289017349</v>
      </c>
      <c r="J189" s="89">
        <f t="shared" si="31"/>
        <v>659731</v>
      </c>
      <c r="K189" s="88">
        <f t="shared" si="38"/>
        <v>99.7378546105992</v>
      </c>
      <c r="L189" s="89">
        <v>156962</v>
      </c>
      <c r="M189" s="88">
        <f t="shared" si="39"/>
        <v>100.34457848270395</v>
      </c>
      <c r="N189" s="89">
        <v>156962</v>
      </c>
      <c r="O189" s="88">
        <f t="shared" si="40"/>
        <v>100.34457848270395</v>
      </c>
      <c r="P189" s="89">
        <f t="shared" si="32"/>
        <v>0</v>
      </c>
      <c r="Q189" s="89" t="s">
        <v>7</v>
      </c>
      <c r="R189" s="89">
        <f t="shared" si="33"/>
        <v>659731</v>
      </c>
      <c r="S189" s="88">
        <f t="shared" si="41"/>
        <v>99.7378546105992</v>
      </c>
      <c r="T189" s="89">
        <v>320574</v>
      </c>
      <c r="U189" s="88">
        <f t="shared" si="42"/>
        <v>98.04385723460868</v>
      </c>
      <c r="V189" s="89">
        <v>25332</v>
      </c>
      <c r="W189" s="88">
        <f t="shared" si="48"/>
        <v>89.455470019069139</v>
      </c>
      <c r="X189" s="89">
        <f t="shared" si="34"/>
        <v>339157</v>
      </c>
      <c r="Y189" s="88">
        <f t="shared" si="43"/>
        <v>101.39374280631996</v>
      </c>
      <c r="Z189" s="89">
        <v>41402</v>
      </c>
      <c r="AA189" s="88">
        <f t="shared" si="46"/>
        <v>85.54132231404958</v>
      </c>
      <c r="AB189" s="89">
        <v>113251</v>
      </c>
      <c r="AC189" s="88">
        <f t="shared" si="47"/>
        <v>103.54755831070392</v>
      </c>
      <c r="AD189" s="88"/>
      <c r="AE189" s="88"/>
      <c r="AF189" s="88"/>
      <c r="AG189" s="88"/>
      <c r="AH189" s="88"/>
      <c r="AI189" s="88"/>
      <c r="AJ189" s="48">
        <v>182406</v>
      </c>
      <c r="AK189" s="47">
        <f t="shared" si="44"/>
        <v>103.88413654847197</v>
      </c>
      <c r="AL189" s="45" t="s">
        <v>7</v>
      </c>
      <c r="AM189" s="45" t="s">
        <v>7</v>
      </c>
      <c r="AN189" s="45" t="s">
        <v>7</v>
      </c>
      <c r="AO189" s="45" t="s">
        <v>7</v>
      </c>
      <c r="AP189" s="45" t="s">
        <v>7</v>
      </c>
      <c r="AQ189" s="44" t="s">
        <v>7</v>
      </c>
      <c r="BA189" s="1"/>
      <c r="BB189" s="1"/>
    </row>
    <row r="190" spans="1:54" ht="12" hidden="1" customHeight="1">
      <c r="B190" s="43" t="s">
        <v>61</v>
      </c>
      <c r="C190" s="42" t="s">
        <v>60</v>
      </c>
      <c r="D190" s="87">
        <v>650222</v>
      </c>
      <c r="E190" s="84">
        <f t="shared" si="36"/>
        <v>100.12534492953581</v>
      </c>
      <c r="F190" s="85">
        <v>4767</v>
      </c>
      <c r="G190" s="84">
        <f t="shared" si="37"/>
        <v>98.00575657894737</v>
      </c>
      <c r="H190" s="86">
        <v>949</v>
      </c>
      <c r="I190" s="84">
        <f t="shared" si="45"/>
        <v>93.589743589743591</v>
      </c>
      <c r="J190" s="85">
        <f t="shared" si="31"/>
        <v>645455</v>
      </c>
      <c r="K190" s="84">
        <f t="shared" si="38"/>
        <v>100.14134023433621</v>
      </c>
      <c r="L190" s="85">
        <v>153168</v>
      </c>
      <c r="M190" s="84">
        <f t="shared" si="39"/>
        <v>100.4031385813455</v>
      </c>
      <c r="N190" s="85">
        <v>153168</v>
      </c>
      <c r="O190" s="84">
        <f t="shared" si="40"/>
        <v>100.4031385813455</v>
      </c>
      <c r="P190" s="85">
        <f t="shared" si="32"/>
        <v>0</v>
      </c>
      <c r="Q190" s="85" t="s">
        <v>7</v>
      </c>
      <c r="R190" s="85">
        <f t="shared" si="33"/>
        <v>645455</v>
      </c>
      <c r="S190" s="84">
        <f t="shared" si="41"/>
        <v>100.14134023433621</v>
      </c>
      <c r="T190" s="73">
        <v>324209</v>
      </c>
      <c r="U190" s="84">
        <f t="shared" si="42"/>
        <v>98.891844242043419</v>
      </c>
      <c r="V190" s="85">
        <v>25921</v>
      </c>
      <c r="W190" s="84">
        <f t="shared" si="48"/>
        <v>95.199794329366824</v>
      </c>
      <c r="X190" s="85">
        <f t="shared" si="34"/>
        <v>321246</v>
      </c>
      <c r="Y190" s="84">
        <f t="shared" si="43"/>
        <v>101.43478727636706</v>
      </c>
      <c r="Z190" s="85">
        <v>43988</v>
      </c>
      <c r="AA190" s="84">
        <f t="shared" si="46"/>
        <v>105.01336898395721</v>
      </c>
      <c r="AB190" s="85">
        <v>106007</v>
      </c>
      <c r="AC190" s="84">
        <f t="shared" si="47"/>
        <v>100.51391456881429</v>
      </c>
      <c r="AD190" s="84"/>
      <c r="AE190" s="84"/>
      <c r="AF190" s="84"/>
      <c r="AG190" s="84"/>
      <c r="AH190" s="84"/>
      <c r="AI190" s="84"/>
      <c r="AJ190" s="41">
        <v>170575</v>
      </c>
      <c r="AK190" s="83">
        <f t="shared" si="44"/>
        <v>101.94963929879926</v>
      </c>
      <c r="AL190" s="40" t="s">
        <v>7</v>
      </c>
      <c r="AM190" s="40" t="s">
        <v>7</v>
      </c>
      <c r="AN190" s="40" t="s">
        <v>7</v>
      </c>
      <c r="AO190" s="40" t="s">
        <v>7</v>
      </c>
      <c r="AP190" s="40" t="s">
        <v>7</v>
      </c>
      <c r="AQ190" s="46" t="s">
        <v>7</v>
      </c>
      <c r="BA190" s="1"/>
      <c r="BB190" s="1"/>
    </row>
    <row r="191" spans="1:54" ht="12" hidden="1" customHeight="1">
      <c r="B191" s="29" t="s">
        <v>25</v>
      </c>
      <c r="C191" s="28" t="s">
        <v>24</v>
      </c>
      <c r="D191" s="74">
        <v>671097</v>
      </c>
      <c r="E191" s="72">
        <f t="shared" si="36"/>
        <v>99.965590590590594</v>
      </c>
      <c r="F191" s="73">
        <v>4717</v>
      </c>
      <c r="G191" s="72">
        <f t="shared" si="37"/>
        <v>97.781923714759529</v>
      </c>
      <c r="H191" s="54">
        <v>875</v>
      </c>
      <c r="I191" s="72">
        <f t="shared" ref="I191:I222" si="49">H191/H179*100</f>
        <v>85.868498527968598</v>
      </c>
      <c r="J191" s="73">
        <f t="shared" si="31"/>
        <v>666380</v>
      </c>
      <c r="K191" s="72">
        <f t="shared" si="38"/>
        <v>99.981395460492365</v>
      </c>
      <c r="L191" s="73">
        <v>154031</v>
      </c>
      <c r="M191" s="72">
        <f t="shared" si="39"/>
        <v>99.808199472548552</v>
      </c>
      <c r="N191" s="73">
        <v>154031</v>
      </c>
      <c r="O191" s="72">
        <f t="shared" si="40"/>
        <v>99.808199472548552</v>
      </c>
      <c r="P191" s="73">
        <f t="shared" si="32"/>
        <v>0</v>
      </c>
      <c r="Q191" s="73" t="s">
        <v>7</v>
      </c>
      <c r="R191" s="73">
        <f t="shared" si="33"/>
        <v>666380</v>
      </c>
      <c r="S191" s="72">
        <f t="shared" si="41"/>
        <v>99.981395460492365</v>
      </c>
      <c r="T191" s="73">
        <v>346307</v>
      </c>
      <c r="U191" s="72">
        <f t="shared" si="42"/>
        <v>98.763696305633658</v>
      </c>
      <c r="V191" s="73">
        <v>25769</v>
      </c>
      <c r="W191" s="72">
        <f t="shared" si="48"/>
        <v>108.23218110798439</v>
      </c>
      <c r="X191" s="73">
        <f t="shared" si="34"/>
        <v>320073</v>
      </c>
      <c r="Y191" s="72">
        <f t="shared" si="43"/>
        <v>101.33317714698191</v>
      </c>
      <c r="Z191" s="73">
        <v>46123</v>
      </c>
      <c r="AA191" s="72">
        <f t="shared" ref="AA191:AA222" si="50">Z191/Z179*100</f>
        <v>103.15344530673404</v>
      </c>
      <c r="AB191" s="73">
        <v>106746</v>
      </c>
      <c r="AC191" s="72">
        <f t="shared" ref="AC191:AC222" si="51">AB191/AB179*100</f>
        <v>99.283827523345352</v>
      </c>
      <c r="AD191" s="72"/>
      <c r="AE191" s="72"/>
      <c r="AF191" s="72"/>
      <c r="AG191" s="72"/>
      <c r="AH191" s="72"/>
      <c r="AI191" s="72"/>
      <c r="AJ191" s="26">
        <v>166307</v>
      </c>
      <c r="AK191" s="24">
        <f t="shared" si="44"/>
        <v>102.84337915638586</v>
      </c>
      <c r="AL191" s="22" t="s">
        <v>7</v>
      </c>
      <c r="AM191" s="22" t="s">
        <v>7</v>
      </c>
      <c r="AN191" s="22" t="s">
        <v>7</v>
      </c>
      <c r="AO191" s="22" t="s">
        <v>7</v>
      </c>
      <c r="AP191" s="22" t="s">
        <v>7</v>
      </c>
      <c r="AQ191" s="20" t="s">
        <v>7</v>
      </c>
      <c r="BA191" s="1"/>
      <c r="BB191" s="1"/>
    </row>
    <row r="192" spans="1:54" ht="12" hidden="1" customHeight="1">
      <c r="B192" s="29" t="s">
        <v>23</v>
      </c>
      <c r="C192" s="28" t="s">
        <v>22</v>
      </c>
      <c r="D192" s="74">
        <v>638207</v>
      </c>
      <c r="E192" s="72">
        <f t="shared" si="36"/>
        <v>99.40253222914977</v>
      </c>
      <c r="F192" s="73">
        <v>4726</v>
      </c>
      <c r="G192" s="72">
        <f t="shared" si="37"/>
        <v>95.186304128902322</v>
      </c>
      <c r="H192" s="54">
        <v>905</v>
      </c>
      <c r="I192" s="72">
        <f t="shared" si="49"/>
        <v>79.108391608391599</v>
      </c>
      <c r="J192" s="73">
        <f t="shared" si="31"/>
        <v>633481</v>
      </c>
      <c r="K192" s="72">
        <f t="shared" si="38"/>
        <v>99.43539095683731</v>
      </c>
      <c r="L192" s="73">
        <v>149569</v>
      </c>
      <c r="M192" s="72">
        <f t="shared" si="39"/>
        <v>98.789315861085058</v>
      </c>
      <c r="N192" s="73">
        <v>149569</v>
      </c>
      <c r="O192" s="72">
        <f t="shared" si="40"/>
        <v>98.789315861085058</v>
      </c>
      <c r="P192" s="73">
        <f t="shared" si="32"/>
        <v>0</v>
      </c>
      <c r="Q192" s="73" t="s">
        <v>7</v>
      </c>
      <c r="R192" s="73">
        <f t="shared" si="33"/>
        <v>633481</v>
      </c>
      <c r="S192" s="72">
        <f t="shared" si="41"/>
        <v>99.43539095683731</v>
      </c>
      <c r="T192" s="73">
        <v>346448</v>
      </c>
      <c r="U192" s="72">
        <f t="shared" si="42"/>
        <v>98.628951443928216</v>
      </c>
      <c r="V192" s="73">
        <v>21264</v>
      </c>
      <c r="W192" s="72">
        <f t="shared" si="48"/>
        <v>93.731816979635013</v>
      </c>
      <c r="X192" s="73">
        <f t="shared" si="34"/>
        <v>287033</v>
      </c>
      <c r="Y192" s="72">
        <f t="shared" si="43"/>
        <v>100.42650115109825</v>
      </c>
      <c r="Z192" s="73">
        <v>41554</v>
      </c>
      <c r="AA192" s="72">
        <f t="shared" si="50"/>
        <v>101.78567054500918</v>
      </c>
      <c r="AB192" s="73">
        <v>104971</v>
      </c>
      <c r="AC192" s="72">
        <f t="shared" si="51"/>
        <v>98.714476480656018</v>
      </c>
      <c r="AD192" s="72"/>
      <c r="AE192" s="72"/>
      <c r="AF192" s="72"/>
      <c r="AG192" s="72"/>
      <c r="AH192" s="72"/>
      <c r="AI192" s="72"/>
      <c r="AJ192" s="26">
        <v>138134</v>
      </c>
      <c r="AK192" s="24">
        <f t="shared" si="44"/>
        <v>101.76891397081033</v>
      </c>
      <c r="AL192" s="22" t="s">
        <v>7</v>
      </c>
      <c r="AM192" s="22" t="s">
        <v>7</v>
      </c>
      <c r="AN192" s="22" t="s">
        <v>7</v>
      </c>
      <c r="AO192" s="22" t="s">
        <v>7</v>
      </c>
      <c r="AP192" s="22" t="s">
        <v>7</v>
      </c>
      <c r="AQ192" s="20" t="s">
        <v>7</v>
      </c>
      <c r="BA192" s="1"/>
      <c r="BB192" s="1"/>
    </row>
    <row r="193" spans="2:54" ht="12" hidden="1" customHeight="1">
      <c r="B193" s="29" t="s">
        <v>21</v>
      </c>
      <c r="C193" s="28" t="s">
        <v>20</v>
      </c>
      <c r="D193" s="74">
        <v>632103</v>
      </c>
      <c r="E193" s="72">
        <f t="shared" si="36"/>
        <v>98.12277629789692</v>
      </c>
      <c r="F193" s="73">
        <v>4778</v>
      </c>
      <c r="G193" s="72">
        <f t="shared" si="37"/>
        <v>97.729597054612398</v>
      </c>
      <c r="H193" s="54">
        <v>937</v>
      </c>
      <c r="I193" s="72">
        <f t="shared" si="49"/>
        <v>90.269749518304437</v>
      </c>
      <c r="J193" s="73">
        <f t="shared" si="31"/>
        <v>627325</v>
      </c>
      <c r="K193" s="72">
        <f t="shared" si="38"/>
        <v>98.125783074485341</v>
      </c>
      <c r="L193" s="73">
        <v>150187</v>
      </c>
      <c r="M193" s="72">
        <f t="shared" si="39"/>
        <v>97.760810274235638</v>
      </c>
      <c r="N193" s="73">
        <v>150187</v>
      </c>
      <c r="O193" s="72">
        <f t="shared" si="40"/>
        <v>97.760810274235638</v>
      </c>
      <c r="P193" s="73">
        <f t="shared" si="32"/>
        <v>0</v>
      </c>
      <c r="Q193" s="73" t="s">
        <v>7</v>
      </c>
      <c r="R193" s="73">
        <f t="shared" si="33"/>
        <v>627325</v>
      </c>
      <c r="S193" s="72">
        <f t="shared" si="41"/>
        <v>98.125783074485341</v>
      </c>
      <c r="T193" s="73">
        <v>349569</v>
      </c>
      <c r="U193" s="72">
        <f t="shared" si="42"/>
        <v>100.43268029063704</v>
      </c>
      <c r="V193" s="73">
        <v>23401</v>
      </c>
      <c r="W193" s="72">
        <f t="shared" si="48"/>
        <v>98.584488351518729</v>
      </c>
      <c r="X193" s="73">
        <f t="shared" si="34"/>
        <v>277756</v>
      </c>
      <c r="Y193" s="72">
        <f t="shared" si="43"/>
        <v>95.368831632582982</v>
      </c>
      <c r="Z193" s="73">
        <v>41990</v>
      </c>
      <c r="AA193" s="72">
        <f t="shared" si="50"/>
        <v>101.02006447577348</v>
      </c>
      <c r="AB193" s="73">
        <v>109494</v>
      </c>
      <c r="AC193" s="72">
        <f t="shared" si="51"/>
        <v>98.539377412997112</v>
      </c>
      <c r="AD193" s="72"/>
      <c r="AE193" s="72"/>
      <c r="AF193" s="72"/>
      <c r="AG193" s="72"/>
      <c r="AH193" s="72"/>
      <c r="AI193" s="72"/>
      <c r="AJ193" s="26">
        <v>124653</v>
      </c>
      <c r="AK193" s="24">
        <f t="shared" si="44"/>
        <v>91.696397701944221</v>
      </c>
      <c r="AL193" s="22" t="s">
        <v>7</v>
      </c>
      <c r="AM193" s="22" t="s">
        <v>7</v>
      </c>
      <c r="AN193" s="22" t="s">
        <v>7</v>
      </c>
      <c r="AO193" s="22" t="s">
        <v>7</v>
      </c>
      <c r="AP193" s="22" t="s">
        <v>7</v>
      </c>
      <c r="AQ193" s="20" t="s">
        <v>7</v>
      </c>
      <c r="BA193" s="1"/>
      <c r="BB193" s="1"/>
    </row>
    <row r="194" spans="2:54" ht="12" hidden="1" customHeight="1">
      <c r="B194" s="29" t="s">
        <v>19</v>
      </c>
      <c r="C194" s="28" t="s">
        <v>18</v>
      </c>
      <c r="D194" s="74">
        <v>607577</v>
      </c>
      <c r="E194" s="72">
        <f t="shared" si="36"/>
        <v>96.470347265114555</v>
      </c>
      <c r="F194" s="73">
        <v>4642</v>
      </c>
      <c r="G194" s="72">
        <f t="shared" si="37"/>
        <v>94.889615699100574</v>
      </c>
      <c r="H194" s="54">
        <v>841</v>
      </c>
      <c r="I194" s="72">
        <f t="shared" si="49"/>
        <v>78.671655753040227</v>
      </c>
      <c r="J194" s="73">
        <f t="shared" si="31"/>
        <v>602935</v>
      </c>
      <c r="K194" s="72">
        <f t="shared" si="38"/>
        <v>96.482721650144427</v>
      </c>
      <c r="L194" s="73">
        <v>144405</v>
      </c>
      <c r="M194" s="72">
        <f t="shared" si="39"/>
        <v>99.279492344606155</v>
      </c>
      <c r="N194" s="73">
        <v>144405</v>
      </c>
      <c r="O194" s="72">
        <f t="shared" si="40"/>
        <v>99.279492344606155</v>
      </c>
      <c r="P194" s="73">
        <f t="shared" si="32"/>
        <v>0</v>
      </c>
      <c r="Q194" s="73" t="s">
        <v>7</v>
      </c>
      <c r="R194" s="73">
        <f t="shared" si="33"/>
        <v>602935</v>
      </c>
      <c r="S194" s="72">
        <f t="shared" si="41"/>
        <v>96.482721650144427</v>
      </c>
      <c r="T194" s="73">
        <v>328957</v>
      </c>
      <c r="U194" s="72">
        <f t="shared" si="42"/>
        <v>98.991598155927633</v>
      </c>
      <c r="V194" s="73">
        <v>23379</v>
      </c>
      <c r="W194" s="72">
        <f t="shared" si="48"/>
        <v>98.450330568071749</v>
      </c>
      <c r="X194" s="73">
        <f t="shared" si="34"/>
        <v>273978</v>
      </c>
      <c r="Y194" s="72">
        <f t="shared" si="43"/>
        <v>93.63344007491277</v>
      </c>
      <c r="Z194" s="73">
        <v>39924</v>
      </c>
      <c r="AA194" s="72">
        <f t="shared" si="50"/>
        <v>93.584304165396972</v>
      </c>
      <c r="AB194" s="73">
        <v>107385</v>
      </c>
      <c r="AC194" s="72">
        <f t="shared" si="51"/>
        <v>100.56564370065834</v>
      </c>
      <c r="AD194" s="72"/>
      <c r="AE194" s="72"/>
      <c r="AF194" s="72"/>
      <c r="AG194" s="72"/>
      <c r="AH194" s="72"/>
      <c r="AI194" s="72"/>
      <c r="AJ194" s="26">
        <v>123781</v>
      </c>
      <c r="AK194" s="24">
        <f t="shared" si="44"/>
        <v>89.373208470819293</v>
      </c>
      <c r="AL194" s="22" t="s">
        <v>7</v>
      </c>
      <c r="AM194" s="22" t="s">
        <v>7</v>
      </c>
      <c r="AN194" s="22" t="s">
        <v>7</v>
      </c>
      <c r="AO194" s="22" t="s">
        <v>7</v>
      </c>
      <c r="AP194" s="22" t="s">
        <v>7</v>
      </c>
      <c r="AQ194" s="20" t="s">
        <v>7</v>
      </c>
      <c r="BA194" s="1"/>
      <c r="BB194" s="1"/>
    </row>
    <row r="195" spans="2:54" ht="12" hidden="1" customHeight="1">
      <c r="B195" s="29" t="s">
        <v>17</v>
      </c>
      <c r="C195" s="28" t="s">
        <v>16</v>
      </c>
      <c r="D195" s="74">
        <v>593120</v>
      </c>
      <c r="E195" s="72">
        <f t="shared" si="36"/>
        <v>98.240964653658864</v>
      </c>
      <c r="F195" s="73">
        <v>4755</v>
      </c>
      <c r="G195" s="72">
        <f t="shared" si="37"/>
        <v>97.598522167487687</v>
      </c>
      <c r="H195" s="54">
        <v>905</v>
      </c>
      <c r="I195" s="72">
        <f t="shared" si="49"/>
        <v>88.206627680311883</v>
      </c>
      <c r="J195" s="73">
        <f t="shared" si="31"/>
        <v>588365</v>
      </c>
      <c r="K195" s="72">
        <f t="shared" si="38"/>
        <v>98.246191147297907</v>
      </c>
      <c r="L195" s="73">
        <v>152089</v>
      </c>
      <c r="M195" s="72">
        <f t="shared" si="39"/>
        <v>98.531317214750317</v>
      </c>
      <c r="N195" s="73">
        <v>152089</v>
      </c>
      <c r="O195" s="72">
        <f t="shared" si="40"/>
        <v>98.531317214750317</v>
      </c>
      <c r="P195" s="73">
        <f t="shared" si="32"/>
        <v>0</v>
      </c>
      <c r="Q195" s="73" t="s">
        <v>7</v>
      </c>
      <c r="R195" s="73">
        <f t="shared" si="33"/>
        <v>588365</v>
      </c>
      <c r="S195" s="72">
        <f t="shared" si="41"/>
        <v>98.246191147297907</v>
      </c>
      <c r="T195" s="73">
        <v>353511</v>
      </c>
      <c r="U195" s="72">
        <f t="shared" si="42"/>
        <v>97.913821899330557</v>
      </c>
      <c r="V195" s="73">
        <v>28461</v>
      </c>
      <c r="W195" s="72">
        <f t="shared" si="48"/>
        <v>103.04116433148691</v>
      </c>
      <c r="X195" s="73">
        <f t="shared" si="34"/>
        <v>234854</v>
      </c>
      <c r="Y195" s="72">
        <f t="shared" si="43"/>
        <v>98.750762115000526</v>
      </c>
      <c r="Z195" s="73">
        <v>36961</v>
      </c>
      <c r="AA195" s="72">
        <f t="shared" si="50"/>
        <v>109.5660164818877</v>
      </c>
      <c r="AB195" s="73">
        <v>107131</v>
      </c>
      <c r="AC195" s="72">
        <f t="shared" si="51"/>
        <v>100.95554906376924</v>
      </c>
      <c r="AD195" s="72"/>
      <c r="AE195" s="72"/>
      <c r="AF195" s="72"/>
      <c r="AG195" s="72"/>
      <c r="AH195" s="72"/>
      <c r="AI195" s="72"/>
      <c r="AJ195" s="26">
        <v>88557</v>
      </c>
      <c r="AK195" s="24">
        <f t="shared" si="44"/>
        <v>94.000573193643916</v>
      </c>
      <c r="AL195" s="22" t="s">
        <v>7</v>
      </c>
      <c r="AM195" s="22" t="s">
        <v>7</v>
      </c>
      <c r="AN195" s="22" t="s">
        <v>7</v>
      </c>
      <c r="AO195" s="22" t="s">
        <v>7</v>
      </c>
      <c r="AP195" s="22" t="s">
        <v>7</v>
      </c>
      <c r="AQ195" s="20" t="s">
        <v>7</v>
      </c>
      <c r="BA195" s="1"/>
      <c r="BB195" s="1"/>
    </row>
    <row r="196" spans="2:54" ht="12" hidden="1" customHeight="1">
      <c r="B196" s="29" t="s">
        <v>15</v>
      </c>
      <c r="C196" s="28" t="s">
        <v>14</v>
      </c>
      <c r="D196" s="74">
        <v>608496</v>
      </c>
      <c r="E196" s="72">
        <f t="shared" si="36"/>
        <v>96.950925142559427</v>
      </c>
      <c r="F196" s="73">
        <v>4924</v>
      </c>
      <c r="G196" s="72">
        <f t="shared" si="37"/>
        <v>99.174219536757306</v>
      </c>
      <c r="H196" s="54">
        <v>980</v>
      </c>
      <c r="I196" s="72">
        <f t="shared" si="49"/>
        <v>95.703125</v>
      </c>
      <c r="J196" s="73">
        <f t="shared" si="31"/>
        <v>603572</v>
      </c>
      <c r="K196" s="72">
        <f t="shared" si="38"/>
        <v>96.933197145188117</v>
      </c>
      <c r="L196" s="73">
        <v>149186</v>
      </c>
      <c r="M196" s="72">
        <f t="shared" si="39"/>
        <v>98.198429467559222</v>
      </c>
      <c r="N196" s="73">
        <v>149186</v>
      </c>
      <c r="O196" s="72">
        <f t="shared" si="40"/>
        <v>98.198429467559222</v>
      </c>
      <c r="P196" s="73">
        <f t="shared" si="32"/>
        <v>0</v>
      </c>
      <c r="Q196" s="73" t="s">
        <v>7</v>
      </c>
      <c r="R196" s="73">
        <f t="shared" si="33"/>
        <v>603572</v>
      </c>
      <c r="S196" s="72">
        <f t="shared" si="41"/>
        <v>96.933197145188117</v>
      </c>
      <c r="T196" s="73">
        <v>350359</v>
      </c>
      <c r="U196" s="72">
        <f t="shared" si="42"/>
        <v>98.258401599690387</v>
      </c>
      <c r="V196" s="73">
        <v>29947</v>
      </c>
      <c r="W196" s="72">
        <f t="shared" si="48"/>
        <v>103.16590877773184</v>
      </c>
      <c r="X196" s="73">
        <f t="shared" si="34"/>
        <v>253213</v>
      </c>
      <c r="Y196" s="72">
        <f t="shared" si="43"/>
        <v>95.157441403387466</v>
      </c>
      <c r="Z196" s="73">
        <v>40214</v>
      </c>
      <c r="AA196" s="72">
        <f t="shared" si="50"/>
        <v>101.36364782093614</v>
      </c>
      <c r="AB196" s="73">
        <v>109434</v>
      </c>
      <c r="AC196" s="72">
        <f t="shared" si="51"/>
        <v>98.347307972284383</v>
      </c>
      <c r="AD196" s="72"/>
      <c r="AE196" s="72"/>
      <c r="AF196" s="72"/>
      <c r="AG196" s="72"/>
      <c r="AH196" s="72"/>
      <c r="AI196" s="72"/>
      <c r="AJ196" s="26">
        <v>101239</v>
      </c>
      <c r="AK196" s="24">
        <f t="shared" si="44"/>
        <v>90.711885668204829</v>
      </c>
      <c r="AL196" s="22" t="s">
        <v>7</v>
      </c>
      <c r="AM196" s="22" t="s">
        <v>7</v>
      </c>
      <c r="AN196" s="22" t="s">
        <v>7</v>
      </c>
      <c r="AO196" s="22" t="s">
        <v>7</v>
      </c>
      <c r="AP196" s="22" t="s">
        <v>7</v>
      </c>
      <c r="AQ196" s="20" t="s">
        <v>7</v>
      </c>
      <c r="BA196" s="1"/>
      <c r="BB196" s="1"/>
    </row>
    <row r="197" spans="2:54" ht="12" hidden="1" customHeight="1">
      <c r="B197" s="29" t="s">
        <v>13</v>
      </c>
      <c r="C197" s="28" t="s">
        <v>12</v>
      </c>
      <c r="D197" s="74">
        <v>587766</v>
      </c>
      <c r="E197" s="72">
        <f t="shared" si="36"/>
        <v>97.240126528667474</v>
      </c>
      <c r="F197" s="73">
        <v>4787</v>
      </c>
      <c r="G197" s="72">
        <f t="shared" si="37"/>
        <v>97.316527749542587</v>
      </c>
      <c r="H197" s="54">
        <v>868</v>
      </c>
      <c r="I197" s="72">
        <f t="shared" si="49"/>
        <v>85.014691478942211</v>
      </c>
      <c r="J197" s="73">
        <f t="shared" si="31"/>
        <v>582979</v>
      </c>
      <c r="K197" s="72">
        <f t="shared" si="38"/>
        <v>97.239499673910686</v>
      </c>
      <c r="L197" s="73">
        <v>136692</v>
      </c>
      <c r="M197" s="72">
        <f t="shared" si="39"/>
        <v>98.393366157035501</v>
      </c>
      <c r="N197" s="73">
        <v>136692</v>
      </c>
      <c r="O197" s="72">
        <f t="shared" si="40"/>
        <v>98.393366157035501</v>
      </c>
      <c r="P197" s="73">
        <f t="shared" si="32"/>
        <v>0</v>
      </c>
      <c r="Q197" s="73" t="s">
        <v>7</v>
      </c>
      <c r="R197" s="73">
        <f t="shared" si="33"/>
        <v>582979</v>
      </c>
      <c r="S197" s="72">
        <f t="shared" si="41"/>
        <v>97.239499673910686</v>
      </c>
      <c r="T197" s="73">
        <v>325513</v>
      </c>
      <c r="U197" s="72">
        <f t="shared" si="42"/>
        <v>99.020481667493073</v>
      </c>
      <c r="V197" s="73">
        <v>29219</v>
      </c>
      <c r="W197" s="72">
        <f t="shared" si="48"/>
        <v>99.195410103204779</v>
      </c>
      <c r="X197" s="73">
        <f t="shared" si="34"/>
        <v>257466</v>
      </c>
      <c r="Y197" s="72">
        <f t="shared" si="43"/>
        <v>95.077475295056061</v>
      </c>
      <c r="Z197" s="73">
        <v>37622</v>
      </c>
      <c r="AA197" s="72">
        <f t="shared" si="50"/>
        <v>97.302469934048887</v>
      </c>
      <c r="AB197" s="73">
        <v>111432</v>
      </c>
      <c r="AC197" s="72">
        <f t="shared" si="51"/>
        <v>102.518998288774</v>
      </c>
      <c r="AD197" s="72"/>
      <c r="AE197" s="72"/>
      <c r="AF197" s="72"/>
      <c r="AG197" s="72"/>
      <c r="AH197" s="72"/>
      <c r="AI197" s="72"/>
      <c r="AJ197" s="26">
        <v>105954</v>
      </c>
      <c r="AK197" s="24">
        <f t="shared" si="44"/>
        <v>87.686310858788573</v>
      </c>
      <c r="AL197" s="22" t="s">
        <v>7</v>
      </c>
      <c r="AM197" s="22" t="s">
        <v>7</v>
      </c>
      <c r="AN197" s="22" t="s">
        <v>7</v>
      </c>
      <c r="AO197" s="22" t="s">
        <v>7</v>
      </c>
      <c r="AP197" s="22" t="s">
        <v>7</v>
      </c>
      <c r="AQ197" s="20" t="s">
        <v>7</v>
      </c>
      <c r="BA197" s="1"/>
      <c r="BB197" s="1"/>
    </row>
    <row r="198" spans="2:54" ht="12" hidden="1" customHeight="1">
      <c r="B198" s="29" t="s">
        <v>36</v>
      </c>
      <c r="C198" s="28" t="s">
        <v>10</v>
      </c>
      <c r="D198" s="74">
        <v>616556</v>
      </c>
      <c r="E198" s="72">
        <f t="shared" si="36"/>
        <v>97.612548999740355</v>
      </c>
      <c r="F198" s="73">
        <v>4699</v>
      </c>
      <c r="G198" s="72">
        <f t="shared" si="37"/>
        <v>94.737903225806448</v>
      </c>
      <c r="H198" s="54">
        <v>832</v>
      </c>
      <c r="I198" s="72">
        <f t="shared" si="49"/>
        <v>76.540938362465511</v>
      </c>
      <c r="J198" s="73">
        <f t="shared" si="31"/>
        <v>611857</v>
      </c>
      <c r="K198" s="72">
        <f t="shared" si="38"/>
        <v>97.635301176365459</v>
      </c>
      <c r="L198" s="73">
        <v>141051</v>
      </c>
      <c r="M198" s="72">
        <f t="shared" si="39"/>
        <v>97.385354672116435</v>
      </c>
      <c r="N198" s="73">
        <v>141051</v>
      </c>
      <c r="O198" s="72">
        <f t="shared" si="40"/>
        <v>97.385354672116435</v>
      </c>
      <c r="P198" s="73">
        <f t="shared" si="32"/>
        <v>0</v>
      </c>
      <c r="Q198" s="73" t="s">
        <v>7</v>
      </c>
      <c r="R198" s="73">
        <f t="shared" si="33"/>
        <v>611857</v>
      </c>
      <c r="S198" s="72">
        <f t="shared" si="41"/>
        <v>97.635301176365459</v>
      </c>
      <c r="T198" s="73">
        <v>307332</v>
      </c>
      <c r="U198" s="72">
        <f t="shared" si="42"/>
        <v>98.533216631880663</v>
      </c>
      <c r="V198" s="73">
        <v>26641</v>
      </c>
      <c r="W198" s="72">
        <f t="shared" si="48"/>
        <v>95.054768615977451</v>
      </c>
      <c r="X198" s="73">
        <f t="shared" si="34"/>
        <v>304525</v>
      </c>
      <c r="Y198" s="72">
        <f t="shared" si="43"/>
        <v>96.745549911204719</v>
      </c>
      <c r="Z198" s="73">
        <v>36909</v>
      </c>
      <c r="AA198" s="72">
        <f t="shared" si="50"/>
        <v>91.996510468594224</v>
      </c>
      <c r="AB198" s="73">
        <v>114251</v>
      </c>
      <c r="AC198" s="72">
        <f t="shared" si="51"/>
        <v>105.97341644173599</v>
      </c>
      <c r="AD198" s="72"/>
      <c r="AE198" s="72"/>
      <c r="AF198" s="72"/>
      <c r="AG198" s="72"/>
      <c r="AH198" s="72"/>
      <c r="AI198" s="72"/>
      <c r="AJ198" s="26">
        <v>151232</v>
      </c>
      <c r="AK198" s="24">
        <f t="shared" si="44"/>
        <v>91.483325368547767</v>
      </c>
      <c r="AL198" s="22" t="s">
        <v>7</v>
      </c>
      <c r="AM198" s="22" t="s">
        <v>7</v>
      </c>
      <c r="AN198" s="22" t="s">
        <v>7</v>
      </c>
      <c r="AO198" s="22" t="s">
        <v>7</v>
      </c>
      <c r="AP198" s="22" t="s">
        <v>7</v>
      </c>
      <c r="AQ198" s="20" t="s">
        <v>7</v>
      </c>
      <c r="BA198" s="1"/>
      <c r="BB198" s="1"/>
    </row>
    <row r="199" spans="2:54" ht="12" hidden="1" customHeight="1">
      <c r="B199" s="29" t="s">
        <v>59</v>
      </c>
      <c r="C199" s="28" t="s">
        <v>58</v>
      </c>
      <c r="D199" s="74">
        <v>626346</v>
      </c>
      <c r="E199" s="72">
        <f t="shared" si="36"/>
        <v>97.251145097430324</v>
      </c>
      <c r="F199" s="73">
        <v>4558</v>
      </c>
      <c r="G199" s="72">
        <f t="shared" si="37"/>
        <v>94.134655101197851</v>
      </c>
      <c r="H199" s="54">
        <v>704</v>
      </c>
      <c r="I199" s="72">
        <f t="shared" si="49"/>
        <v>67.75745909528392</v>
      </c>
      <c r="J199" s="73">
        <f t="shared" si="31"/>
        <v>621788</v>
      </c>
      <c r="K199" s="72">
        <f t="shared" si="38"/>
        <v>97.274752506226463</v>
      </c>
      <c r="L199" s="73">
        <v>144418</v>
      </c>
      <c r="M199" s="72">
        <f t="shared" si="39"/>
        <v>97.253143161141296</v>
      </c>
      <c r="N199" s="73">
        <v>144418</v>
      </c>
      <c r="O199" s="72">
        <f t="shared" si="40"/>
        <v>97.253143161141296</v>
      </c>
      <c r="P199" s="73">
        <f t="shared" si="32"/>
        <v>0</v>
      </c>
      <c r="Q199" s="73" t="s">
        <v>7</v>
      </c>
      <c r="R199" s="73">
        <f t="shared" si="33"/>
        <v>621788</v>
      </c>
      <c r="S199" s="72">
        <f t="shared" si="41"/>
        <v>97.274752506226463</v>
      </c>
      <c r="T199" s="73">
        <v>313870</v>
      </c>
      <c r="U199" s="72">
        <f t="shared" si="42"/>
        <v>97.917303600731259</v>
      </c>
      <c r="V199" s="73">
        <v>24533</v>
      </c>
      <c r="W199" s="72">
        <f t="shared" si="48"/>
        <v>97.612700433692751</v>
      </c>
      <c r="X199" s="73">
        <f t="shared" si="34"/>
        <v>307918</v>
      </c>
      <c r="Y199" s="72">
        <f t="shared" si="43"/>
        <v>96.628402507986522</v>
      </c>
      <c r="Z199" s="73">
        <v>46805</v>
      </c>
      <c r="AA199" s="72">
        <f t="shared" si="50"/>
        <v>112.08899106736594</v>
      </c>
      <c r="AB199" s="73">
        <v>102680</v>
      </c>
      <c r="AC199" s="72">
        <f t="shared" si="51"/>
        <v>106.80813439434129</v>
      </c>
      <c r="AD199" s="72"/>
      <c r="AE199" s="72"/>
      <c r="AF199" s="72"/>
      <c r="AG199" s="72"/>
      <c r="AH199" s="72"/>
      <c r="AI199" s="72"/>
      <c r="AJ199" s="26">
        <v>157160</v>
      </c>
      <c r="AK199" s="24">
        <f t="shared" si="44"/>
        <v>87.780247768630133</v>
      </c>
      <c r="AL199" s="22" t="s">
        <v>7</v>
      </c>
      <c r="AM199" s="22" t="s">
        <v>7</v>
      </c>
      <c r="AN199" s="22" t="s">
        <v>7</v>
      </c>
      <c r="AO199" s="22" t="s">
        <v>7</v>
      </c>
      <c r="AP199" s="22" t="s">
        <v>7</v>
      </c>
      <c r="AQ199" s="20" t="s">
        <v>7</v>
      </c>
      <c r="BA199" s="1"/>
      <c r="BB199" s="1"/>
    </row>
    <row r="200" spans="2:54" ht="12.75" hidden="1" customHeight="1">
      <c r="B200" s="29" t="s">
        <v>33</v>
      </c>
      <c r="C200" s="28" t="s">
        <v>32</v>
      </c>
      <c r="D200" s="74">
        <v>572501</v>
      </c>
      <c r="E200" s="72">
        <f t="shared" si="36"/>
        <v>96.280145302882516</v>
      </c>
      <c r="F200" s="73">
        <v>4844</v>
      </c>
      <c r="G200" s="72">
        <f t="shared" si="37"/>
        <v>99.793984342810049</v>
      </c>
      <c r="H200" s="54">
        <v>1055</v>
      </c>
      <c r="I200" s="72">
        <f t="shared" si="49"/>
        <v>103.63457760314341</v>
      </c>
      <c r="J200" s="73">
        <f t="shared" si="31"/>
        <v>567657</v>
      </c>
      <c r="K200" s="72">
        <f t="shared" si="38"/>
        <v>96.251225062143291</v>
      </c>
      <c r="L200" s="73">
        <v>129604</v>
      </c>
      <c r="M200" s="72">
        <f t="shared" si="39"/>
        <v>95.841806739778306</v>
      </c>
      <c r="N200" s="73">
        <v>129604</v>
      </c>
      <c r="O200" s="72">
        <f t="shared" si="40"/>
        <v>95.841806739778306</v>
      </c>
      <c r="P200" s="73">
        <f t="shared" si="32"/>
        <v>0</v>
      </c>
      <c r="Q200" s="73" t="s">
        <v>7</v>
      </c>
      <c r="R200" s="73">
        <f t="shared" si="33"/>
        <v>567657</v>
      </c>
      <c r="S200" s="72">
        <f t="shared" si="41"/>
        <v>96.251225062143291</v>
      </c>
      <c r="T200" s="73">
        <v>302630</v>
      </c>
      <c r="U200" s="72">
        <f t="shared" si="42"/>
        <v>100.47443401582332</v>
      </c>
      <c r="V200" s="73">
        <v>24411</v>
      </c>
      <c r="W200" s="72">
        <f t="shared" si="48"/>
        <v>109.72222222222223</v>
      </c>
      <c r="X200" s="73">
        <f t="shared" si="34"/>
        <v>265027</v>
      </c>
      <c r="Y200" s="72">
        <f t="shared" si="43"/>
        <v>91.843085613293368</v>
      </c>
      <c r="Z200" s="73">
        <v>42875</v>
      </c>
      <c r="AA200" s="72">
        <f t="shared" si="50"/>
        <v>112.8735026984336</v>
      </c>
      <c r="AB200" s="73">
        <v>101001</v>
      </c>
      <c r="AC200" s="72">
        <f t="shared" si="51"/>
        <v>105.60208274520875</v>
      </c>
      <c r="AD200" s="72"/>
      <c r="AE200" s="72"/>
      <c r="AF200" s="72"/>
      <c r="AG200" s="72"/>
      <c r="AH200" s="72"/>
      <c r="AI200" s="72"/>
      <c r="AJ200" s="26">
        <v>119656</v>
      </c>
      <c r="AK200" s="24">
        <f t="shared" si="44"/>
        <v>78.431578188396784</v>
      </c>
      <c r="AL200" s="22" t="s">
        <v>7</v>
      </c>
      <c r="AM200" s="22" t="s">
        <v>7</v>
      </c>
      <c r="AN200" s="22" t="s">
        <v>7</v>
      </c>
      <c r="AO200" s="22" t="s">
        <v>7</v>
      </c>
      <c r="AP200" s="22" t="s">
        <v>7</v>
      </c>
      <c r="AQ200" s="20" t="s">
        <v>7</v>
      </c>
      <c r="BA200" s="1"/>
      <c r="BB200" s="1"/>
    </row>
    <row r="201" spans="2:54" s="75" customFormat="1" ht="12.75" hidden="1" customHeight="1">
      <c r="B201" s="51" t="s">
        <v>30</v>
      </c>
      <c r="C201" s="50" t="s">
        <v>29</v>
      </c>
      <c r="D201" s="82">
        <v>643041</v>
      </c>
      <c r="E201" s="79">
        <f t="shared" si="36"/>
        <v>96.778373594884172</v>
      </c>
      <c r="F201" s="80">
        <v>4637</v>
      </c>
      <c r="G201" s="79">
        <f t="shared" si="37"/>
        <v>98.32485156912638</v>
      </c>
      <c r="H201" s="81">
        <v>836</v>
      </c>
      <c r="I201" s="79">
        <f t="shared" si="49"/>
        <v>93.827160493827151</v>
      </c>
      <c r="J201" s="80">
        <f t="shared" si="31"/>
        <v>638404</v>
      </c>
      <c r="K201" s="79">
        <f t="shared" si="38"/>
        <v>96.767318801147738</v>
      </c>
      <c r="L201" s="80">
        <v>149528</v>
      </c>
      <c r="M201" s="79">
        <f t="shared" si="39"/>
        <v>95.263821816745448</v>
      </c>
      <c r="N201" s="80">
        <v>149528</v>
      </c>
      <c r="O201" s="79">
        <f t="shared" si="40"/>
        <v>95.263821816745448</v>
      </c>
      <c r="P201" s="80">
        <f t="shared" si="32"/>
        <v>0</v>
      </c>
      <c r="Q201" s="80" t="s">
        <v>7</v>
      </c>
      <c r="R201" s="80">
        <f t="shared" si="33"/>
        <v>638404</v>
      </c>
      <c r="S201" s="79">
        <f t="shared" si="41"/>
        <v>96.767318801147738</v>
      </c>
      <c r="T201" s="80">
        <v>315942</v>
      </c>
      <c r="U201" s="79">
        <f t="shared" si="42"/>
        <v>98.55509180407644</v>
      </c>
      <c r="V201" s="80">
        <v>25902</v>
      </c>
      <c r="W201" s="79">
        <f t="shared" si="48"/>
        <v>102.25011842728564</v>
      </c>
      <c r="X201" s="80">
        <f t="shared" si="34"/>
        <v>322462</v>
      </c>
      <c r="Y201" s="79">
        <f t="shared" si="43"/>
        <v>95.077500980371923</v>
      </c>
      <c r="Z201" s="80">
        <v>46726</v>
      </c>
      <c r="AA201" s="79">
        <f t="shared" si="50"/>
        <v>112.85928216028212</v>
      </c>
      <c r="AB201" s="80">
        <v>116593</v>
      </c>
      <c r="AC201" s="79">
        <f t="shared" si="51"/>
        <v>102.95096732037685</v>
      </c>
      <c r="AD201" s="79"/>
      <c r="AE201" s="79"/>
      <c r="AF201" s="79"/>
      <c r="AG201" s="79"/>
      <c r="AH201" s="79"/>
      <c r="AI201" s="79"/>
      <c r="AJ201" s="78">
        <v>155740</v>
      </c>
      <c r="AK201" s="77">
        <f t="shared" si="44"/>
        <v>85.380963345503986</v>
      </c>
      <c r="AL201" s="45" t="s">
        <v>7</v>
      </c>
      <c r="AM201" s="45" t="s">
        <v>7</v>
      </c>
      <c r="AN201" s="45" t="s">
        <v>7</v>
      </c>
      <c r="AO201" s="45" t="s">
        <v>7</v>
      </c>
      <c r="AP201" s="45" t="s">
        <v>7</v>
      </c>
      <c r="AQ201" s="44" t="s">
        <v>7</v>
      </c>
      <c r="AR201" s="76"/>
      <c r="AS201" s="76"/>
      <c r="AT201" s="76"/>
      <c r="AU201" s="76"/>
      <c r="AV201" s="76"/>
      <c r="AW201" s="76"/>
      <c r="AX201" s="76"/>
      <c r="AY201" s="76"/>
      <c r="AZ201" s="76"/>
    </row>
    <row r="202" spans="2:54" ht="12" hidden="1" customHeight="1">
      <c r="B202" s="29" t="s">
        <v>57</v>
      </c>
      <c r="C202" s="28" t="s">
        <v>56</v>
      </c>
      <c r="D202" s="74">
        <v>626765</v>
      </c>
      <c r="E202" s="72">
        <f t="shared" si="36"/>
        <v>96.392462881908031</v>
      </c>
      <c r="F202" s="73">
        <v>5066</v>
      </c>
      <c r="G202" s="72">
        <f t="shared" si="37"/>
        <v>106.27228865114328</v>
      </c>
      <c r="H202" s="54">
        <v>927</v>
      </c>
      <c r="I202" s="72">
        <f t="shared" si="49"/>
        <v>97.681770284510009</v>
      </c>
      <c r="J202" s="73">
        <f t="shared" ref="J202:J249" si="52">D202-F202</f>
        <v>621699</v>
      </c>
      <c r="K202" s="72">
        <f t="shared" si="38"/>
        <v>96.319495549651023</v>
      </c>
      <c r="L202" s="73">
        <v>147417</v>
      </c>
      <c r="M202" s="72">
        <f t="shared" si="39"/>
        <v>96.24529927922282</v>
      </c>
      <c r="N202" s="73">
        <v>147417</v>
      </c>
      <c r="O202" s="72">
        <f t="shared" si="40"/>
        <v>96.24529927922282</v>
      </c>
      <c r="P202" s="73">
        <f t="shared" ref="P202:P249" si="53">N202-L202</f>
        <v>0</v>
      </c>
      <c r="Q202" s="73" t="s">
        <v>7</v>
      </c>
      <c r="R202" s="73">
        <f t="shared" ref="R202:R249" si="54">J202+P202</f>
        <v>621699</v>
      </c>
      <c r="S202" s="72">
        <f t="shared" si="41"/>
        <v>96.319495549651023</v>
      </c>
      <c r="T202" s="73">
        <v>318946</v>
      </c>
      <c r="U202" s="72">
        <f t="shared" si="42"/>
        <v>98.376664435595558</v>
      </c>
      <c r="V202" s="73">
        <v>26181</v>
      </c>
      <c r="W202" s="72">
        <f t="shared" si="48"/>
        <v>101.0030477219243</v>
      </c>
      <c r="X202" s="73">
        <f t="shared" ref="X202:X249" si="55">R202-T202</f>
        <v>302753</v>
      </c>
      <c r="Y202" s="72">
        <f t="shared" si="43"/>
        <v>94.243352446411791</v>
      </c>
      <c r="Z202" s="73">
        <v>43035</v>
      </c>
      <c r="AA202" s="72">
        <f t="shared" si="50"/>
        <v>97.833500045466948</v>
      </c>
      <c r="AB202" s="73">
        <v>111620</v>
      </c>
      <c r="AC202" s="72">
        <f t="shared" si="51"/>
        <v>105.29493335345779</v>
      </c>
      <c r="AD202" s="72"/>
      <c r="AE202" s="72"/>
      <c r="AF202" s="72"/>
      <c r="AG202" s="72"/>
      <c r="AH202" s="72"/>
      <c r="AI202" s="72"/>
      <c r="AJ202" s="33">
        <v>147547</v>
      </c>
      <c r="AK202" s="24">
        <f t="shared" si="44"/>
        <v>86.499780155356873</v>
      </c>
      <c r="AL202" s="40">
        <v>41128</v>
      </c>
      <c r="AM202" s="40" t="s">
        <v>7</v>
      </c>
      <c r="AN202" s="40" t="s">
        <v>7</v>
      </c>
      <c r="AO202" s="40" t="s">
        <v>7</v>
      </c>
      <c r="AP202" s="40" t="s">
        <v>7</v>
      </c>
      <c r="AQ202" s="46" t="s">
        <v>7</v>
      </c>
      <c r="BA202" s="1"/>
      <c r="BB202" s="1"/>
    </row>
    <row r="203" spans="2:54" ht="12" hidden="1" customHeight="1">
      <c r="B203" s="29" t="s">
        <v>25</v>
      </c>
      <c r="C203" s="28" t="s">
        <v>24</v>
      </c>
      <c r="D203" s="74">
        <v>650323</v>
      </c>
      <c r="E203" s="72">
        <f t="shared" si="36"/>
        <v>96.90447133573835</v>
      </c>
      <c r="F203" s="73">
        <v>5024</v>
      </c>
      <c r="G203" s="72">
        <f t="shared" si="37"/>
        <v>106.50837396650414</v>
      </c>
      <c r="H203" s="54">
        <v>932</v>
      </c>
      <c r="I203" s="72">
        <f t="shared" si="49"/>
        <v>106.51428571428572</v>
      </c>
      <c r="J203" s="73">
        <f t="shared" si="52"/>
        <v>645299</v>
      </c>
      <c r="K203" s="72">
        <f t="shared" si="38"/>
        <v>96.836489690566935</v>
      </c>
      <c r="L203" s="73">
        <v>150376</v>
      </c>
      <c r="M203" s="72">
        <f t="shared" si="39"/>
        <v>97.627101038102708</v>
      </c>
      <c r="N203" s="73">
        <v>150376</v>
      </c>
      <c r="O203" s="72">
        <f t="shared" si="40"/>
        <v>97.627101038102708</v>
      </c>
      <c r="P203" s="73">
        <f t="shared" si="53"/>
        <v>0</v>
      </c>
      <c r="Q203" s="73" t="s">
        <v>7</v>
      </c>
      <c r="R203" s="73">
        <f t="shared" si="54"/>
        <v>645299</v>
      </c>
      <c r="S203" s="72">
        <f t="shared" si="41"/>
        <v>96.836489690566935</v>
      </c>
      <c r="T203" s="73">
        <v>342114</v>
      </c>
      <c r="U203" s="72">
        <f t="shared" si="42"/>
        <v>98.789224589742631</v>
      </c>
      <c r="V203" s="73">
        <v>25007</v>
      </c>
      <c r="W203" s="72">
        <f t="shared" si="48"/>
        <v>97.042958593659051</v>
      </c>
      <c r="X203" s="73">
        <f t="shared" si="55"/>
        <v>303185</v>
      </c>
      <c r="Y203" s="72">
        <f t="shared" si="43"/>
        <v>94.723703655103677</v>
      </c>
      <c r="Z203" s="73">
        <v>43725</v>
      </c>
      <c r="AA203" s="72">
        <f t="shared" si="50"/>
        <v>94.8008585738135</v>
      </c>
      <c r="AB203" s="73">
        <v>111483</v>
      </c>
      <c r="AC203" s="72">
        <f t="shared" si="51"/>
        <v>104.43763700747569</v>
      </c>
      <c r="AD203" s="72"/>
      <c r="AE203" s="72"/>
      <c r="AF203" s="72"/>
      <c r="AG203" s="72"/>
      <c r="AH203" s="72"/>
      <c r="AI203" s="72"/>
      <c r="AJ203" s="33">
        <v>147519</v>
      </c>
      <c r="AK203" s="24">
        <f t="shared" si="44"/>
        <v>88.702820687042632</v>
      </c>
      <c r="AL203" s="22">
        <v>41390</v>
      </c>
      <c r="AM203" s="22" t="s">
        <v>7</v>
      </c>
      <c r="AN203" s="22" t="s">
        <v>7</v>
      </c>
      <c r="AO203" s="22" t="s">
        <v>7</v>
      </c>
      <c r="AP203" s="22" t="s">
        <v>7</v>
      </c>
      <c r="AQ203" s="20" t="s">
        <v>7</v>
      </c>
      <c r="BA203" s="1"/>
      <c r="BB203" s="1"/>
    </row>
    <row r="204" spans="2:54" ht="12" hidden="1" customHeight="1">
      <c r="B204" s="29" t="s">
        <v>23</v>
      </c>
      <c r="C204" s="28" t="s">
        <v>22</v>
      </c>
      <c r="D204" s="74">
        <v>618811</v>
      </c>
      <c r="E204" s="72">
        <f t="shared" si="36"/>
        <v>96.960860661196136</v>
      </c>
      <c r="F204" s="73">
        <v>5049</v>
      </c>
      <c r="G204" s="72">
        <f t="shared" si="37"/>
        <v>106.83453237410072</v>
      </c>
      <c r="H204" s="54">
        <v>1004</v>
      </c>
      <c r="I204" s="72">
        <f t="shared" si="49"/>
        <v>110.93922651933701</v>
      </c>
      <c r="J204" s="73">
        <f t="shared" si="52"/>
        <v>613762</v>
      </c>
      <c r="K204" s="72">
        <f t="shared" si="38"/>
        <v>96.887199458231578</v>
      </c>
      <c r="L204" s="73">
        <v>147745</v>
      </c>
      <c r="M204" s="72">
        <f t="shared" si="39"/>
        <v>98.780495958387093</v>
      </c>
      <c r="N204" s="73">
        <v>147745</v>
      </c>
      <c r="O204" s="72">
        <f t="shared" si="40"/>
        <v>98.780495958387093</v>
      </c>
      <c r="P204" s="73">
        <f t="shared" si="53"/>
        <v>0</v>
      </c>
      <c r="Q204" s="73" t="s">
        <v>7</v>
      </c>
      <c r="R204" s="73">
        <f t="shared" si="54"/>
        <v>613762</v>
      </c>
      <c r="S204" s="72">
        <f t="shared" si="41"/>
        <v>96.887199458231578</v>
      </c>
      <c r="T204" s="73">
        <v>345482</v>
      </c>
      <c r="U204" s="72">
        <f t="shared" si="42"/>
        <v>99.72117027663603</v>
      </c>
      <c r="V204" s="73">
        <v>22650</v>
      </c>
      <c r="W204" s="72">
        <f t="shared" si="48"/>
        <v>106.51805869074491</v>
      </c>
      <c r="X204" s="73">
        <f t="shared" si="55"/>
        <v>268280</v>
      </c>
      <c r="Y204" s="72">
        <f t="shared" si="43"/>
        <v>93.466604885152577</v>
      </c>
      <c r="Z204" s="73">
        <v>41011</v>
      </c>
      <c r="AA204" s="72">
        <f t="shared" si="50"/>
        <v>98.693266592867118</v>
      </c>
      <c r="AB204" s="73">
        <v>107518</v>
      </c>
      <c r="AC204" s="72">
        <f t="shared" si="51"/>
        <v>102.42638442998542</v>
      </c>
      <c r="AD204" s="72"/>
      <c r="AE204" s="72"/>
      <c r="AF204" s="72"/>
      <c r="AG204" s="72"/>
      <c r="AH204" s="72"/>
      <c r="AI204" s="72"/>
      <c r="AJ204" s="33">
        <v>118801</v>
      </c>
      <c r="AK204" s="24">
        <f t="shared" si="44"/>
        <v>86.004169864045053</v>
      </c>
      <c r="AL204" s="22">
        <v>39453</v>
      </c>
      <c r="AM204" s="22" t="s">
        <v>7</v>
      </c>
      <c r="AN204" s="22" t="s">
        <v>7</v>
      </c>
      <c r="AO204" s="22" t="s">
        <v>7</v>
      </c>
      <c r="AP204" s="22" t="s">
        <v>7</v>
      </c>
      <c r="AQ204" s="20" t="s">
        <v>7</v>
      </c>
      <c r="BA204" s="1"/>
      <c r="BB204" s="1"/>
    </row>
    <row r="205" spans="2:54" ht="12" hidden="1" customHeight="1">
      <c r="B205" s="29" t="s">
        <v>21</v>
      </c>
      <c r="C205" s="28" t="s">
        <v>20</v>
      </c>
      <c r="D205" s="74">
        <v>617828</v>
      </c>
      <c r="E205" s="72">
        <f t="shared" si="36"/>
        <v>97.741665519701698</v>
      </c>
      <c r="F205" s="73">
        <v>4936</v>
      </c>
      <c r="G205" s="72">
        <f t="shared" si="37"/>
        <v>103.30682293846797</v>
      </c>
      <c r="H205" s="54">
        <v>871</v>
      </c>
      <c r="I205" s="72">
        <f t="shared" si="49"/>
        <v>92.956243329775873</v>
      </c>
      <c r="J205" s="73">
        <f t="shared" si="52"/>
        <v>612892</v>
      </c>
      <c r="K205" s="72">
        <f t="shared" si="38"/>
        <v>97.699278683298132</v>
      </c>
      <c r="L205" s="73">
        <v>146717</v>
      </c>
      <c r="M205" s="72">
        <f t="shared" si="39"/>
        <v>97.689547031367567</v>
      </c>
      <c r="N205" s="73">
        <v>146717</v>
      </c>
      <c r="O205" s="72">
        <f t="shared" si="40"/>
        <v>97.689547031367567</v>
      </c>
      <c r="P205" s="73">
        <f t="shared" si="53"/>
        <v>0</v>
      </c>
      <c r="Q205" s="73" t="s">
        <v>7</v>
      </c>
      <c r="R205" s="73">
        <f t="shared" si="54"/>
        <v>612892</v>
      </c>
      <c r="S205" s="72">
        <f t="shared" si="41"/>
        <v>97.699278683298132</v>
      </c>
      <c r="T205" s="73">
        <v>336918</v>
      </c>
      <c r="U205" s="72">
        <f t="shared" si="42"/>
        <v>96.380971996944808</v>
      </c>
      <c r="V205" s="73">
        <v>21550</v>
      </c>
      <c r="W205" s="72">
        <f t="shared" si="48"/>
        <v>92.09008162044357</v>
      </c>
      <c r="X205" s="73">
        <f t="shared" si="55"/>
        <v>275974</v>
      </c>
      <c r="Y205" s="72">
        <f t="shared" si="43"/>
        <v>99.35842970088855</v>
      </c>
      <c r="Z205" s="73">
        <v>42850</v>
      </c>
      <c r="AA205" s="72">
        <f t="shared" si="50"/>
        <v>102.04810669206954</v>
      </c>
      <c r="AB205" s="73">
        <v>112624</v>
      </c>
      <c r="AC205" s="72">
        <f t="shared" si="51"/>
        <v>102.8586041244269</v>
      </c>
      <c r="AD205" s="72"/>
      <c r="AE205" s="72"/>
      <c r="AF205" s="72"/>
      <c r="AG205" s="72"/>
      <c r="AH205" s="72"/>
      <c r="AI205" s="72"/>
      <c r="AJ205" s="33">
        <v>118743</v>
      </c>
      <c r="AK205" s="24">
        <f t="shared" si="44"/>
        <v>95.258838535775311</v>
      </c>
      <c r="AL205" s="22">
        <v>41260</v>
      </c>
      <c r="AM205" s="22" t="s">
        <v>7</v>
      </c>
      <c r="AN205" s="22" t="s">
        <v>7</v>
      </c>
      <c r="AO205" s="22" t="s">
        <v>7</v>
      </c>
      <c r="AP205" s="22" t="s">
        <v>7</v>
      </c>
      <c r="AQ205" s="20" t="s">
        <v>7</v>
      </c>
      <c r="BA205" s="1"/>
      <c r="BB205" s="1"/>
    </row>
    <row r="206" spans="2:54" ht="12" hidden="1" customHeight="1">
      <c r="B206" s="29" t="s">
        <v>19</v>
      </c>
      <c r="C206" s="28" t="s">
        <v>18</v>
      </c>
      <c r="D206" s="74">
        <v>600000</v>
      </c>
      <c r="E206" s="72">
        <f t="shared" si="36"/>
        <v>98.752915268352808</v>
      </c>
      <c r="F206" s="73">
        <v>4899</v>
      </c>
      <c r="G206" s="72">
        <f t="shared" si="37"/>
        <v>105.53640672124085</v>
      </c>
      <c r="H206" s="54">
        <v>807</v>
      </c>
      <c r="I206" s="72">
        <f t="shared" si="49"/>
        <v>95.957193816884654</v>
      </c>
      <c r="J206" s="73">
        <f t="shared" si="52"/>
        <v>595101</v>
      </c>
      <c r="K206" s="72">
        <f t="shared" si="38"/>
        <v>98.700689129010584</v>
      </c>
      <c r="L206" s="73">
        <v>140866</v>
      </c>
      <c r="M206" s="72">
        <f t="shared" si="39"/>
        <v>97.549253834701005</v>
      </c>
      <c r="N206" s="73">
        <v>140866</v>
      </c>
      <c r="O206" s="72">
        <f t="shared" si="40"/>
        <v>97.549253834701005</v>
      </c>
      <c r="P206" s="73">
        <f t="shared" si="53"/>
        <v>0</v>
      </c>
      <c r="Q206" s="73" t="s">
        <v>7</v>
      </c>
      <c r="R206" s="73">
        <f t="shared" si="54"/>
        <v>595101</v>
      </c>
      <c r="S206" s="72">
        <f t="shared" si="41"/>
        <v>98.700689129010584</v>
      </c>
      <c r="T206" s="73">
        <v>316585</v>
      </c>
      <c r="U206" s="72">
        <f t="shared" si="42"/>
        <v>96.239022121432285</v>
      </c>
      <c r="V206" s="73">
        <v>22816</v>
      </c>
      <c r="W206" s="72">
        <f t="shared" si="48"/>
        <v>97.591855939090635</v>
      </c>
      <c r="X206" s="73">
        <f t="shared" si="55"/>
        <v>278516</v>
      </c>
      <c r="Y206" s="72">
        <f t="shared" si="43"/>
        <v>101.65633737015381</v>
      </c>
      <c r="Z206" s="73">
        <v>41688</v>
      </c>
      <c r="AA206" s="72">
        <f t="shared" si="50"/>
        <v>104.41839495040577</v>
      </c>
      <c r="AB206" s="73">
        <v>111366</v>
      </c>
      <c r="AC206" s="72">
        <f t="shared" si="51"/>
        <v>103.70722167900546</v>
      </c>
      <c r="AD206" s="72"/>
      <c r="AE206" s="72"/>
      <c r="AF206" s="72"/>
      <c r="AG206" s="72"/>
      <c r="AH206" s="72"/>
      <c r="AI206" s="72"/>
      <c r="AJ206" s="26">
        <v>121692</v>
      </c>
      <c r="AK206" s="24">
        <f t="shared" si="44"/>
        <v>98.312341958782042</v>
      </c>
      <c r="AL206" s="22">
        <v>39636</v>
      </c>
      <c r="AM206" s="22" t="s">
        <v>7</v>
      </c>
      <c r="AN206" s="22" t="s">
        <v>7</v>
      </c>
      <c r="AO206" s="22" t="s">
        <v>7</v>
      </c>
      <c r="AP206" s="22" t="s">
        <v>7</v>
      </c>
      <c r="AQ206" s="20" t="s">
        <v>7</v>
      </c>
      <c r="BA206" s="1"/>
      <c r="BB206" s="1"/>
    </row>
    <row r="207" spans="2:54" ht="12" hidden="1" customHeight="1">
      <c r="B207" s="29" t="s">
        <v>17</v>
      </c>
      <c r="C207" s="28" t="s">
        <v>16</v>
      </c>
      <c r="D207" s="74">
        <v>583464</v>
      </c>
      <c r="E207" s="72">
        <f t="shared" si="36"/>
        <v>98.371998920960351</v>
      </c>
      <c r="F207" s="73">
        <v>4910</v>
      </c>
      <c r="G207" s="72">
        <f t="shared" si="37"/>
        <v>103.25972660357519</v>
      </c>
      <c r="H207" s="54">
        <v>787</v>
      </c>
      <c r="I207" s="72">
        <f t="shared" si="49"/>
        <v>86.961325966850836</v>
      </c>
      <c r="J207" s="73">
        <f t="shared" si="52"/>
        <v>578554</v>
      </c>
      <c r="K207" s="72">
        <f t="shared" si="38"/>
        <v>98.332497684260616</v>
      </c>
      <c r="L207" s="73">
        <v>146694</v>
      </c>
      <c r="M207" s="72">
        <f t="shared" si="39"/>
        <v>96.452734911795062</v>
      </c>
      <c r="N207" s="73">
        <v>146694</v>
      </c>
      <c r="O207" s="72">
        <f t="shared" si="40"/>
        <v>96.452734911795062</v>
      </c>
      <c r="P207" s="73">
        <f t="shared" si="53"/>
        <v>0</v>
      </c>
      <c r="Q207" s="73" t="s">
        <v>7</v>
      </c>
      <c r="R207" s="73">
        <f t="shared" si="54"/>
        <v>578554</v>
      </c>
      <c r="S207" s="72">
        <f t="shared" si="41"/>
        <v>98.332497684260616</v>
      </c>
      <c r="T207" s="73">
        <v>342238</v>
      </c>
      <c r="U207" s="72">
        <f t="shared" si="42"/>
        <v>96.811131761105031</v>
      </c>
      <c r="V207" s="73">
        <v>26753</v>
      </c>
      <c r="W207" s="72">
        <f t="shared" si="48"/>
        <v>93.998805382804534</v>
      </c>
      <c r="X207" s="73">
        <f t="shared" si="55"/>
        <v>236316</v>
      </c>
      <c r="Y207" s="72">
        <f t="shared" si="43"/>
        <v>100.62251441320991</v>
      </c>
      <c r="Z207" s="73">
        <v>38624</v>
      </c>
      <c r="AA207" s="72">
        <f t="shared" si="50"/>
        <v>104.49933713914668</v>
      </c>
      <c r="AB207" s="73">
        <v>109306</v>
      </c>
      <c r="AC207" s="72">
        <f t="shared" si="51"/>
        <v>102.03022467819771</v>
      </c>
      <c r="AD207" s="72"/>
      <c r="AE207" s="72"/>
      <c r="AF207" s="72"/>
      <c r="AG207" s="72"/>
      <c r="AH207" s="72"/>
      <c r="AI207" s="72"/>
      <c r="AJ207" s="26">
        <v>86554</v>
      </c>
      <c r="AK207" s="24">
        <f t="shared" si="44"/>
        <v>97.738179929311059</v>
      </c>
      <c r="AL207" s="22">
        <v>36668</v>
      </c>
      <c r="AM207" s="22" t="s">
        <v>7</v>
      </c>
      <c r="AN207" s="22" t="s">
        <v>7</v>
      </c>
      <c r="AO207" s="22" t="s">
        <v>7</v>
      </c>
      <c r="AP207" s="22" t="s">
        <v>7</v>
      </c>
      <c r="AQ207" s="20" t="s">
        <v>7</v>
      </c>
      <c r="BA207" s="1"/>
      <c r="BB207" s="1"/>
    </row>
    <row r="208" spans="2:54" ht="12" hidden="1" customHeight="1">
      <c r="B208" s="29" t="s">
        <v>15</v>
      </c>
      <c r="C208" s="28" t="s">
        <v>14</v>
      </c>
      <c r="D208" s="74">
        <v>598138</v>
      </c>
      <c r="E208" s="72">
        <f t="shared" si="36"/>
        <v>98.297770240067322</v>
      </c>
      <c r="F208" s="73">
        <v>4908</v>
      </c>
      <c r="G208" s="72">
        <f t="shared" si="37"/>
        <v>99.67506092607637</v>
      </c>
      <c r="H208" s="54">
        <v>745</v>
      </c>
      <c r="I208" s="52">
        <f t="shared" si="49"/>
        <v>76.020408163265301</v>
      </c>
      <c r="J208" s="54">
        <f t="shared" si="52"/>
        <v>593230</v>
      </c>
      <c r="K208" s="52">
        <f t="shared" si="38"/>
        <v>98.286534166594876</v>
      </c>
      <c r="L208" s="54">
        <v>146906</v>
      </c>
      <c r="M208" s="52">
        <f t="shared" si="39"/>
        <v>98.471706460391729</v>
      </c>
      <c r="N208" s="54">
        <v>146906</v>
      </c>
      <c r="O208" s="52">
        <f t="shared" si="40"/>
        <v>98.471706460391729</v>
      </c>
      <c r="P208" s="54">
        <f t="shared" si="53"/>
        <v>0</v>
      </c>
      <c r="Q208" s="54" t="s">
        <v>7</v>
      </c>
      <c r="R208" s="54">
        <f t="shared" si="54"/>
        <v>593230</v>
      </c>
      <c r="S208" s="52">
        <f t="shared" si="41"/>
        <v>98.286534166594876</v>
      </c>
      <c r="T208" s="73">
        <v>345696</v>
      </c>
      <c r="U208" s="72">
        <f t="shared" si="42"/>
        <v>98.669079429956128</v>
      </c>
      <c r="V208" s="54">
        <v>29113</v>
      </c>
      <c r="W208" s="52">
        <f t="shared" si="48"/>
        <v>97.21507997462183</v>
      </c>
      <c r="X208" s="54">
        <f t="shared" si="55"/>
        <v>247534</v>
      </c>
      <c r="Y208" s="52">
        <f t="shared" si="43"/>
        <v>97.7572241551579</v>
      </c>
      <c r="Z208" s="73">
        <v>36001</v>
      </c>
      <c r="AA208" s="72">
        <f t="shared" si="50"/>
        <v>89.523549012781629</v>
      </c>
      <c r="AB208" s="73">
        <v>111572</v>
      </c>
      <c r="AC208" s="72">
        <f t="shared" si="51"/>
        <v>101.95368898148655</v>
      </c>
      <c r="AD208" s="72"/>
      <c r="AE208" s="72"/>
      <c r="AF208" s="72"/>
      <c r="AG208" s="72"/>
      <c r="AH208" s="72"/>
      <c r="AI208" s="72"/>
      <c r="AJ208" s="26">
        <v>96588</v>
      </c>
      <c r="AK208" s="24">
        <f t="shared" si="44"/>
        <v>95.405920643230374</v>
      </c>
      <c r="AL208" s="22">
        <v>34431</v>
      </c>
      <c r="AM208" s="22" t="s">
        <v>7</v>
      </c>
      <c r="AN208" s="22" t="s">
        <v>7</v>
      </c>
      <c r="AO208" s="22" t="s">
        <v>7</v>
      </c>
      <c r="AP208" s="22" t="s">
        <v>7</v>
      </c>
      <c r="AQ208" s="20" t="s">
        <v>7</v>
      </c>
      <c r="BA208" s="1"/>
      <c r="BB208" s="1"/>
    </row>
    <row r="209" spans="1:54" ht="12" hidden="1" customHeight="1">
      <c r="B209" s="29" t="s">
        <v>13</v>
      </c>
      <c r="C209" s="28" t="s">
        <v>12</v>
      </c>
      <c r="D209" s="74">
        <v>583790</v>
      </c>
      <c r="E209" s="72">
        <f t="shared" si="36"/>
        <v>99.323540320467671</v>
      </c>
      <c r="F209" s="73">
        <v>4983</v>
      </c>
      <c r="G209" s="72">
        <f t="shared" si="37"/>
        <v>104.09442239398371</v>
      </c>
      <c r="H209" s="54">
        <v>819</v>
      </c>
      <c r="I209" s="52">
        <f t="shared" si="49"/>
        <v>94.354838709677423</v>
      </c>
      <c r="J209" s="54">
        <f t="shared" si="52"/>
        <v>578807</v>
      </c>
      <c r="K209" s="52">
        <f t="shared" si="38"/>
        <v>99.284365303038356</v>
      </c>
      <c r="L209" s="54">
        <v>136391</v>
      </c>
      <c r="M209" s="52">
        <f t="shared" si="39"/>
        <v>99.77979691569368</v>
      </c>
      <c r="N209" s="54">
        <v>136391</v>
      </c>
      <c r="O209" s="52">
        <f t="shared" si="40"/>
        <v>99.77979691569368</v>
      </c>
      <c r="P209" s="54">
        <f t="shared" si="53"/>
        <v>0</v>
      </c>
      <c r="Q209" s="54" t="s">
        <v>7</v>
      </c>
      <c r="R209" s="54">
        <f t="shared" si="54"/>
        <v>578807</v>
      </c>
      <c r="S209" s="52">
        <f t="shared" si="41"/>
        <v>99.284365303038356</v>
      </c>
      <c r="T209" s="73">
        <v>324519</v>
      </c>
      <c r="U209" s="72">
        <f t="shared" si="42"/>
        <v>99.694635851717138</v>
      </c>
      <c r="V209" s="54">
        <v>29214</v>
      </c>
      <c r="W209" s="52">
        <f t="shared" si="48"/>
        <v>99.982887846948898</v>
      </c>
      <c r="X209" s="54">
        <f t="shared" si="55"/>
        <v>254288</v>
      </c>
      <c r="Y209" s="52">
        <f t="shared" si="43"/>
        <v>98.765662262201616</v>
      </c>
      <c r="Z209" s="73">
        <v>35027</v>
      </c>
      <c r="AA209" s="72">
        <f t="shared" si="50"/>
        <v>93.102440061666044</v>
      </c>
      <c r="AB209" s="73">
        <v>112478</v>
      </c>
      <c r="AC209" s="72">
        <f t="shared" si="51"/>
        <v>100.93868906597746</v>
      </c>
      <c r="AD209" s="72"/>
      <c r="AE209" s="72"/>
      <c r="AF209" s="72"/>
      <c r="AG209" s="72"/>
      <c r="AH209" s="72"/>
      <c r="AI209" s="72"/>
      <c r="AJ209" s="26">
        <v>105399</v>
      </c>
      <c r="AK209" s="24">
        <f t="shared" si="44"/>
        <v>99.476187779602469</v>
      </c>
      <c r="AL209" s="22">
        <v>33819</v>
      </c>
      <c r="AM209" s="22" t="s">
        <v>7</v>
      </c>
      <c r="AN209" s="22" t="s">
        <v>7</v>
      </c>
      <c r="AO209" s="22" t="s">
        <v>7</v>
      </c>
      <c r="AP209" s="22" t="s">
        <v>7</v>
      </c>
      <c r="AQ209" s="20" t="s">
        <v>7</v>
      </c>
      <c r="BA209" s="1"/>
      <c r="BB209" s="1"/>
    </row>
    <row r="210" spans="1:54" ht="12" hidden="1" customHeight="1">
      <c r="B210" s="29" t="s">
        <v>36</v>
      </c>
      <c r="C210" s="28" t="s">
        <v>10</v>
      </c>
      <c r="D210" s="74">
        <v>613257</v>
      </c>
      <c r="E210" s="72">
        <f t="shared" si="36"/>
        <v>99.464931003834195</v>
      </c>
      <c r="F210" s="73">
        <v>5018</v>
      </c>
      <c r="G210" s="72">
        <f t="shared" si="37"/>
        <v>106.78867844222175</v>
      </c>
      <c r="H210" s="54">
        <v>905</v>
      </c>
      <c r="I210" s="52">
        <f t="shared" si="49"/>
        <v>108.77403846153845</v>
      </c>
      <c r="J210" s="54">
        <f t="shared" si="52"/>
        <v>608239</v>
      </c>
      <c r="K210" s="52">
        <f t="shared" si="38"/>
        <v>99.40868536275633</v>
      </c>
      <c r="L210" s="54">
        <v>143414</v>
      </c>
      <c r="M210" s="52">
        <f t="shared" si="39"/>
        <v>101.67528057227528</v>
      </c>
      <c r="N210" s="54">
        <v>143414</v>
      </c>
      <c r="O210" s="52">
        <f t="shared" si="40"/>
        <v>101.67528057227528</v>
      </c>
      <c r="P210" s="54">
        <f t="shared" si="53"/>
        <v>0</v>
      </c>
      <c r="Q210" s="54" t="s">
        <v>7</v>
      </c>
      <c r="R210" s="54">
        <f t="shared" si="54"/>
        <v>608239</v>
      </c>
      <c r="S210" s="52">
        <f t="shared" si="41"/>
        <v>99.40868536275633</v>
      </c>
      <c r="T210" s="73">
        <v>306000</v>
      </c>
      <c r="U210" s="72">
        <f t="shared" si="42"/>
        <v>99.56659247979384</v>
      </c>
      <c r="V210" s="54">
        <v>27340</v>
      </c>
      <c r="W210" s="52">
        <f t="shared" ref="W210:W241" si="56">V210/V198*100</f>
        <v>102.62377538380692</v>
      </c>
      <c r="X210" s="54">
        <f t="shared" si="55"/>
        <v>302239</v>
      </c>
      <c r="Y210" s="52">
        <f t="shared" si="43"/>
        <v>99.249322715704793</v>
      </c>
      <c r="Z210" s="73">
        <v>40107</v>
      </c>
      <c r="AA210" s="72">
        <f t="shared" si="50"/>
        <v>108.66455336096888</v>
      </c>
      <c r="AB210" s="73">
        <v>111471</v>
      </c>
      <c r="AC210" s="72">
        <f t="shared" si="51"/>
        <v>97.56676090362447</v>
      </c>
      <c r="AD210" s="72"/>
      <c r="AE210" s="72"/>
      <c r="AF210" s="72"/>
      <c r="AG210" s="72"/>
      <c r="AH210" s="72"/>
      <c r="AI210" s="72"/>
      <c r="AJ210" s="26">
        <v>148854</v>
      </c>
      <c r="AK210" s="24">
        <f t="shared" si="44"/>
        <v>98.427581464240376</v>
      </c>
      <c r="AL210" s="22">
        <v>37958</v>
      </c>
      <c r="AM210" s="22" t="s">
        <v>7</v>
      </c>
      <c r="AN210" s="22" t="s">
        <v>7</v>
      </c>
      <c r="AO210" s="22" t="s">
        <v>7</v>
      </c>
      <c r="AP210" s="22" t="s">
        <v>7</v>
      </c>
      <c r="AQ210" s="20" t="s">
        <v>7</v>
      </c>
      <c r="BA210" s="1"/>
      <c r="BB210" s="1"/>
    </row>
    <row r="211" spans="1:54" ht="12" hidden="1" customHeight="1">
      <c r="B211" s="29" t="s">
        <v>55</v>
      </c>
      <c r="C211" s="28" t="s">
        <v>54</v>
      </c>
      <c r="D211" s="55">
        <v>623753</v>
      </c>
      <c r="E211" s="52">
        <f t="shared" si="36"/>
        <v>99.586011565492555</v>
      </c>
      <c r="F211" s="54">
        <v>4904</v>
      </c>
      <c r="G211" s="52">
        <f t="shared" si="37"/>
        <v>107.59104870557262</v>
      </c>
      <c r="H211" s="54">
        <v>794</v>
      </c>
      <c r="I211" s="52">
        <f t="shared" si="49"/>
        <v>112.78409090909092</v>
      </c>
      <c r="J211" s="54">
        <f t="shared" si="52"/>
        <v>618849</v>
      </c>
      <c r="K211" s="52">
        <f t="shared" si="38"/>
        <v>99.527330858749281</v>
      </c>
      <c r="L211" s="54">
        <v>145009</v>
      </c>
      <c r="M211" s="52">
        <f t="shared" si="39"/>
        <v>100.40922876649725</v>
      </c>
      <c r="N211" s="54">
        <v>145009</v>
      </c>
      <c r="O211" s="52">
        <f t="shared" si="40"/>
        <v>100.40922876649725</v>
      </c>
      <c r="P211" s="54">
        <f t="shared" si="53"/>
        <v>0</v>
      </c>
      <c r="Q211" s="54" t="s">
        <v>7</v>
      </c>
      <c r="R211" s="54">
        <f t="shared" si="54"/>
        <v>618849</v>
      </c>
      <c r="S211" s="52">
        <f t="shared" si="41"/>
        <v>99.527330858749281</v>
      </c>
      <c r="T211" s="54">
        <v>314492</v>
      </c>
      <c r="U211" s="52">
        <f t="shared" si="42"/>
        <v>100.19817121738299</v>
      </c>
      <c r="V211" s="53">
        <v>24736</v>
      </c>
      <c r="W211" s="52">
        <f t="shared" si="56"/>
        <v>100.82745689479478</v>
      </c>
      <c r="X211" s="54">
        <f t="shared" si="55"/>
        <v>304357</v>
      </c>
      <c r="Y211" s="52">
        <f t="shared" si="43"/>
        <v>98.843523275677285</v>
      </c>
      <c r="Z211" s="54">
        <v>41205</v>
      </c>
      <c r="AA211" s="52">
        <f t="shared" si="50"/>
        <v>88.035466296335869</v>
      </c>
      <c r="AB211" s="53">
        <v>105183</v>
      </c>
      <c r="AC211" s="52">
        <f t="shared" si="51"/>
        <v>102.43767043241137</v>
      </c>
      <c r="AD211" s="52"/>
      <c r="AE211" s="52"/>
      <c r="AF211" s="52"/>
      <c r="AG211" s="52"/>
      <c r="AH211" s="52"/>
      <c r="AI211" s="52"/>
      <c r="AJ211" s="26">
        <v>156968</v>
      </c>
      <c r="AK211" s="24">
        <f t="shared" si="44"/>
        <v>99.877831509289891</v>
      </c>
      <c r="AL211" s="22">
        <v>38936</v>
      </c>
      <c r="AM211" s="22" t="s">
        <v>7</v>
      </c>
      <c r="AN211" s="22" t="s">
        <v>7</v>
      </c>
      <c r="AO211" s="22" t="s">
        <v>7</v>
      </c>
      <c r="AP211" s="22" t="s">
        <v>7</v>
      </c>
      <c r="AQ211" s="20" t="s">
        <v>7</v>
      </c>
      <c r="BA211" s="1"/>
      <c r="BB211" s="1"/>
    </row>
    <row r="212" spans="1:54" ht="12.75" hidden="1" customHeight="1">
      <c r="B212" s="29" t="s">
        <v>33</v>
      </c>
      <c r="C212" s="28" t="s">
        <v>32</v>
      </c>
      <c r="D212" s="55">
        <v>572758</v>
      </c>
      <c r="E212" s="52">
        <f t="shared" si="36"/>
        <v>100.04489075128254</v>
      </c>
      <c r="F212" s="54">
        <v>4872</v>
      </c>
      <c r="G212" s="52">
        <f t="shared" si="37"/>
        <v>100.57803468208093</v>
      </c>
      <c r="H212" s="54">
        <v>776</v>
      </c>
      <c r="I212" s="52">
        <f t="shared" si="49"/>
        <v>73.554502369668256</v>
      </c>
      <c r="J212" s="54">
        <f t="shared" si="52"/>
        <v>567886</v>
      </c>
      <c r="K212" s="52">
        <f t="shared" si="38"/>
        <v>100.04034126241727</v>
      </c>
      <c r="L212" s="54">
        <v>131363</v>
      </c>
      <c r="M212" s="52">
        <f t="shared" si="39"/>
        <v>101.35721119718528</v>
      </c>
      <c r="N212" s="54">
        <v>131363</v>
      </c>
      <c r="O212" s="52">
        <f t="shared" si="40"/>
        <v>101.35721119718528</v>
      </c>
      <c r="P212" s="54">
        <f t="shared" si="53"/>
        <v>0</v>
      </c>
      <c r="Q212" s="54" t="s">
        <v>7</v>
      </c>
      <c r="R212" s="54">
        <f t="shared" si="54"/>
        <v>567886</v>
      </c>
      <c r="S212" s="52">
        <f t="shared" si="41"/>
        <v>100.04034126241727</v>
      </c>
      <c r="T212" s="54">
        <v>298632</v>
      </c>
      <c r="U212" s="52">
        <f t="shared" si="42"/>
        <v>98.678914846512242</v>
      </c>
      <c r="V212" s="53">
        <v>21989</v>
      </c>
      <c r="W212" s="52">
        <f t="shared" si="56"/>
        <v>90.078243414853958</v>
      </c>
      <c r="X212" s="54">
        <f t="shared" si="55"/>
        <v>269254</v>
      </c>
      <c r="Y212" s="52">
        <f t="shared" si="43"/>
        <v>101.59493183713357</v>
      </c>
      <c r="Z212" s="54">
        <v>40103</v>
      </c>
      <c r="AA212" s="52">
        <f t="shared" si="50"/>
        <v>93.534693877551021</v>
      </c>
      <c r="AB212" s="71">
        <v>101496</v>
      </c>
      <c r="AC212" s="52">
        <f t="shared" si="51"/>
        <v>100.49009415748358</v>
      </c>
      <c r="AD212" s="52"/>
      <c r="AE212" s="52"/>
      <c r="AF212" s="52"/>
      <c r="AG212" s="52"/>
      <c r="AH212" s="52"/>
      <c r="AI212" s="52"/>
      <c r="AJ212" s="26">
        <v>128348</v>
      </c>
      <c r="AK212" s="24">
        <f t="shared" si="44"/>
        <v>107.26415725078557</v>
      </c>
      <c r="AL212" s="22">
        <v>37718</v>
      </c>
      <c r="AM212" s="22" t="s">
        <v>7</v>
      </c>
      <c r="AN212" s="22" t="s">
        <v>7</v>
      </c>
      <c r="AO212" s="22" t="s">
        <v>7</v>
      </c>
      <c r="AP212" s="22" t="s">
        <v>7</v>
      </c>
      <c r="AQ212" s="20" t="s">
        <v>7</v>
      </c>
      <c r="BA212" s="1"/>
      <c r="BB212" s="1"/>
    </row>
    <row r="213" spans="1:54" s="15" customFormat="1" ht="12.75" hidden="1" customHeight="1">
      <c r="B213" s="70" t="s">
        <v>30</v>
      </c>
      <c r="C213" s="69" t="s">
        <v>29</v>
      </c>
      <c r="D213" s="68">
        <v>641984</v>
      </c>
      <c r="E213" s="65">
        <f t="shared" si="36"/>
        <v>99.835624789088101</v>
      </c>
      <c r="F213" s="66">
        <v>4936</v>
      </c>
      <c r="G213" s="65">
        <f t="shared" si="37"/>
        <v>106.44813456976495</v>
      </c>
      <c r="H213" s="66">
        <v>828</v>
      </c>
      <c r="I213" s="65">
        <f t="shared" si="49"/>
        <v>99.043062200956939</v>
      </c>
      <c r="J213" s="66">
        <f t="shared" si="52"/>
        <v>637048</v>
      </c>
      <c r="K213" s="65">
        <f t="shared" si="38"/>
        <v>99.78759531581882</v>
      </c>
      <c r="L213" s="66">
        <v>150595</v>
      </c>
      <c r="M213" s="65">
        <f t="shared" si="39"/>
        <v>100.71357872772992</v>
      </c>
      <c r="N213" s="66">
        <v>150595</v>
      </c>
      <c r="O213" s="65">
        <f t="shared" si="40"/>
        <v>100.71357872772992</v>
      </c>
      <c r="P213" s="66">
        <f t="shared" si="53"/>
        <v>0</v>
      </c>
      <c r="Q213" s="66" t="s">
        <v>7</v>
      </c>
      <c r="R213" s="66">
        <f t="shared" si="54"/>
        <v>637048</v>
      </c>
      <c r="S213" s="65">
        <f t="shared" si="41"/>
        <v>99.78759531581882</v>
      </c>
      <c r="T213" s="66">
        <v>318543</v>
      </c>
      <c r="U213" s="63">
        <f t="shared" si="42"/>
        <v>100.82325236910572</v>
      </c>
      <c r="V213" s="67">
        <v>25880</v>
      </c>
      <c r="W213" s="63">
        <f t="shared" si="56"/>
        <v>99.915064473785804</v>
      </c>
      <c r="X213" s="66">
        <f t="shared" si="55"/>
        <v>318505</v>
      </c>
      <c r="Y213" s="65">
        <f t="shared" si="43"/>
        <v>98.772878664772904</v>
      </c>
      <c r="Z213" s="66">
        <v>42600</v>
      </c>
      <c r="AA213" s="65">
        <f t="shared" si="50"/>
        <v>91.169798399178191</v>
      </c>
      <c r="AB213" s="64">
        <v>117086</v>
      </c>
      <c r="AC213" s="63">
        <f t="shared" si="51"/>
        <v>100.42283842083144</v>
      </c>
      <c r="AD213" s="63"/>
      <c r="AE213" s="63"/>
      <c r="AF213" s="63"/>
      <c r="AG213" s="63"/>
      <c r="AH213" s="63"/>
      <c r="AI213" s="63"/>
      <c r="AJ213" s="48">
        <v>160285</v>
      </c>
      <c r="AK213" s="62">
        <f t="shared" si="44"/>
        <v>102.91832541415179</v>
      </c>
      <c r="AL213" s="22">
        <v>40060</v>
      </c>
      <c r="AM213" s="45" t="s">
        <v>41</v>
      </c>
      <c r="AN213" s="45" t="s">
        <v>41</v>
      </c>
      <c r="AO213" s="45" t="s">
        <v>41</v>
      </c>
      <c r="AP213" s="45" t="s">
        <v>41</v>
      </c>
      <c r="AQ213" s="44" t="s">
        <v>41</v>
      </c>
      <c r="AR213" s="16"/>
      <c r="AS213" s="16"/>
      <c r="AT213" s="16"/>
      <c r="AU213" s="16"/>
      <c r="AV213" s="16"/>
      <c r="AW213" s="16"/>
      <c r="AX213" s="16"/>
      <c r="AY213" s="16"/>
      <c r="AZ213" s="16"/>
    </row>
    <row r="214" spans="1:54" ht="12" hidden="1" customHeight="1">
      <c r="B214" s="29" t="s">
        <v>53</v>
      </c>
      <c r="C214" s="28" t="s">
        <v>52</v>
      </c>
      <c r="D214" s="55">
        <v>625011</v>
      </c>
      <c r="E214" s="52">
        <f t="shared" ref="E214:E249" si="57">D214/D202*100</f>
        <v>99.720150295565318</v>
      </c>
      <c r="F214" s="54">
        <v>4599</v>
      </c>
      <c r="G214" s="52">
        <f t="shared" ref="G214:G249" si="58">F214/F202*100</f>
        <v>90.781681800236868</v>
      </c>
      <c r="H214" s="54">
        <v>881</v>
      </c>
      <c r="I214" s="52">
        <f t="shared" si="49"/>
        <v>95.037756202804744</v>
      </c>
      <c r="J214" s="54">
        <f t="shared" si="52"/>
        <v>620412</v>
      </c>
      <c r="K214" s="52">
        <f t="shared" ref="K214:K249" si="59">J214/J202*100</f>
        <v>99.79298663822847</v>
      </c>
      <c r="L214" s="54">
        <v>146633</v>
      </c>
      <c r="M214" s="52">
        <f t="shared" ref="M214:M249" si="60">L214/L202*100</f>
        <v>99.468175312209581</v>
      </c>
      <c r="N214" s="54">
        <v>146633</v>
      </c>
      <c r="O214" s="52">
        <f t="shared" ref="O214:O249" si="61">N214/N202*100</f>
        <v>99.468175312209581</v>
      </c>
      <c r="P214" s="54">
        <f t="shared" si="53"/>
        <v>0</v>
      </c>
      <c r="Q214" s="54" t="s">
        <v>41</v>
      </c>
      <c r="R214" s="54">
        <f t="shared" si="54"/>
        <v>620412</v>
      </c>
      <c r="S214" s="52">
        <f t="shared" ref="S214:S249" si="62">R214/R202*100</f>
        <v>99.79298663822847</v>
      </c>
      <c r="T214" s="54">
        <v>322457</v>
      </c>
      <c r="U214" s="52">
        <f t="shared" ref="U214:U249" si="63">T214/T202*100</f>
        <v>101.10081330381946</v>
      </c>
      <c r="V214" s="53">
        <v>25612</v>
      </c>
      <c r="W214" s="52">
        <f t="shared" si="56"/>
        <v>97.8266681944922</v>
      </c>
      <c r="X214" s="54">
        <f t="shared" si="55"/>
        <v>297955</v>
      </c>
      <c r="Y214" s="52">
        <f t="shared" ref="Y214:Y249" si="64">X214/X202*100</f>
        <v>98.415209758449961</v>
      </c>
      <c r="Z214" s="54">
        <v>36702</v>
      </c>
      <c r="AA214" s="52">
        <f t="shared" si="50"/>
        <v>85.284071104914602</v>
      </c>
      <c r="AB214" s="53">
        <v>113577</v>
      </c>
      <c r="AC214" s="52">
        <f t="shared" si="51"/>
        <v>101.75327002329331</v>
      </c>
      <c r="AD214" s="52"/>
      <c r="AE214" s="52"/>
      <c r="AF214" s="52"/>
      <c r="AG214" s="52"/>
      <c r="AH214" s="52"/>
      <c r="AI214" s="52"/>
      <c r="AJ214" s="33">
        <v>150705</v>
      </c>
      <c r="AK214" s="24">
        <f t="shared" ref="AK214:AK237" si="65">AJ214/AJ202*100</f>
        <v>102.14033494411949</v>
      </c>
      <c r="AL214" s="40">
        <v>34689</v>
      </c>
      <c r="AM214" s="24">
        <f t="shared" ref="AM214:AM237" si="66">AL214/AL202*100</f>
        <v>84.34399922194126</v>
      </c>
      <c r="AN214" s="40" t="s">
        <v>41</v>
      </c>
      <c r="AO214" s="40" t="s">
        <v>41</v>
      </c>
      <c r="AP214" s="40" t="s">
        <v>41</v>
      </c>
      <c r="AQ214" s="46" t="s">
        <v>41</v>
      </c>
      <c r="BA214" s="1"/>
      <c r="BB214" s="1"/>
    </row>
    <row r="215" spans="1:54" ht="12" hidden="1" customHeight="1">
      <c r="B215" s="29" t="s">
        <v>51</v>
      </c>
      <c r="C215" s="28" t="s">
        <v>24</v>
      </c>
      <c r="D215" s="55">
        <v>648952</v>
      </c>
      <c r="E215" s="52">
        <f t="shared" si="57"/>
        <v>99.789181683563399</v>
      </c>
      <c r="F215" s="54">
        <v>4695</v>
      </c>
      <c r="G215" s="52">
        <f t="shared" si="58"/>
        <v>93.451433121019107</v>
      </c>
      <c r="H215" s="54">
        <v>988</v>
      </c>
      <c r="I215" s="52">
        <f t="shared" si="49"/>
        <v>106.00858369098714</v>
      </c>
      <c r="J215" s="54">
        <f t="shared" si="52"/>
        <v>644257</v>
      </c>
      <c r="K215" s="52">
        <f t="shared" si="59"/>
        <v>99.838524466952521</v>
      </c>
      <c r="L215" s="54">
        <v>150307</v>
      </c>
      <c r="M215" s="52">
        <f t="shared" si="60"/>
        <v>99.954115018353988</v>
      </c>
      <c r="N215" s="54">
        <v>150307</v>
      </c>
      <c r="O215" s="52">
        <f t="shared" si="61"/>
        <v>99.954115018353988</v>
      </c>
      <c r="P215" s="54">
        <f t="shared" si="53"/>
        <v>0</v>
      </c>
      <c r="Q215" s="54" t="s">
        <v>41</v>
      </c>
      <c r="R215" s="54">
        <f t="shared" si="54"/>
        <v>644257</v>
      </c>
      <c r="S215" s="52">
        <f t="shared" si="62"/>
        <v>99.838524466952521</v>
      </c>
      <c r="T215" s="54">
        <v>347312</v>
      </c>
      <c r="U215" s="52">
        <f t="shared" si="63"/>
        <v>101.51937658207497</v>
      </c>
      <c r="V215" s="53">
        <v>25030</v>
      </c>
      <c r="W215" s="52">
        <f t="shared" si="56"/>
        <v>100.09197424721079</v>
      </c>
      <c r="X215" s="54">
        <f t="shared" si="55"/>
        <v>296945</v>
      </c>
      <c r="Y215" s="52">
        <f t="shared" si="64"/>
        <v>97.941850685225191</v>
      </c>
      <c r="Z215" s="54">
        <v>37303</v>
      </c>
      <c r="AA215" s="52">
        <f t="shared" si="50"/>
        <v>85.312750142938825</v>
      </c>
      <c r="AB215" s="53">
        <v>109127</v>
      </c>
      <c r="AC215" s="52">
        <f t="shared" si="51"/>
        <v>97.886673304449999</v>
      </c>
      <c r="AD215" s="52"/>
      <c r="AE215" s="52"/>
      <c r="AF215" s="52"/>
      <c r="AG215" s="52"/>
      <c r="AH215" s="52"/>
      <c r="AI215" s="52"/>
      <c r="AJ215" s="33">
        <v>149200</v>
      </c>
      <c r="AK215" s="24">
        <f t="shared" si="65"/>
        <v>101.13951423206503</v>
      </c>
      <c r="AL215" s="22">
        <v>35368</v>
      </c>
      <c r="AM215" s="24">
        <f t="shared" si="66"/>
        <v>85.450591930417971</v>
      </c>
      <c r="AN215" s="22" t="s">
        <v>41</v>
      </c>
      <c r="AO215" s="22" t="s">
        <v>41</v>
      </c>
      <c r="AP215" s="22" t="s">
        <v>41</v>
      </c>
      <c r="AQ215" s="20" t="s">
        <v>41</v>
      </c>
      <c r="BA215" s="1"/>
      <c r="BB215" s="1"/>
    </row>
    <row r="216" spans="1:54" s="56" customFormat="1" ht="12" hidden="1" customHeight="1">
      <c r="B216" s="29" t="s">
        <v>50</v>
      </c>
      <c r="C216" s="28" t="s">
        <v>22</v>
      </c>
      <c r="D216" s="61">
        <v>624650</v>
      </c>
      <c r="E216" s="59">
        <f t="shared" si="57"/>
        <v>100.94358374366325</v>
      </c>
      <c r="F216" s="60">
        <v>4634</v>
      </c>
      <c r="G216" s="59">
        <f t="shared" si="58"/>
        <v>91.78055060408002</v>
      </c>
      <c r="H216" s="60">
        <v>928</v>
      </c>
      <c r="I216" s="59">
        <f t="shared" si="49"/>
        <v>92.43027888446214</v>
      </c>
      <c r="J216" s="60">
        <f t="shared" si="52"/>
        <v>620016</v>
      </c>
      <c r="K216" s="59">
        <f t="shared" si="59"/>
        <v>101.01896174738742</v>
      </c>
      <c r="L216" s="60">
        <v>147540</v>
      </c>
      <c r="M216" s="59">
        <f t="shared" si="60"/>
        <v>99.861247419540419</v>
      </c>
      <c r="N216" s="60">
        <v>147540</v>
      </c>
      <c r="O216" s="59">
        <f t="shared" si="61"/>
        <v>99.861247419540419</v>
      </c>
      <c r="P216" s="60">
        <f t="shared" si="53"/>
        <v>0</v>
      </c>
      <c r="Q216" s="60" t="s">
        <v>41</v>
      </c>
      <c r="R216" s="60">
        <f t="shared" si="54"/>
        <v>620016</v>
      </c>
      <c r="S216" s="59">
        <f t="shared" si="62"/>
        <v>101.01896174738742</v>
      </c>
      <c r="T216" s="60">
        <v>349033</v>
      </c>
      <c r="U216" s="59">
        <f t="shared" si="63"/>
        <v>101.02783936645035</v>
      </c>
      <c r="V216" s="53">
        <v>24535</v>
      </c>
      <c r="W216" s="59">
        <f t="shared" si="56"/>
        <v>108.32229580573951</v>
      </c>
      <c r="X216" s="60">
        <f t="shared" si="55"/>
        <v>270983</v>
      </c>
      <c r="Y216" s="59">
        <f t="shared" si="64"/>
        <v>101.00752944684659</v>
      </c>
      <c r="Z216" s="60">
        <v>38371</v>
      </c>
      <c r="AA216" s="59">
        <f t="shared" si="50"/>
        <v>93.562702689522325</v>
      </c>
      <c r="AB216" s="53">
        <v>106828</v>
      </c>
      <c r="AC216" s="59">
        <f t="shared" si="51"/>
        <v>99.358246991201469</v>
      </c>
      <c r="AD216" s="59"/>
      <c r="AE216" s="59"/>
      <c r="AF216" s="59"/>
      <c r="AG216" s="59"/>
      <c r="AH216" s="59"/>
      <c r="AI216" s="59"/>
      <c r="AJ216" s="33">
        <v>123889</v>
      </c>
      <c r="AK216" s="58">
        <f t="shared" si="65"/>
        <v>104.28279223238862</v>
      </c>
      <c r="AL216" s="22">
        <v>36388</v>
      </c>
      <c r="AM216" s="58">
        <f t="shared" si="66"/>
        <v>92.231262514891128</v>
      </c>
      <c r="AN216" s="22" t="s">
        <v>41</v>
      </c>
      <c r="AO216" s="22" t="s">
        <v>41</v>
      </c>
      <c r="AP216" s="22" t="s">
        <v>41</v>
      </c>
      <c r="AQ216" s="20" t="s">
        <v>41</v>
      </c>
      <c r="AR216" s="57"/>
      <c r="AS216" s="57"/>
      <c r="AT216" s="57"/>
      <c r="AU216" s="57"/>
      <c r="AV216" s="57"/>
      <c r="AW216" s="57"/>
      <c r="AX216" s="57"/>
      <c r="AY216" s="57"/>
      <c r="AZ216" s="57"/>
    </row>
    <row r="217" spans="1:54" ht="12" hidden="1" customHeight="1">
      <c r="B217" s="29" t="s">
        <v>49</v>
      </c>
      <c r="C217" s="28" t="s">
        <v>48</v>
      </c>
      <c r="D217" s="55">
        <v>628725</v>
      </c>
      <c r="E217" s="52">
        <f t="shared" si="57"/>
        <v>101.7637594929333</v>
      </c>
      <c r="F217" s="54">
        <v>4769</v>
      </c>
      <c r="G217" s="52">
        <f t="shared" si="58"/>
        <v>96.616693679092378</v>
      </c>
      <c r="H217" s="54">
        <v>1027</v>
      </c>
      <c r="I217" s="52">
        <f t="shared" si="49"/>
        <v>117.91044776119404</v>
      </c>
      <c r="J217" s="54">
        <f t="shared" si="52"/>
        <v>623956</v>
      </c>
      <c r="K217" s="52">
        <f t="shared" si="59"/>
        <v>101.80521201125157</v>
      </c>
      <c r="L217" s="54">
        <v>145393</v>
      </c>
      <c r="M217" s="52">
        <f t="shared" si="60"/>
        <v>99.097582420578391</v>
      </c>
      <c r="N217" s="54">
        <v>145393</v>
      </c>
      <c r="O217" s="52">
        <f t="shared" si="61"/>
        <v>99.097582420578391</v>
      </c>
      <c r="P217" s="54">
        <f t="shared" si="53"/>
        <v>0</v>
      </c>
      <c r="Q217" s="54" t="s">
        <v>41</v>
      </c>
      <c r="R217" s="54">
        <f t="shared" si="54"/>
        <v>623956</v>
      </c>
      <c r="S217" s="52">
        <f t="shared" si="62"/>
        <v>101.80521201125157</v>
      </c>
      <c r="T217" s="54">
        <v>338098</v>
      </c>
      <c r="U217" s="52">
        <f t="shared" si="63"/>
        <v>100.35023358799471</v>
      </c>
      <c r="V217" s="53">
        <v>24760</v>
      </c>
      <c r="W217" s="52">
        <f t="shared" si="56"/>
        <v>114.89559164733178</v>
      </c>
      <c r="X217" s="54">
        <f t="shared" si="55"/>
        <v>285858</v>
      </c>
      <c r="Y217" s="52">
        <f t="shared" si="64"/>
        <v>103.58149680767028</v>
      </c>
      <c r="Z217" s="54">
        <v>42549</v>
      </c>
      <c r="AA217" s="52">
        <f t="shared" si="50"/>
        <v>99.297549591598596</v>
      </c>
      <c r="AB217" s="53">
        <v>110183</v>
      </c>
      <c r="AC217" s="52">
        <f t="shared" si="51"/>
        <v>97.832611166358859</v>
      </c>
      <c r="AD217" s="52"/>
      <c r="AE217" s="52"/>
      <c r="AF217" s="52"/>
      <c r="AG217" s="52"/>
      <c r="AH217" s="52"/>
      <c r="AI217" s="52"/>
      <c r="AJ217" s="33">
        <v>131687</v>
      </c>
      <c r="AK217" s="24">
        <f t="shared" si="65"/>
        <v>110.90085310291975</v>
      </c>
      <c r="AL217" s="22">
        <v>39964</v>
      </c>
      <c r="AM217" s="24">
        <f t="shared" si="66"/>
        <v>96.858943286476006</v>
      </c>
      <c r="AN217" s="22" t="s">
        <v>41</v>
      </c>
      <c r="AO217" s="22" t="s">
        <v>41</v>
      </c>
      <c r="AP217" s="22" t="s">
        <v>41</v>
      </c>
      <c r="AQ217" s="20" t="s">
        <v>41</v>
      </c>
      <c r="BA217" s="1"/>
      <c r="BB217" s="1"/>
    </row>
    <row r="218" spans="1:54" s="56" customFormat="1" ht="12" hidden="1" customHeight="1">
      <c r="B218" s="29" t="s">
        <v>47</v>
      </c>
      <c r="C218" s="28" t="s">
        <v>46</v>
      </c>
      <c r="D218" s="61">
        <v>608496</v>
      </c>
      <c r="E218" s="59">
        <f t="shared" si="57"/>
        <v>101.416</v>
      </c>
      <c r="F218" s="60">
        <v>4570</v>
      </c>
      <c r="G218" s="59">
        <f t="shared" si="58"/>
        <v>93.28434374362115</v>
      </c>
      <c r="H218" s="60">
        <v>848</v>
      </c>
      <c r="I218" s="59">
        <f t="shared" si="49"/>
        <v>105.08054522924411</v>
      </c>
      <c r="J218" s="60">
        <f t="shared" si="52"/>
        <v>603926</v>
      </c>
      <c r="K218" s="59">
        <f t="shared" si="59"/>
        <v>101.48294155109805</v>
      </c>
      <c r="L218" s="60">
        <v>143079</v>
      </c>
      <c r="M218" s="59">
        <f t="shared" si="60"/>
        <v>101.57099654991268</v>
      </c>
      <c r="N218" s="60">
        <v>143079</v>
      </c>
      <c r="O218" s="59">
        <f t="shared" si="61"/>
        <v>101.57099654991268</v>
      </c>
      <c r="P218" s="60">
        <f t="shared" si="53"/>
        <v>0</v>
      </c>
      <c r="Q218" s="60" t="s">
        <v>41</v>
      </c>
      <c r="R218" s="60">
        <f t="shared" si="54"/>
        <v>603926</v>
      </c>
      <c r="S218" s="59">
        <f t="shared" si="62"/>
        <v>101.48294155109805</v>
      </c>
      <c r="T218" s="60">
        <v>322777</v>
      </c>
      <c r="U218" s="59">
        <f t="shared" si="63"/>
        <v>101.95587283036151</v>
      </c>
      <c r="V218" s="53">
        <v>24442</v>
      </c>
      <c r="W218" s="59">
        <f t="shared" si="56"/>
        <v>107.12657784011219</v>
      </c>
      <c r="X218" s="60">
        <f t="shared" si="55"/>
        <v>281149</v>
      </c>
      <c r="Y218" s="59">
        <f t="shared" si="64"/>
        <v>100.94536759108992</v>
      </c>
      <c r="Z218" s="60">
        <v>41027</v>
      </c>
      <c r="AA218" s="59">
        <f t="shared" si="50"/>
        <v>98.414411821147567</v>
      </c>
      <c r="AB218" s="53">
        <v>107209</v>
      </c>
      <c r="AC218" s="59">
        <f t="shared" si="51"/>
        <v>96.267262898909905</v>
      </c>
      <c r="AD218" s="59"/>
      <c r="AE218" s="59"/>
      <c r="AF218" s="59"/>
      <c r="AG218" s="59"/>
      <c r="AH218" s="59"/>
      <c r="AI218" s="59"/>
      <c r="AJ218" s="33">
        <v>129848</v>
      </c>
      <c r="AK218" s="58">
        <f t="shared" si="65"/>
        <v>106.70216612431385</v>
      </c>
      <c r="AL218" s="22">
        <v>38918</v>
      </c>
      <c r="AM218" s="58">
        <f t="shared" si="66"/>
        <v>98.188515490967802</v>
      </c>
      <c r="AN218" s="22" t="s">
        <v>41</v>
      </c>
      <c r="AO218" s="22" t="s">
        <v>41</v>
      </c>
      <c r="AP218" s="22" t="s">
        <v>41</v>
      </c>
      <c r="AQ218" s="20" t="s">
        <v>41</v>
      </c>
      <c r="AR218" s="57"/>
      <c r="AS218" s="57"/>
      <c r="AT218" s="57"/>
      <c r="AU218" s="57"/>
      <c r="AV218" s="57"/>
      <c r="AW218" s="57"/>
      <c r="AX218" s="57"/>
      <c r="AY218" s="57"/>
      <c r="AZ218" s="57"/>
    </row>
    <row r="219" spans="1:54" s="56" customFormat="1" ht="12" hidden="1" customHeight="1">
      <c r="B219" s="29" t="s">
        <v>45</v>
      </c>
      <c r="C219" s="28" t="s">
        <v>16</v>
      </c>
      <c r="D219" s="61">
        <v>592876</v>
      </c>
      <c r="E219" s="59">
        <f t="shared" si="57"/>
        <v>101.61312437442585</v>
      </c>
      <c r="F219" s="60">
        <v>4683</v>
      </c>
      <c r="G219" s="59">
        <f t="shared" si="58"/>
        <v>95.376782077393074</v>
      </c>
      <c r="H219" s="60">
        <v>961</v>
      </c>
      <c r="I219" s="59">
        <f t="shared" si="49"/>
        <v>122.10927573062263</v>
      </c>
      <c r="J219" s="60">
        <f t="shared" si="52"/>
        <v>588193</v>
      </c>
      <c r="K219" s="59">
        <f t="shared" si="59"/>
        <v>101.66605018719082</v>
      </c>
      <c r="L219" s="60">
        <v>145171</v>
      </c>
      <c r="M219" s="59">
        <f t="shared" si="60"/>
        <v>98.961784394726436</v>
      </c>
      <c r="N219" s="60">
        <v>145171</v>
      </c>
      <c r="O219" s="59">
        <f t="shared" si="61"/>
        <v>98.961784394726436</v>
      </c>
      <c r="P219" s="60">
        <f t="shared" si="53"/>
        <v>0</v>
      </c>
      <c r="Q219" s="60" t="s">
        <v>41</v>
      </c>
      <c r="R219" s="60">
        <f t="shared" si="54"/>
        <v>588193</v>
      </c>
      <c r="S219" s="59">
        <f t="shared" si="62"/>
        <v>101.66605018719082</v>
      </c>
      <c r="T219" s="60">
        <v>337971</v>
      </c>
      <c r="U219" s="59">
        <f t="shared" si="63"/>
        <v>98.753206832672006</v>
      </c>
      <c r="V219" s="53">
        <v>27426</v>
      </c>
      <c r="W219" s="59">
        <f t="shared" si="56"/>
        <v>102.51560572646059</v>
      </c>
      <c r="X219" s="60">
        <f t="shared" si="55"/>
        <v>250222</v>
      </c>
      <c r="Y219" s="59">
        <f t="shared" si="64"/>
        <v>105.88449364410366</v>
      </c>
      <c r="Z219" s="60">
        <v>36239</v>
      </c>
      <c r="AA219" s="59">
        <f t="shared" si="50"/>
        <v>93.825082850041426</v>
      </c>
      <c r="AB219" s="53">
        <v>106830</v>
      </c>
      <c r="AC219" s="59">
        <f t="shared" si="51"/>
        <v>97.734799553546921</v>
      </c>
      <c r="AD219" s="59"/>
      <c r="AE219" s="59"/>
      <c r="AF219" s="59"/>
      <c r="AG219" s="59"/>
      <c r="AH219" s="59"/>
      <c r="AI219" s="59"/>
      <c r="AJ219" s="33">
        <v>104628</v>
      </c>
      <c r="AK219" s="58">
        <f t="shared" si="65"/>
        <v>120.88176167479261</v>
      </c>
      <c r="AL219" s="22">
        <v>34505</v>
      </c>
      <c r="AM219" s="58">
        <f t="shared" si="66"/>
        <v>94.101123595505626</v>
      </c>
      <c r="AN219" s="22" t="s">
        <v>41</v>
      </c>
      <c r="AO219" s="22" t="s">
        <v>41</v>
      </c>
      <c r="AP219" s="22" t="s">
        <v>41</v>
      </c>
      <c r="AQ219" s="20" t="s">
        <v>41</v>
      </c>
      <c r="AR219" s="57"/>
      <c r="AS219" s="57"/>
      <c r="AT219" s="57"/>
      <c r="AU219" s="57"/>
      <c r="AV219" s="57"/>
      <c r="AW219" s="57"/>
      <c r="AX219" s="57"/>
      <c r="AY219" s="57"/>
      <c r="AZ219" s="57"/>
    </row>
    <row r="220" spans="1:54" ht="12" hidden="1" customHeight="1">
      <c r="A220" s="30"/>
      <c r="B220" s="29" t="s">
        <v>44</v>
      </c>
      <c r="C220" s="28" t="s">
        <v>14</v>
      </c>
      <c r="D220" s="55">
        <v>603330</v>
      </c>
      <c r="E220" s="52">
        <f t="shared" si="57"/>
        <v>100.86802711080051</v>
      </c>
      <c r="F220" s="54">
        <v>4594</v>
      </c>
      <c r="G220" s="52">
        <f t="shared" si="58"/>
        <v>93.60228198859005</v>
      </c>
      <c r="H220" s="54">
        <v>860</v>
      </c>
      <c r="I220" s="52">
        <f t="shared" si="49"/>
        <v>115.43624161073826</v>
      </c>
      <c r="J220" s="54">
        <f t="shared" si="52"/>
        <v>598736</v>
      </c>
      <c r="K220" s="52">
        <f t="shared" si="59"/>
        <v>100.92813917030495</v>
      </c>
      <c r="L220" s="54">
        <v>146852</v>
      </c>
      <c r="M220" s="52">
        <f t="shared" si="60"/>
        <v>99.963241800879473</v>
      </c>
      <c r="N220" s="54">
        <v>146852</v>
      </c>
      <c r="O220" s="52">
        <f t="shared" si="61"/>
        <v>99.963241800879473</v>
      </c>
      <c r="P220" s="54">
        <f t="shared" si="53"/>
        <v>0</v>
      </c>
      <c r="Q220" s="54" t="s">
        <v>41</v>
      </c>
      <c r="R220" s="54">
        <f t="shared" si="54"/>
        <v>598736</v>
      </c>
      <c r="S220" s="52">
        <f t="shared" si="62"/>
        <v>100.92813917030495</v>
      </c>
      <c r="T220" s="54">
        <v>343925</v>
      </c>
      <c r="U220" s="52">
        <f t="shared" si="63"/>
        <v>99.487700175877066</v>
      </c>
      <c r="V220" s="53">
        <v>29717</v>
      </c>
      <c r="W220" s="52">
        <f t="shared" si="56"/>
        <v>102.07467454401812</v>
      </c>
      <c r="X220" s="54">
        <f t="shared" si="55"/>
        <v>254811</v>
      </c>
      <c r="Y220" s="52">
        <f t="shared" si="64"/>
        <v>102.9397981691404</v>
      </c>
      <c r="Z220" s="54">
        <v>36756</v>
      </c>
      <c r="AA220" s="52">
        <f t="shared" si="50"/>
        <v>102.09716396766757</v>
      </c>
      <c r="AB220" s="53">
        <v>111224</v>
      </c>
      <c r="AC220" s="52">
        <f t="shared" si="51"/>
        <v>99.688093786971649</v>
      </c>
      <c r="AD220" s="52"/>
      <c r="AE220" s="52"/>
      <c r="AF220" s="52"/>
      <c r="AG220" s="52"/>
      <c r="AH220" s="52"/>
      <c r="AI220" s="52"/>
      <c r="AJ220" s="26">
        <v>105916</v>
      </c>
      <c r="AK220" s="24">
        <f t="shared" si="65"/>
        <v>109.65751439102165</v>
      </c>
      <c r="AL220" s="22">
        <v>34716</v>
      </c>
      <c r="AM220" s="24">
        <f t="shared" si="66"/>
        <v>100.82774244140455</v>
      </c>
      <c r="AN220" s="22" t="s">
        <v>41</v>
      </c>
      <c r="AO220" s="22" t="s">
        <v>41</v>
      </c>
      <c r="AP220" s="22" t="s">
        <v>41</v>
      </c>
      <c r="AQ220" s="20" t="s">
        <v>41</v>
      </c>
      <c r="BA220" s="1"/>
      <c r="BB220" s="1"/>
    </row>
    <row r="221" spans="1:54" ht="12" hidden="1" customHeight="1">
      <c r="A221" s="30"/>
      <c r="B221" s="29" t="s">
        <v>43</v>
      </c>
      <c r="C221" s="28" t="s">
        <v>12</v>
      </c>
      <c r="D221" s="55">
        <v>588506</v>
      </c>
      <c r="E221" s="52">
        <f t="shared" si="57"/>
        <v>100.80782473149593</v>
      </c>
      <c r="F221" s="54">
        <v>4612</v>
      </c>
      <c r="G221" s="52">
        <f t="shared" si="58"/>
        <v>92.554685932169377</v>
      </c>
      <c r="H221" s="54">
        <v>892</v>
      </c>
      <c r="I221" s="52">
        <f t="shared" si="49"/>
        <v>108.91330891330891</v>
      </c>
      <c r="J221" s="54">
        <f t="shared" si="52"/>
        <v>583894</v>
      </c>
      <c r="K221" s="52">
        <f t="shared" si="59"/>
        <v>100.87887672402027</v>
      </c>
      <c r="L221" s="54">
        <v>140285</v>
      </c>
      <c r="M221" s="52">
        <f t="shared" si="60"/>
        <v>102.85502709123035</v>
      </c>
      <c r="N221" s="54">
        <v>140285</v>
      </c>
      <c r="O221" s="52">
        <f t="shared" si="61"/>
        <v>102.85502709123035</v>
      </c>
      <c r="P221" s="54">
        <f t="shared" si="53"/>
        <v>0</v>
      </c>
      <c r="Q221" s="54" t="s">
        <v>41</v>
      </c>
      <c r="R221" s="54">
        <f t="shared" si="54"/>
        <v>583894</v>
      </c>
      <c r="S221" s="52">
        <f t="shared" si="62"/>
        <v>100.87887672402027</v>
      </c>
      <c r="T221" s="54">
        <v>328565</v>
      </c>
      <c r="U221" s="52">
        <f t="shared" si="63"/>
        <v>101.24676829399819</v>
      </c>
      <c r="V221" s="53">
        <v>29675</v>
      </c>
      <c r="W221" s="52">
        <f t="shared" si="56"/>
        <v>101.5780105428904</v>
      </c>
      <c r="X221" s="54">
        <f t="shared" si="55"/>
        <v>255329</v>
      </c>
      <c r="Y221" s="52">
        <f t="shared" si="64"/>
        <v>100.40937834266659</v>
      </c>
      <c r="Z221" s="54">
        <v>36148</v>
      </c>
      <c r="AA221" s="52">
        <f t="shared" si="50"/>
        <v>103.20038827190454</v>
      </c>
      <c r="AB221" s="53">
        <v>109512</v>
      </c>
      <c r="AC221" s="52">
        <f t="shared" si="51"/>
        <v>97.363039883354958</v>
      </c>
      <c r="AD221" s="52"/>
      <c r="AE221" s="52"/>
      <c r="AF221" s="52"/>
      <c r="AG221" s="52"/>
      <c r="AH221" s="52"/>
      <c r="AI221" s="52"/>
      <c r="AJ221" s="26">
        <v>109144</v>
      </c>
      <c r="AK221" s="24">
        <f t="shared" si="65"/>
        <v>103.55316464103075</v>
      </c>
      <c r="AL221" s="22">
        <v>34044</v>
      </c>
      <c r="AM221" s="24">
        <f t="shared" si="66"/>
        <v>100.66530648452054</v>
      </c>
      <c r="AN221" s="22" t="s">
        <v>41</v>
      </c>
      <c r="AO221" s="22" t="s">
        <v>41</v>
      </c>
      <c r="AP221" s="22" t="s">
        <v>41</v>
      </c>
      <c r="AQ221" s="20" t="s">
        <v>41</v>
      </c>
      <c r="BA221" s="1"/>
      <c r="BB221" s="1"/>
    </row>
    <row r="222" spans="1:54" ht="12" hidden="1" customHeight="1">
      <c r="A222" s="30"/>
      <c r="B222" s="29" t="s">
        <v>42</v>
      </c>
      <c r="C222" s="28" t="s">
        <v>10</v>
      </c>
      <c r="D222" s="55">
        <v>620193</v>
      </c>
      <c r="E222" s="52">
        <f t="shared" si="57"/>
        <v>101.13101032682872</v>
      </c>
      <c r="F222" s="54">
        <v>4667</v>
      </c>
      <c r="G222" s="52">
        <f t="shared" si="58"/>
        <v>93.005181347150256</v>
      </c>
      <c r="H222" s="54">
        <v>965</v>
      </c>
      <c r="I222" s="52">
        <f t="shared" si="49"/>
        <v>106.62983425414365</v>
      </c>
      <c r="J222" s="54">
        <f t="shared" si="52"/>
        <v>615526</v>
      </c>
      <c r="K222" s="52">
        <f t="shared" si="59"/>
        <v>101.19804879331973</v>
      </c>
      <c r="L222" s="54">
        <v>144320</v>
      </c>
      <c r="M222" s="52">
        <f t="shared" si="60"/>
        <v>100.63173748727461</v>
      </c>
      <c r="N222" s="54">
        <v>144320</v>
      </c>
      <c r="O222" s="52">
        <f t="shared" si="61"/>
        <v>100.63173748727461</v>
      </c>
      <c r="P222" s="54">
        <f t="shared" si="53"/>
        <v>0</v>
      </c>
      <c r="Q222" s="54" t="s">
        <v>41</v>
      </c>
      <c r="R222" s="54">
        <f t="shared" si="54"/>
        <v>615526</v>
      </c>
      <c r="S222" s="52">
        <f t="shared" si="62"/>
        <v>101.19804879331973</v>
      </c>
      <c r="T222" s="54">
        <v>311056</v>
      </c>
      <c r="U222" s="52">
        <f t="shared" si="63"/>
        <v>101.65228758169935</v>
      </c>
      <c r="V222" s="53">
        <v>28065</v>
      </c>
      <c r="W222" s="52">
        <f t="shared" si="56"/>
        <v>102.6517922457937</v>
      </c>
      <c r="X222" s="54">
        <f t="shared" si="55"/>
        <v>304470</v>
      </c>
      <c r="Y222" s="52">
        <f t="shared" si="64"/>
        <v>100.73815755081243</v>
      </c>
      <c r="Z222" s="54">
        <v>37066</v>
      </c>
      <c r="AA222" s="52">
        <f t="shared" si="50"/>
        <v>92.417782431994411</v>
      </c>
      <c r="AB222" s="53">
        <v>109473</v>
      </c>
      <c r="AC222" s="52">
        <f t="shared" si="51"/>
        <v>98.207605565573104</v>
      </c>
      <c r="AD222" s="52"/>
      <c r="AE222" s="52"/>
      <c r="AF222" s="52"/>
      <c r="AG222" s="52"/>
      <c r="AH222" s="52"/>
      <c r="AI222" s="52"/>
      <c r="AJ222" s="26">
        <v>157671</v>
      </c>
      <c r="AK222" s="24">
        <f t="shared" si="65"/>
        <v>105.9232536579467</v>
      </c>
      <c r="AL222" s="22">
        <v>34994</v>
      </c>
      <c r="AM222" s="24">
        <f t="shared" si="66"/>
        <v>92.191369408293383</v>
      </c>
      <c r="AN222" s="22" t="s">
        <v>7</v>
      </c>
      <c r="AO222" s="22" t="s">
        <v>7</v>
      </c>
      <c r="AP222" s="22" t="s">
        <v>7</v>
      </c>
      <c r="AQ222" s="20" t="s">
        <v>7</v>
      </c>
      <c r="BA222" s="1"/>
      <c r="BB222" s="1"/>
    </row>
    <row r="223" spans="1:54" ht="12" hidden="1" customHeight="1">
      <c r="A223" s="30"/>
      <c r="B223" s="29" t="s">
        <v>40</v>
      </c>
      <c r="C223" s="28" t="s">
        <v>39</v>
      </c>
      <c r="D223" s="55">
        <v>627189</v>
      </c>
      <c r="E223" s="52">
        <f t="shared" si="57"/>
        <v>100.5508590740245</v>
      </c>
      <c r="F223" s="54">
        <v>4557</v>
      </c>
      <c r="G223" s="52">
        <f t="shared" si="58"/>
        <v>92.924143556280598</v>
      </c>
      <c r="H223" s="54">
        <v>861</v>
      </c>
      <c r="I223" s="52">
        <f t="shared" ref="I223:I249" si="67">H223/H211*100</f>
        <v>108.4382871536524</v>
      </c>
      <c r="J223" s="54">
        <f t="shared" si="52"/>
        <v>622632</v>
      </c>
      <c r="K223" s="52">
        <f t="shared" si="59"/>
        <v>100.61129613201281</v>
      </c>
      <c r="L223" s="54">
        <v>144872</v>
      </c>
      <c r="M223" s="52">
        <f t="shared" si="60"/>
        <v>99.905523105462422</v>
      </c>
      <c r="N223" s="54">
        <v>144872</v>
      </c>
      <c r="O223" s="52">
        <f t="shared" si="61"/>
        <v>99.905523105462422</v>
      </c>
      <c r="P223" s="54">
        <f t="shared" si="53"/>
        <v>0</v>
      </c>
      <c r="Q223" s="54" t="s">
        <v>7</v>
      </c>
      <c r="R223" s="54">
        <f t="shared" si="54"/>
        <v>622632</v>
      </c>
      <c r="S223" s="52">
        <f t="shared" si="62"/>
        <v>100.61129613201281</v>
      </c>
      <c r="T223" s="54">
        <v>317381</v>
      </c>
      <c r="U223" s="52">
        <f t="shared" si="63"/>
        <v>100.91862432112741</v>
      </c>
      <c r="V223" s="54">
        <v>23714</v>
      </c>
      <c r="W223" s="52">
        <f t="shared" si="56"/>
        <v>95.868369987063389</v>
      </c>
      <c r="X223" s="54">
        <f>R223-T223</f>
        <v>305251</v>
      </c>
      <c r="Y223" s="52">
        <f t="shared" si="64"/>
        <v>100.29373400316078</v>
      </c>
      <c r="Z223" s="54">
        <v>38600</v>
      </c>
      <c r="AA223" s="52">
        <f t="shared" ref="AA223:AA234" si="68">Z223/Z211*100</f>
        <v>93.677951704890177</v>
      </c>
      <c r="AB223" s="54">
        <v>101431</v>
      </c>
      <c r="AC223" s="52">
        <f t="shared" ref="AC223:AC234" si="69">AB223/AB211*100</f>
        <v>96.432883640892541</v>
      </c>
      <c r="AD223" s="52"/>
      <c r="AE223" s="52"/>
      <c r="AF223" s="52"/>
      <c r="AG223" s="52"/>
      <c r="AH223" s="52"/>
      <c r="AI223" s="52"/>
      <c r="AJ223" s="26">
        <v>163506</v>
      </c>
      <c r="AK223" s="24">
        <f t="shared" si="65"/>
        <v>104.16518016410987</v>
      </c>
      <c r="AL223" s="22">
        <v>36122</v>
      </c>
      <c r="AM223" s="24">
        <f t="shared" si="66"/>
        <v>92.772755290733514</v>
      </c>
      <c r="AN223" s="22" t="s">
        <v>7</v>
      </c>
      <c r="AO223" s="22" t="s">
        <v>7</v>
      </c>
      <c r="AP223" s="22" t="s">
        <v>7</v>
      </c>
      <c r="AQ223" s="20" t="s">
        <v>7</v>
      </c>
      <c r="BA223" s="1"/>
      <c r="BB223" s="1"/>
    </row>
    <row r="224" spans="1:54" ht="12.75" hidden="1" customHeight="1">
      <c r="A224" s="30"/>
      <c r="B224" s="29" t="s">
        <v>33</v>
      </c>
      <c r="C224" s="28" t="s">
        <v>32</v>
      </c>
      <c r="D224" s="55">
        <v>595311</v>
      </c>
      <c r="E224" s="52">
        <f t="shared" si="57"/>
        <v>103.93761414070167</v>
      </c>
      <c r="F224" s="54">
        <v>4519</v>
      </c>
      <c r="G224" s="52">
        <f t="shared" si="58"/>
        <v>92.754515599343193</v>
      </c>
      <c r="H224" s="54">
        <v>836</v>
      </c>
      <c r="I224" s="52">
        <f t="shared" si="67"/>
        <v>107.73195876288659</v>
      </c>
      <c r="J224" s="54">
        <f t="shared" si="52"/>
        <v>590792</v>
      </c>
      <c r="K224" s="52">
        <f t="shared" si="59"/>
        <v>104.03355603061178</v>
      </c>
      <c r="L224" s="54">
        <v>135198</v>
      </c>
      <c r="M224" s="52">
        <f t="shared" si="60"/>
        <v>102.91939130500978</v>
      </c>
      <c r="N224" s="54">
        <v>135198</v>
      </c>
      <c r="O224" s="52">
        <f t="shared" si="61"/>
        <v>102.91939130500978</v>
      </c>
      <c r="P224" s="54">
        <f t="shared" si="53"/>
        <v>0</v>
      </c>
      <c r="Q224" s="54" t="s">
        <v>7</v>
      </c>
      <c r="R224" s="54">
        <f t="shared" si="54"/>
        <v>590792</v>
      </c>
      <c r="S224" s="52">
        <f t="shared" si="62"/>
        <v>104.03355603061178</v>
      </c>
      <c r="T224" s="54">
        <v>313584</v>
      </c>
      <c r="U224" s="52">
        <f t="shared" si="63"/>
        <v>105.00683115004421</v>
      </c>
      <c r="V224" s="54">
        <v>24292</v>
      </c>
      <c r="W224" s="52">
        <f t="shared" si="56"/>
        <v>110.47341852744555</v>
      </c>
      <c r="X224" s="54">
        <f t="shared" si="55"/>
        <v>277208</v>
      </c>
      <c r="Y224" s="52">
        <f t="shared" si="64"/>
        <v>102.95408796155303</v>
      </c>
      <c r="Z224" s="54">
        <v>34794</v>
      </c>
      <c r="AA224" s="52">
        <f t="shared" si="68"/>
        <v>86.761588908560455</v>
      </c>
      <c r="AB224" s="54">
        <v>99941</v>
      </c>
      <c r="AC224" s="52">
        <f t="shared" si="69"/>
        <v>98.467919918026325</v>
      </c>
      <c r="AD224" s="52"/>
      <c r="AE224" s="52"/>
      <c r="AF224" s="52"/>
      <c r="AG224" s="52"/>
      <c r="AH224" s="52"/>
      <c r="AI224" s="52"/>
      <c r="AJ224" s="26">
        <v>141547</v>
      </c>
      <c r="AK224" s="24">
        <f t="shared" si="65"/>
        <v>110.28375977810327</v>
      </c>
      <c r="AL224" s="22">
        <v>32840</v>
      </c>
      <c r="AM224" s="24">
        <f t="shared" si="66"/>
        <v>87.067182777453738</v>
      </c>
      <c r="AN224" s="22" t="s">
        <v>7</v>
      </c>
      <c r="AO224" s="22" t="s">
        <v>7</v>
      </c>
      <c r="AP224" s="22" t="s">
        <v>7</v>
      </c>
      <c r="AQ224" s="20" t="s">
        <v>7</v>
      </c>
      <c r="BA224" s="1"/>
      <c r="BB224" s="1"/>
    </row>
    <row r="225" spans="1:54" s="15" customFormat="1" ht="12.75" hidden="1" customHeight="1">
      <c r="A225" s="19"/>
      <c r="B225" s="51" t="s">
        <v>30</v>
      </c>
      <c r="C225" s="50" t="s">
        <v>29</v>
      </c>
      <c r="D225" s="207">
        <v>644087</v>
      </c>
      <c r="E225" s="63">
        <f t="shared" si="57"/>
        <v>100.32757825740207</v>
      </c>
      <c r="F225" s="90">
        <v>4606</v>
      </c>
      <c r="G225" s="63">
        <f t="shared" si="58"/>
        <v>93.314424635332244</v>
      </c>
      <c r="H225" s="90">
        <v>910</v>
      </c>
      <c r="I225" s="63">
        <f t="shared" si="67"/>
        <v>109.90338164251207</v>
      </c>
      <c r="J225" s="90">
        <f t="shared" si="52"/>
        <v>639481</v>
      </c>
      <c r="K225" s="63">
        <f t="shared" si="59"/>
        <v>100.38191784606498</v>
      </c>
      <c r="L225" s="90">
        <v>150136</v>
      </c>
      <c r="M225" s="63">
        <f t="shared" si="60"/>
        <v>99.695209004283015</v>
      </c>
      <c r="N225" s="90">
        <v>150136</v>
      </c>
      <c r="O225" s="63">
        <f t="shared" si="61"/>
        <v>99.695209004283015</v>
      </c>
      <c r="P225" s="90">
        <f t="shared" si="53"/>
        <v>0</v>
      </c>
      <c r="Q225" s="90" t="s">
        <v>7</v>
      </c>
      <c r="R225" s="90">
        <f t="shared" si="54"/>
        <v>639481</v>
      </c>
      <c r="S225" s="63">
        <f t="shared" si="62"/>
        <v>100.38191784606498</v>
      </c>
      <c r="T225" s="90">
        <v>321193</v>
      </c>
      <c r="U225" s="63">
        <f t="shared" si="63"/>
        <v>100.83191280298107</v>
      </c>
      <c r="V225" s="90">
        <v>26083</v>
      </c>
      <c r="W225" s="63">
        <f t="shared" si="56"/>
        <v>100.78438948995363</v>
      </c>
      <c r="X225" s="90">
        <f t="shared" si="55"/>
        <v>318288</v>
      </c>
      <c r="Y225" s="63">
        <f t="shared" si="64"/>
        <v>99.9318692014254</v>
      </c>
      <c r="Z225" s="90">
        <v>39154</v>
      </c>
      <c r="AA225" s="63">
        <f t="shared" si="68"/>
        <v>91.910798122065728</v>
      </c>
      <c r="AB225" s="90">
        <v>109313</v>
      </c>
      <c r="AC225" s="63">
        <f t="shared" si="69"/>
        <v>93.361289991971702</v>
      </c>
      <c r="AD225" s="63"/>
      <c r="AE225" s="63"/>
      <c r="AF225" s="63"/>
      <c r="AG225" s="63"/>
      <c r="AH225" s="63"/>
      <c r="AI225" s="63"/>
      <c r="AJ225" s="48">
        <v>168644</v>
      </c>
      <c r="AK225" s="47">
        <f t="shared" si="65"/>
        <v>105.21508562872384</v>
      </c>
      <c r="AL225" s="22">
        <v>37102</v>
      </c>
      <c r="AM225" s="47">
        <f t="shared" si="66"/>
        <v>92.616075886170748</v>
      </c>
      <c r="AN225" s="45" t="s">
        <v>7</v>
      </c>
      <c r="AO225" s="45" t="s">
        <v>7</v>
      </c>
      <c r="AP225" s="45" t="s">
        <v>7</v>
      </c>
      <c r="AQ225" s="44" t="s">
        <v>7</v>
      </c>
      <c r="AR225" s="16"/>
      <c r="AS225" s="16"/>
      <c r="AT225" s="16"/>
      <c r="AU225" s="16"/>
      <c r="AV225" s="16"/>
      <c r="AW225" s="16"/>
      <c r="AX225" s="16"/>
      <c r="AY225" s="16"/>
      <c r="AZ225" s="16"/>
    </row>
    <row r="226" spans="1:54" ht="12" hidden="1" customHeight="1">
      <c r="A226" s="30"/>
      <c r="B226" s="29" t="s">
        <v>38</v>
      </c>
      <c r="C226" s="28" t="s">
        <v>37</v>
      </c>
      <c r="D226" s="55">
        <v>630407</v>
      </c>
      <c r="E226" s="52">
        <f t="shared" si="57"/>
        <v>100.86334480513143</v>
      </c>
      <c r="F226" s="54">
        <v>4447</v>
      </c>
      <c r="G226" s="52">
        <f t="shared" si="58"/>
        <v>96.694933681235057</v>
      </c>
      <c r="H226" s="54">
        <v>1078</v>
      </c>
      <c r="I226" s="52">
        <f t="shared" si="67"/>
        <v>122.36095346197501</v>
      </c>
      <c r="J226" s="54">
        <f t="shared" si="52"/>
        <v>625960</v>
      </c>
      <c r="K226" s="52">
        <f t="shared" si="59"/>
        <v>100.89424446980392</v>
      </c>
      <c r="L226" s="54">
        <v>147662</v>
      </c>
      <c r="M226" s="52">
        <f t="shared" si="60"/>
        <v>100.70175199307114</v>
      </c>
      <c r="N226" s="54">
        <v>147662</v>
      </c>
      <c r="O226" s="52">
        <f t="shared" si="61"/>
        <v>100.70175199307114</v>
      </c>
      <c r="P226" s="54">
        <f t="shared" si="53"/>
        <v>0</v>
      </c>
      <c r="Q226" s="54" t="s">
        <v>7</v>
      </c>
      <c r="R226" s="54">
        <f t="shared" si="54"/>
        <v>625960</v>
      </c>
      <c r="S226" s="52">
        <f t="shared" si="62"/>
        <v>100.89424446980392</v>
      </c>
      <c r="T226" s="54">
        <v>323343</v>
      </c>
      <c r="U226" s="52">
        <f t="shared" si="63"/>
        <v>100.27476531754623</v>
      </c>
      <c r="V226" s="54">
        <v>24888</v>
      </c>
      <c r="W226" s="52">
        <f t="shared" si="56"/>
        <v>97.173200062470727</v>
      </c>
      <c r="X226" s="54">
        <f t="shared" si="55"/>
        <v>302617</v>
      </c>
      <c r="Y226" s="52">
        <f t="shared" si="64"/>
        <v>101.56466580523904</v>
      </c>
      <c r="Z226" s="54">
        <v>36972</v>
      </c>
      <c r="AA226" s="52">
        <f t="shared" si="68"/>
        <v>100.73565473271211</v>
      </c>
      <c r="AB226" s="54">
        <v>108495</v>
      </c>
      <c r="AC226" s="52">
        <f t="shared" si="69"/>
        <v>95.525502522517755</v>
      </c>
      <c r="AD226" s="52"/>
      <c r="AE226" s="52"/>
      <c r="AF226" s="52"/>
      <c r="AG226" s="52"/>
      <c r="AH226" s="52"/>
      <c r="AI226" s="52"/>
      <c r="AJ226" s="32">
        <v>155446</v>
      </c>
      <c r="AK226" s="34">
        <f t="shared" si="65"/>
        <v>103.14588102584518</v>
      </c>
      <c r="AL226" s="40">
        <v>35245</v>
      </c>
      <c r="AM226" s="34">
        <f t="shared" si="66"/>
        <v>101.60281357202572</v>
      </c>
      <c r="AN226" s="40" t="s">
        <v>7</v>
      </c>
      <c r="AO226" s="40" t="s">
        <v>7</v>
      </c>
      <c r="AP226" s="40" t="s">
        <v>7</v>
      </c>
      <c r="AQ226" s="46" t="s">
        <v>7</v>
      </c>
      <c r="BA226" s="1"/>
      <c r="BB226" s="1"/>
    </row>
    <row r="227" spans="1:54" ht="12" hidden="1" customHeight="1">
      <c r="A227" s="30"/>
      <c r="B227" s="29" t="s">
        <v>25</v>
      </c>
      <c r="C227" s="28" t="s">
        <v>24</v>
      </c>
      <c r="D227" s="55">
        <v>653358</v>
      </c>
      <c r="E227" s="52">
        <f t="shared" si="57"/>
        <v>100.67894081534536</v>
      </c>
      <c r="F227" s="54">
        <v>4331</v>
      </c>
      <c r="G227" s="52">
        <f t="shared" si="58"/>
        <v>92.247071352502658</v>
      </c>
      <c r="H227" s="54">
        <v>972</v>
      </c>
      <c r="I227" s="52">
        <f t="shared" si="67"/>
        <v>98.380566801619423</v>
      </c>
      <c r="J227" s="54">
        <f t="shared" si="52"/>
        <v>649027</v>
      </c>
      <c r="K227" s="52">
        <f t="shared" si="59"/>
        <v>100.74038776451013</v>
      </c>
      <c r="L227" s="54">
        <v>151859</v>
      </c>
      <c r="M227" s="52">
        <f t="shared" si="60"/>
        <v>101.03255337409436</v>
      </c>
      <c r="N227" s="54">
        <v>151859</v>
      </c>
      <c r="O227" s="52">
        <f t="shared" si="61"/>
        <v>101.03255337409436</v>
      </c>
      <c r="P227" s="54">
        <f t="shared" si="53"/>
        <v>0</v>
      </c>
      <c r="Q227" s="54" t="s">
        <v>7</v>
      </c>
      <c r="R227" s="54">
        <f t="shared" si="54"/>
        <v>649027</v>
      </c>
      <c r="S227" s="52">
        <f t="shared" si="62"/>
        <v>100.74038776451013</v>
      </c>
      <c r="T227" s="54">
        <v>350093</v>
      </c>
      <c r="U227" s="52">
        <f t="shared" si="63"/>
        <v>100.80072096558715</v>
      </c>
      <c r="V227" s="54">
        <v>26017</v>
      </c>
      <c r="W227" s="52">
        <f t="shared" si="56"/>
        <v>103.94326807830603</v>
      </c>
      <c r="X227" s="54">
        <f t="shared" si="55"/>
        <v>298934</v>
      </c>
      <c r="Y227" s="52">
        <f t="shared" si="64"/>
        <v>100.66982101062487</v>
      </c>
      <c r="Z227" s="54">
        <v>38991</v>
      </c>
      <c r="AA227" s="52">
        <f t="shared" si="68"/>
        <v>104.52510521941936</v>
      </c>
      <c r="AB227" s="54">
        <v>108038</v>
      </c>
      <c r="AC227" s="52">
        <f t="shared" si="69"/>
        <v>99.002080145151979</v>
      </c>
      <c r="AD227" s="52"/>
      <c r="AE227" s="52"/>
      <c r="AF227" s="52"/>
      <c r="AG227" s="52"/>
      <c r="AH227" s="52"/>
      <c r="AI227" s="52"/>
      <c r="AJ227" s="32">
        <v>152038</v>
      </c>
      <c r="AK227" s="34">
        <f t="shared" si="65"/>
        <v>101.90214477211796</v>
      </c>
      <c r="AL227" s="22">
        <v>36942</v>
      </c>
      <c r="AM227" s="34">
        <f t="shared" si="66"/>
        <v>104.45035059941191</v>
      </c>
      <c r="AN227" s="22" t="s">
        <v>7</v>
      </c>
      <c r="AO227" s="22" t="s">
        <v>7</v>
      </c>
      <c r="AP227" s="22" t="s">
        <v>7</v>
      </c>
      <c r="AQ227" s="20" t="s">
        <v>7</v>
      </c>
      <c r="BA227" s="1"/>
      <c r="BB227" s="1"/>
    </row>
    <row r="228" spans="1:54" ht="12" hidden="1" customHeight="1">
      <c r="A228" s="30"/>
      <c r="B228" s="29" t="s">
        <v>23</v>
      </c>
      <c r="C228" s="28" t="s">
        <v>22</v>
      </c>
      <c r="D228" s="55">
        <v>626344</v>
      </c>
      <c r="E228" s="52">
        <f t="shared" si="57"/>
        <v>100.27119186744578</v>
      </c>
      <c r="F228" s="54">
        <v>4213</v>
      </c>
      <c r="G228" s="52">
        <f t="shared" si="58"/>
        <v>90.914976262408288</v>
      </c>
      <c r="H228" s="54">
        <v>852</v>
      </c>
      <c r="I228" s="52">
        <f t="shared" si="67"/>
        <v>91.810344827586206</v>
      </c>
      <c r="J228" s="54">
        <f t="shared" si="52"/>
        <v>622131</v>
      </c>
      <c r="K228" s="52">
        <f t="shared" si="59"/>
        <v>100.34112022915538</v>
      </c>
      <c r="L228" s="54">
        <v>149142</v>
      </c>
      <c r="M228" s="52">
        <f t="shared" si="60"/>
        <v>101.08580723871492</v>
      </c>
      <c r="N228" s="54">
        <v>149142</v>
      </c>
      <c r="O228" s="52">
        <f t="shared" si="61"/>
        <v>101.08580723871492</v>
      </c>
      <c r="P228" s="54">
        <f t="shared" si="53"/>
        <v>0</v>
      </c>
      <c r="Q228" s="54" t="s">
        <v>7</v>
      </c>
      <c r="R228" s="54">
        <f t="shared" si="54"/>
        <v>622131</v>
      </c>
      <c r="S228" s="52">
        <f t="shared" si="62"/>
        <v>100.34112022915538</v>
      </c>
      <c r="T228" s="54">
        <v>350395</v>
      </c>
      <c r="U228" s="52">
        <f t="shared" si="63"/>
        <v>100.39022098197019</v>
      </c>
      <c r="V228" s="54">
        <v>23871</v>
      </c>
      <c r="W228" s="52">
        <f t="shared" si="56"/>
        <v>97.293662115345427</v>
      </c>
      <c r="X228" s="54">
        <f t="shared" si="55"/>
        <v>271736</v>
      </c>
      <c r="Y228" s="52">
        <f t="shared" si="64"/>
        <v>100.27787721000949</v>
      </c>
      <c r="Z228" s="54">
        <v>38373</v>
      </c>
      <c r="AA228" s="52">
        <f t="shared" si="68"/>
        <v>100.00521226968284</v>
      </c>
      <c r="AB228" s="54">
        <v>104843</v>
      </c>
      <c r="AC228" s="52">
        <f t="shared" si="69"/>
        <v>98.141872917212709</v>
      </c>
      <c r="AD228" s="52"/>
      <c r="AE228" s="52"/>
      <c r="AF228" s="52"/>
      <c r="AG228" s="52"/>
      <c r="AH228" s="52"/>
      <c r="AI228" s="52"/>
      <c r="AJ228" s="32">
        <v>127727</v>
      </c>
      <c r="AK228" s="34">
        <f t="shared" si="65"/>
        <v>103.09793444131441</v>
      </c>
      <c r="AL228" s="22">
        <v>36672</v>
      </c>
      <c r="AM228" s="34">
        <f t="shared" si="66"/>
        <v>100.78047708035615</v>
      </c>
      <c r="AN228" s="22" t="s">
        <v>7</v>
      </c>
      <c r="AO228" s="22" t="s">
        <v>7</v>
      </c>
      <c r="AP228" s="22" t="s">
        <v>7</v>
      </c>
      <c r="AQ228" s="20" t="s">
        <v>7</v>
      </c>
      <c r="BA228" s="1"/>
      <c r="BB228" s="1"/>
    </row>
    <row r="229" spans="1:54" ht="12" hidden="1" customHeight="1">
      <c r="A229" s="30"/>
      <c r="B229" s="29" t="s">
        <v>21</v>
      </c>
      <c r="C229" s="28" t="s">
        <v>20</v>
      </c>
      <c r="D229" s="55">
        <v>631311</v>
      </c>
      <c r="E229" s="52">
        <f t="shared" si="57"/>
        <v>100.41130860073959</v>
      </c>
      <c r="F229" s="54">
        <v>4249</v>
      </c>
      <c r="G229" s="52">
        <f t="shared" si="58"/>
        <v>89.09624659257706</v>
      </c>
      <c r="H229" s="54">
        <v>874</v>
      </c>
      <c r="I229" s="52">
        <f t="shared" si="67"/>
        <v>85.102239532619279</v>
      </c>
      <c r="J229" s="54">
        <f t="shared" si="52"/>
        <v>627062</v>
      </c>
      <c r="K229" s="52">
        <f t="shared" si="59"/>
        <v>100.49779151093988</v>
      </c>
      <c r="L229" s="54">
        <v>151068</v>
      </c>
      <c r="M229" s="52">
        <f t="shared" si="60"/>
        <v>103.90321404744383</v>
      </c>
      <c r="N229" s="54">
        <v>151068</v>
      </c>
      <c r="O229" s="52">
        <f t="shared" si="61"/>
        <v>103.90321404744383</v>
      </c>
      <c r="P229" s="54">
        <f t="shared" si="53"/>
        <v>0</v>
      </c>
      <c r="Q229" s="54" t="s">
        <v>7</v>
      </c>
      <c r="R229" s="54">
        <f t="shared" si="54"/>
        <v>627062</v>
      </c>
      <c r="S229" s="52">
        <f t="shared" si="62"/>
        <v>100.49779151093988</v>
      </c>
      <c r="T229" s="54">
        <v>345246</v>
      </c>
      <c r="U229" s="52">
        <f t="shared" si="63"/>
        <v>102.11417991233311</v>
      </c>
      <c r="V229" s="54">
        <v>24030</v>
      </c>
      <c r="W229" s="52">
        <f t="shared" si="56"/>
        <v>97.051696284329552</v>
      </c>
      <c r="X229" s="54">
        <f t="shared" si="55"/>
        <v>281816</v>
      </c>
      <c r="Y229" s="52">
        <f t="shared" si="64"/>
        <v>98.586011236348114</v>
      </c>
      <c r="Z229" s="54">
        <v>38897</v>
      </c>
      <c r="AA229" s="52">
        <f t="shared" si="68"/>
        <v>91.41695457002514</v>
      </c>
      <c r="AB229" s="54">
        <v>111048</v>
      </c>
      <c r="AC229" s="52">
        <f t="shared" si="69"/>
        <v>100.78505758601599</v>
      </c>
      <c r="AD229" s="52"/>
      <c r="AE229" s="52"/>
      <c r="AF229" s="52"/>
      <c r="AG229" s="52"/>
      <c r="AH229" s="52"/>
      <c r="AI229" s="52"/>
      <c r="AJ229" s="33">
        <v>130809</v>
      </c>
      <c r="AK229" s="24">
        <f t="shared" si="65"/>
        <v>99.333267520711985</v>
      </c>
      <c r="AL229" s="22">
        <v>36942</v>
      </c>
      <c r="AM229" s="24">
        <f t="shared" si="66"/>
        <v>92.438194374937439</v>
      </c>
      <c r="AN229" s="22" t="s">
        <v>7</v>
      </c>
      <c r="AO229" s="22" t="s">
        <v>7</v>
      </c>
      <c r="AP229" s="22" t="s">
        <v>7</v>
      </c>
      <c r="AQ229" s="20" t="s">
        <v>7</v>
      </c>
      <c r="BA229" s="1"/>
      <c r="BB229" s="1"/>
    </row>
    <row r="230" spans="1:54" ht="12" hidden="1" customHeight="1">
      <c r="A230" s="30"/>
      <c r="B230" s="29" t="s">
        <v>19</v>
      </c>
      <c r="C230" s="28" t="s">
        <v>18</v>
      </c>
      <c r="D230" s="55">
        <v>610407</v>
      </c>
      <c r="E230" s="52">
        <f t="shared" si="57"/>
        <v>100.31405300938707</v>
      </c>
      <c r="F230" s="54">
        <v>4273</v>
      </c>
      <c r="G230" s="52">
        <f t="shared" si="58"/>
        <v>93.501094091903724</v>
      </c>
      <c r="H230" s="54">
        <v>908</v>
      </c>
      <c r="I230" s="52">
        <f t="shared" si="67"/>
        <v>107.0754716981132</v>
      </c>
      <c r="J230" s="54">
        <f t="shared" si="52"/>
        <v>606134</v>
      </c>
      <c r="K230" s="52">
        <f t="shared" si="59"/>
        <v>100.36560770690448</v>
      </c>
      <c r="L230" s="54">
        <v>143936</v>
      </c>
      <c r="M230" s="52">
        <f t="shared" si="60"/>
        <v>100.59896979990074</v>
      </c>
      <c r="N230" s="54">
        <v>143936</v>
      </c>
      <c r="O230" s="52">
        <f t="shared" si="61"/>
        <v>100.59896979990074</v>
      </c>
      <c r="P230" s="54">
        <f t="shared" si="53"/>
        <v>0</v>
      </c>
      <c r="Q230" s="54" t="s">
        <v>7</v>
      </c>
      <c r="R230" s="54">
        <f t="shared" si="54"/>
        <v>606134</v>
      </c>
      <c r="S230" s="52">
        <f t="shared" si="62"/>
        <v>100.36560770690448</v>
      </c>
      <c r="T230" s="54">
        <v>328818</v>
      </c>
      <c r="U230" s="52">
        <f t="shared" si="63"/>
        <v>101.87157077486934</v>
      </c>
      <c r="V230" s="54">
        <v>24563</v>
      </c>
      <c r="W230" s="52">
        <f t="shared" si="56"/>
        <v>100.4950495049505</v>
      </c>
      <c r="X230" s="54">
        <f t="shared" si="55"/>
        <v>277316</v>
      </c>
      <c r="Y230" s="52">
        <f t="shared" si="64"/>
        <v>98.636665967156205</v>
      </c>
      <c r="Z230" s="54">
        <v>39740</v>
      </c>
      <c r="AA230" s="52">
        <f t="shared" si="68"/>
        <v>96.863041411753244</v>
      </c>
      <c r="AB230" s="54">
        <v>107556</v>
      </c>
      <c r="AC230" s="52">
        <f t="shared" si="69"/>
        <v>100.32366685632736</v>
      </c>
      <c r="AD230" s="52"/>
      <c r="AE230" s="52"/>
      <c r="AF230" s="52"/>
      <c r="AG230" s="52"/>
      <c r="AH230" s="52"/>
      <c r="AI230" s="52"/>
      <c r="AJ230" s="26">
        <v>128994</v>
      </c>
      <c r="AK230" s="24">
        <f t="shared" si="65"/>
        <v>99.342307929271144</v>
      </c>
      <c r="AL230" s="22">
        <v>37702</v>
      </c>
      <c r="AM230" s="24">
        <f t="shared" si="66"/>
        <v>96.875481782208752</v>
      </c>
      <c r="AN230" s="22" t="s">
        <v>7</v>
      </c>
      <c r="AO230" s="22" t="s">
        <v>7</v>
      </c>
      <c r="AP230" s="22" t="s">
        <v>7</v>
      </c>
      <c r="AQ230" s="20" t="s">
        <v>7</v>
      </c>
      <c r="BA230" s="1"/>
      <c r="BB230" s="1"/>
    </row>
    <row r="231" spans="1:54" ht="12" hidden="1" customHeight="1">
      <c r="A231" s="30"/>
      <c r="B231" s="29" t="s">
        <v>17</v>
      </c>
      <c r="C231" s="28" t="s">
        <v>16</v>
      </c>
      <c r="D231" s="55">
        <v>585529</v>
      </c>
      <c r="E231" s="52">
        <f t="shared" si="57"/>
        <v>98.76078640390233</v>
      </c>
      <c r="F231" s="54">
        <v>4344</v>
      </c>
      <c r="G231" s="52">
        <f t="shared" si="58"/>
        <v>92.761050608584242</v>
      </c>
      <c r="H231" s="54">
        <v>969</v>
      </c>
      <c r="I231" s="52">
        <f t="shared" si="67"/>
        <v>100.83246618106139</v>
      </c>
      <c r="J231" s="54">
        <f t="shared" si="52"/>
        <v>581185</v>
      </c>
      <c r="K231" s="52">
        <f t="shared" si="59"/>
        <v>98.808554335056684</v>
      </c>
      <c r="L231" s="54">
        <v>150987</v>
      </c>
      <c r="M231" s="52">
        <f t="shared" si="60"/>
        <v>104.00630980016669</v>
      </c>
      <c r="N231" s="54">
        <v>150987</v>
      </c>
      <c r="O231" s="52">
        <f t="shared" si="61"/>
        <v>104.00630980016669</v>
      </c>
      <c r="P231" s="54">
        <f t="shared" si="53"/>
        <v>0</v>
      </c>
      <c r="Q231" s="54" t="s">
        <v>7</v>
      </c>
      <c r="R231" s="54">
        <f t="shared" si="54"/>
        <v>581185</v>
      </c>
      <c r="S231" s="52">
        <f t="shared" si="62"/>
        <v>98.808554335056684</v>
      </c>
      <c r="T231" s="54">
        <v>349140</v>
      </c>
      <c r="U231" s="52">
        <f t="shared" si="63"/>
        <v>103.30472141100864</v>
      </c>
      <c r="V231" s="54">
        <v>27245</v>
      </c>
      <c r="W231" s="52">
        <f t="shared" si="56"/>
        <v>99.340042295631875</v>
      </c>
      <c r="X231" s="54">
        <f t="shared" si="55"/>
        <v>232045</v>
      </c>
      <c r="Y231" s="52">
        <f t="shared" si="64"/>
        <v>92.735650742140976</v>
      </c>
      <c r="Z231" s="54">
        <v>34914</v>
      </c>
      <c r="AA231" s="52">
        <f t="shared" si="68"/>
        <v>96.343718093766384</v>
      </c>
      <c r="AB231" s="54">
        <v>106979</v>
      </c>
      <c r="AC231" s="52">
        <f t="shared" si="69"/>
        <v>100.13947393054386</v>
      </c>
      <c r="AD231" s="52"/>
      <c r="AE231" s="52"/>
      <c r="AF231" s="52"/>
      <c r="AG231" s="52"/>
      <c r="AH231" s="52"/>
      <c r="AI231" s="52"/>
      <c r="AJ231" s="26">
        <v>89002</v>
      </c>
      <c r="AK231" s="24">
        <f t="shared" si="65"/>
        <v>85.06518331612952</v>
      </c>
      <c r="AL231" s="22">
        <v>32936</v>
      </c>
      <c r="AM231" s="24">
        <f t="shared" si="66"/>
        <v>95.452832922764813</v>
      </c>
      <c r="AN231" s="22" t="s">
        <v>7</v>
      </c>
      <c r="AO231" s="22" t="s">
        <v>7</v>
      </c>
      <c r="AP231" s="22" t="s">
        <v>7</v>
      </c>
      <c r="AQ231" s="20" t="s">
        <v>7</v>
      </c>
      <c r="BA231" s="1"/>
      <c r="BB231" s="1"/>
    </row>
    <row r="232" spans="1:54" ht="12" hidden="1" customHeight="1">
      <c r="A232" s="30"/>
      <c r="B232" s="29" t="s">
        <v>15</v>
      </c>
      <c r="C232" s="28" t="s">
        <v>14</v>
      </c>
      <c r="D232" s="55">
        <v>600456</v>
      </c>
      <c r="E232" s="52">
        <f t="shared" si="57"/>
        <v>99.523643777037435</v>
      </c>
      <c r="F232" s="54">
        <v>4577</v>
      </c>
      <c r="G232" s="52">
        <f t="shared" si="58"/>
        <v>99.629952111449711</v>
      </c>
      <c r="H232" s="54">
        <v>1209</v>
      </c>
      <c r="I232" s="52">
        <f t="shared" si="67"/>
        <v>140.58139534883719</v>
      </c>
      <c r="J232" s="54">
        <f t="shared" si="52"/>
        <v>595879</v>
      </c>
      <c r="K232" s="52">
        <f t="shared" si="59"/>
        <v>99.522828091178752</v>
      </c>
      <c r="L232" s="54">
        <v>152227</v>
      </c>
      <c r="M232" s="52">
        <f t="shared" si="60"/>
        <v>103.66014763162912</v>
      </c>
      <c r="N232" s="54">
        <v>152227</v>
      </c>
      <c r="O232" s="52">
        <f t="shared" si="61"/>
        <v>103.66014763162912</v>
      </c>
      <c r="P232" s="54">
        <f t="shared" si="53"/>
        <v>0</v>
      </c>
      <c r="Q232" s="54" t="s">
        <v>7</v>
      </c>
      <c r="R232" s="54">
        <f t="shared" si="54"/>
        <v>595879</v>
      </c>
      <c r="S232" s="52">
        <f t="shared" si="62"/>
        <v>99.522828091178752</v>
      </c>
      <c r="T232" s="54">
        <v>350372</v>
      </c>
      <c r="U232" s="52">
        <f t="shared" si="63"/>
        <v>101.87453659954933</v>
      </c>
      <c r="V232" s="54">
        <v>27603</v>
      </c>
      <c r="W232" s="52">
        <f t="shared" si="56"/>
        <v>92.886226738903659</v>
      </c>
      <c r="X232" s="54">
        <f t="shared" si="55"/>
        <v>245507</v>
      </c>
      <c r="Y232" s="52">
        <f t="shared" si="64"/>
        <v>96.348666266369975</v>
      </c>
      <c r="Z232" s="54">
        <v>35701</v>
      </c>
      <c r="AA232" s="52">
        <f t="shared" si="68"/>
        <v>97.129720317771245</v>
      </c>
      <c r="AB232" s="54">
        <v>108737</v>
      </c>
      <c r="AC232" s="52">
        <f t="shared" si="69"/>
        <v>97.763971804646474</v>
      </c>
      <c r="AD232" s="52"/>
      <c r="AE232" s="52"/>
      <c r="AF232" s="52"/>
      <c r="AG232" s="52"/>
      <c r="AH232" s="52"/>
      <c r="AI232" s="52"/>
      <c r="AJ232" s="26">
        <v>99094</v>
      </c>
      <c r="AK232" s="24">
        <f t="shared" si="65"/>
        <v>93.559046791797272</v>
      </c>
      <c r="AL232" s="22">
        <v>33986</v>
      </c>
      <c r="AM232" s="24">
        <f t="shared" si="66"/>
        <v>97.897223182394285</v>
      </c>
      <c r="AN232" s="22" t="s">
        <v>7</v>
      </c>
      <c r="AO232" s="22" t="s">
        <v>7</v>
      </c>
      <c r="AP232" s="22" t="s">
        <v>7</v>
      </c>
      <c r="AQ232" s="20" t="s">
        <v>7</v>
      </c>
      <c r="BA232" s="1"/>
      <c r="BB232" s="1"/>
    </row>
    <row r="233" spans="1:54" ht="12" hidden="1" customHeight="1">
      <c r="A233" s="30"/>
      <c r="B233" s="29" t="s">
        <v>13</v>
      </c>
      <c r="C233" s="28" t="s">
        <v>12</v>
      </c>
      <c r="D233" s="55">
        <v>579383</v>
      </c>
      <c r="E233" s="52">
        <f t="shared" si="57"/>
        <v>98.449803400475105</v>
      </c>
      <c r="F233" s="54">
        <v>4244</v>
      </c>
      <c r="G233" s="52">
        <f t="shared" si="58"/>
        <v>92.020815264527329</v>
      </c>
      <c r="H233" s="54">
        <v>888</v>
      </c>
      <c r="I233" s="52">
        <f t="shared" si="67"/>
        <v>99.551569506726452</v>
      </c>
      <c r="J233" s="54">
        <f t="shared" si="52"/>
        <v>575139</v>
      </c>
      <c r="K233" s="52">
        <f t="shared" si="59"/>
        <v>98.500584010111425</v>
      </c>
      <c r="L233" s="54">
        <v>140974</v>
      </c>
      <c r="M233" s="52">
        <f t="shared" si="60"/>
        <v>100.49114303025983</v>
      </c>
      <c r="N233" s="54">
        <v>140974</v>
      </c>
      <c r="O233" s="52">
        <f t="shared" si="61"/>
        <v>100.49114303025983</v>
      </c>
      <c r="P233" s="54">
        <f t="shared" si="53"/>
        <v>0</v>
      </c>
      <c r="Q233" s="54" t="s">
        <v>7</v>
      </c>
      <c r="R233" s="54">
        <f t="shared" si="54"/>
        <v>575139</v>
      </c>
      <c r="S233" s="52">
        <f t="shared" si="62"/>
        <v>98.500584010111425</v>
      </c>
      <c r="T233" s="54">
        <v>330258</v>
      </c>
      <c r="U233" s="52">
        <f t="shared" si="63"/>
        <v>100.51527095095338</v>
      </c>
      <c r="V233" s="54">
        <v>28622</v>
      </c>
      <c r="W233" s="52">
        <f t="shared" si="56"/>
        <v>96.451558550968826</v>
      </c>
      <c r="X233" s="54">
        <f t="shared" si="55"/>
        <v>244881</v>
      </c>
      <c r="Y233" s="52">
        <f t="shared" si="64"/>
        <v>95.908024548719496</v>
      </c>
      <c r="Z233" s="54">
        <v>30845</v>
      </c>
      <c r="AA233" s="52">
        <f t="shared" si="68"/>
        <v>85.329755449817412</v>
      </c>
      <c r="AB233" s="54">
        <v>109779</v>
      </c>
      <c r="AC233" s="52">
        <f t="shared" si="69"/>
        <v>100.24380889765506</v>
      </c>
      <c r="AD233" s="52"/>
      <c r="AE233" s="52"/>
      <c r="AF233" s="52"/>
      <c r="AG233" s="52"/>
      <c r="AH233" s="52"/>
      <c r="AI233" s="52"/>
      <c r="AJ233" s="26">
        <v>103777</v>
      </c>
      <c r="AK233" s="24">
        <f t="shared" si="65"/>
        <v>95.082643113684668</v>
      </c>
      <c r="AL233" s="22">
        <v>29429</v>
      </c>
      <c r="AM233" s="24">
        <f t="shared" si="66"/>
        <v>86.444013629420752</v>
      </c>
      <c r="AN233" s="22" t="s">
        <v>7</v>
      </c>
      <c r="AO233" s="22" t="s">
        <v>7</v>
      </c>
      <c r="AP233" s="22" t="s">
        <v>7</v>
      </c>
      <c r="AQ233" s="20" t="s">
        <v>7</v>
      </c>
      <c r="BA233" s="1"/>
      <c r="BB233" s="1"/>
    </row>
    <row r="234" spans="1:54" ht="12" hidden="1" customHeight="1">
      <c r="A234" s="30"/>
      <c r="B234" s="29" t="s">
        <v>36</v>
      </c>
      <c r="C234" s="28" t="s">
        <v>10</v>
      </c>
      <c r="D234" s="55">
        <v>609935</v>
      </c>
      <c r="E234" s="52">
        <f t="shared" si="57"/>
        <v>98.345998745551782</v>
      </c>
      <c r="F234" s="54">
        <v>4213</v>
      </c>
      <c r="G234" s="52">
        <f t="shared" si="58"/>
        <v>90.272123419755729</v>
      </c>
      <c r="H234" s="54">
        <v>861</v>
      </c>
      <c r="I234" s="52">
        <f t="shared" si="67"/>
        <v>89.222797927461144</v>
      </c>
      <c r="J234" s="54">
        <f t="shared" si="52"/>
        <v>605722</v>
      </c>
      <c r="K234" s="52">
        <f t="shared" si="59"/>
        <v>98.407215942137299</v>
      </c>
      <c r="L234" s="54">
        <v>142625</v>
      </c>
      <c r="M234" s="52">
        <f t="shared" si="60"/>
        <v>98.825526607538805</v>
      </c>
      <c r="N234" s="54">
        <v>142625</v>
      </c>
      <c r="O234" s="52">
        <f t="shared" si="61"/>
        <v>98.825526607538805</v>
      </c>
      <c r="P234" s="54">
        <f t="shared" si="53"/>
        <v>0</v>
      </c>
      <c r="Q234" s="54" t="s">
        <v>7</v>
      </c>
      <c r="R234" s="54">
        <f t="shared" si="54"/>
        <v>605722</v>
      </c>
      <c r="S234" s="52">
        <f t="shared" si="62"/>
        <v>98.407215942137299</v>
      </c>
      <c r="T234" s="54">
        <v>312143</v>
      </c>
      <c r="U234" s="52">
        <f t="shared" si="63"/>
        <v>100.34945476055759</v>
      </c>
      <c r="V234" s="54">
        <v>27274</v>
      </c>
      <c r="W234" s="52">
        <f t="shared" si="56"/>
        <v>97.181542846962415</v>
      </c>
      <c r="X234" s="54">
        <f t="shared" si="55"/>
        <v>293579</v>
      </c>
      <c r="Y234" s="52">
        <f t="shared" si="64"/>
        <v>96.422964495681015</v>
      </c>
      <c r="Z234" s="54">
        <v>32095</v>
      </c>
      <c r="AA234" s="52">
        <f t="shared" si="68"/>
        <v>86.588787568121731</v>
      </c>
      <c r="AB234" s="54">
        <v>108982</v>
      </c>
      <c r="AC234" s="52">
        <f t="shared" si="69"/>
        <v>99.551487581412772</v>
      </c>
      <c r="AD234" s="52"/>
      <c r="AE234" s="52"/>
      <c r="AF234" s="52"/>
      <c r="AG234" s="52"/>
      <c r="AH234" s="52"/>
      <c r="AI234" s="52"/>
      <c r="AJ234" s="26">
        <v>150671</v>
      </c>
      <c r="AK234" s="24">
        <f t="shared" si="65"/>
        <v>95.560375719060573</v>
      </c>
      <c r="AL234" s="22">
        <v>30624</v>
      </c>
      <c r="AM234" s="24">
        <f t="shared" si="66"/>
        <v>87.512144939132412</v>
      </c>
      <c r="AN234" s="22" t="s">
        <v>7</v>
      </c>
      <c r="AO234" s="22" t="s">
        <v>7</v>
      </c>
      <c r="AP234" s="22" t="s">
        <v>7</v>
      </c>
      <c r="AQ234" s="20" t="s">
        <v>7</v>
      </c>
      <c r="BA234" s="1"/>
      <c r="BB234" s="1"/>
    </row>
    <row r="235" spans="1:54" ht="12" hidden="1" customHeight="1">
      <c r="A235" s="30"/>
      <c r="B235" s="29" t="s">
        <v>35</v>
      </c>
      <c r="C235" s="28" t="s">
        <v>34</v>
      </c>
      <c r="D235" s="55">
        <v>614927</v>
      </c>
      <c r="E235" s="52">
        <f t="shared" si="57"/>
        <v>98.044927446112737</v>
      </c>
      <c r="F235" s="54">
        <v>4202</v>
      </c>
      <c r="G235" s="52">
        <f t="shared" si="58"/>
        <v>92.209787140662712</v>
      </c>
      <c r="H235" s="54">
        <v>835</v>
      </c>
      <c r="I235" s="52">
        <f t="shared" si="67"/>
        <v>96.980255516840884</v>
      </c>
      <c r="J235" s="54">
        <f>D235-F235</f>
        <v>610725</v>
      </c>
      <c r="K235" s="52">
        <f t="shared" si="59"/>
        <v>98.087634429325831</v>
      </c>
      <c r="L235" s="54">
        <v>145423</v>
      </c>
      <c r="M235" s="52">
        <f t="shared" si="60"/>
        <v>100.38033574465734</v>
      </c>
      <c r="N235" s="54">
        <v>145423</v>
      </c>
      <c r="O235" s="52">
        <f t="shared" si="61"/>
        <v>100.38033574465734</v>
      </c>
      <c r="P235" s="54">
        <f t="shared" si="53"/>
        <v>0</v>
      </c>
      <c r="Q235" s="54" t="s">
        <v>7</v>
      </c>
      <c r="R235" s="54">
        <f>J235+P235</f>
        <v>610725</v>
      </c>
      <c r="S235" s="52">
        <f t="shared" si="62"/>
        <v>98.087634429325831</v>
      </c>
      <c r="T235" s="54">
        <v>321459</v>
      </c>
      <c r="U235" s="52">
        <f t="shared" si="63"/>
        <v>101.28489103002384</v>
      </c>
      <c r="V235" s="54">
        <v>25963</v>
      </c>
      <c r="W235" s="52">
        <f t="shared" si="56"/>
        <v>109.48384920300245</v>
      </c>
      <c r="X235" s="54">
        <f t="shared" si="55"/>
        <v>289266</v>
      </c>
      <c r="Y235" s="52">
        <f t="shared" si="64"/>
        <v>94.763325918670205</v>
      </c>
      <c r="Z235" s="54">
        <v>36832</v>
      </c>
      <c r="AA235" s="54" t="s">
        <v>26</v>
      </c>
      <c r="AB235" s="54" t="s">
        <v>26</v>
      </c>
      <c r="AC235" s="54" t="s">
        <v>26</v>
      </c>
      <c r="AD235" s="235">
        <v>57982</v>
      </c>
      <c r="AE235" s="54" t="s">
        <v>31</v>
      </c>
      <c r="AF235" s="235">
        <v>43294</v>
      </c>
      <c r="AG235" s="235" t="s">
        <v>31</v>
      </c>
      <c r="AH235" s="235">
        <v>591</v>
      </c>
      <c r="AI235" s="235" t="s">
        <v>31</v>
      </c>
      <c r="AJ235" s="25">
        <v>142973</v>
      </c>
      <c r="AK235" s="24">
        <f t="shared" si="65"/>
        <v>87.442051056230355</v>
      </c>
      <c r="AL235" s="22">
        <v>37216</v>
      </c>
      <c r="AM235" s="24">
        <f t="shared" si="66"/>
        <v>103.0286252145507</v>
      </c>
      <c r="AN235" s="22" t="s">
        <v>7</v>
      </c>
      <c r="AO235" s="22" t="s">
        <v>7</v>
      </c>
      <c r="AP235" s="22" t="s">
        <v>7</v>
      </c>
      <c r="AQ235" s="20" t="s">
        <v>7</v>
      </c>
      <c r="BA235" s="1"/>
      <c r="BB235" s="1"/>
    </row>
    <row r="236" spans="1:54" ht="12.75" hidden="1" customHeight="1">
      <c r="A236" s="30"/>
      <c r="B236" s="29" t="s">
        <v>33</v>
      </c>
      <c r="C236" s="28" t="s">
        <v>32</v>
      </c>
      <c r="D236" s="55">
        <v>566474</v>
      </c>
      <c r="E236" s="52">
        <f t="shared" si="57"/>
        <v>95.155977295900797</v>
      </c>
      <c r="F236" s="54">
        <v>4062</v>
      </c>
      <c r="G236" s="52">
        <f t="shared" si="58"/>
        <v>89.887143173268427</v>
      </c>
      <c r="H236" s="54">
        <v>721</v>
      </c>
      <c r="I236" s="52">
        <f t="shared" si="67"/>
        <v>86.244019138755974</v>
      </c>
      <c r="J236" s="54">
        <f t="shared" si="52"/>
        <v>562412</v>
      </c>
      <c r="K236" s="52">
        <f t="shared" si="59"/>
        <v>95.196278893417656</v>
      </c>
      <c r="L236" s="54">
        <v>132703</v>
      </c>
      <c r="M236" s="52">
        <f t="shared" si="60"/>
        <v>98.154558499386084</v>
      </c>
      <c r="N236" s="54">
        <v>132703</v>
      </c>
      <c r="O236" s="52">
        <f t="shared" si="61"/>
        <v>98.154558499386084</v>
      </c>
      <c r="P236" s="54">
        <f t="shared" si="53"/>
        <v>0</v>
      </c>
      <c r="Q236" s="54" t="s">
        <v>7</v>
      </c>
      <c r="R236" s="54">
        <f t="shared" si="54"/>
        <v>562412</v>
      </c>
      <c r="S236" s="52">
        <f t="shared" si="62"/>
        <v>95.196278893417656</v>
      </c>
      <c r="T236" s="54">
        <v>306000</v>
      </c>
      <c r="U236" s="52">
        <f t="shared" si="63"/>
        <v>97.581509260676569</v>
      </c>
      <c r="V236" s="54">
        <v>23452</v>
      </c>
      <c r="W236" s="52">
        <f t="shared" si="56"/>
        <v>96.542071463856416</v>
      </c>
      <c r="X236" s="54">
        <f t="shared" si="55"/>
        <v>256412</v>
      </c>
      <c r="Y236" s="52">
        <f t="shared" si="64"/>
        <v>92.498052004271159</v>
      </c>
      <c r="Z236" s="54">
        <v>37202</v>
      </c>
      <c r="AA236" s="54" t="s">
        <v>26</v>
      </c>
      <c r="AB236" s="54" t="s">
        <v>26</v>
      </c>
      <c r="AC236" s="54" t="s">
        <v>26</v>
      </c>
      <c r="AD236" s="235">
        <v>54592</v>
      </c>
      <c r="AE236" s="52" t="s">
        <v>7</v>
      </c>
      <c r="AF236" s="54">
        <v>38590</v>
      </c>
      <c r="AG236" s="235" t="s">
        <v>31</v>
      </c>
      <c r="AH236" s="235">
        <v>461</v>
      </c>
      <c r="AI236" s="235" t="s">
        <v>7</v>
      </c>
      <c r="AJ236" s="25">
        <v>116882</v>
      </c>
      <c r="AK236" s="24">
        <f t="shared" si="65"/>
        <v>82.574692504963025</v>
      </c>
      <c r="AL236" s="22">
        <v>35649</v>
      </c>
      <c r="AM236" s="24">
        <f t="shared" si="66"/>
        <v>108.55359317904994</v>
      </c>
      <c r="AN236" s="22" t="s">
        <v>7</v>
      </c>
      <c r="AO236" s="22" t="s">
        <v>7</v>
      </c>
      <c r="AP236" s="22" t="s">
        <v>7</v>
      </c>
      <c r="AQ236" s="20" t="s">
        <v>7</v>
      </c>
      <c r="BA236" s="1"/>
      <c r="BB236" s="1"/>
    </row>
    <row r="237" spans="1:54" s="15" customFormat="1" ht="12.75" hidden="1" customHeight="1">
      <c r="A237" s="19"/>
      <c r="B237" s="29" t="s">
        <v>30</v>
      </c>
      <c r="C237" s="28" t="s">
        <v>29</v>
      </c>
      <c r="D237" s="55">
        <v>633944</v>
      </c>
      <c r="E237" s="52">
        <f t="shared" si="57"/>
        <v>98.425212742999008</v>
      </c>
      <c r="F237" s="54">
        <v>4078</v>
      </c>
      <c r="G237" s="52">
        <f t="shared" si="58"/>
        <v>88.536691272253591</v>
      </c>
      <c r="H237" s="54">
        <v>765</v>
      </c>
      <c r="I237" s="52">
        <f t="shared" si="67"/>
        <v>84.065934065934073</v>
      </c>
      <c r="J237" s="54">
        <f t="shared" si="52"/>
        <v>629866</v>
      </c>
      <c r="K237" s="52">
        <f t="shared" si="59"/>
        <v>98.496436954342656</v>
      </c>
      <c r="L237" s="54">
        <v>149860</v>
      </c>
      <c r="M237" s="52">
        <f t="shared" si="60"/>
        <v>99.816166675547507</v>
      </c>
      <c r="N237" s="54">
        <v>149860</v>
      </c>
      <c r="O237" s="52">
        <f t="shared" si="61"/>
        <v>99.816166675547507</v>
      </c>
      <c r="P237" s="54">
        <f t="shared" si="53"/>
        <v>0</v>
      </c>
      <c r="Q237" s="54" t="s">
        <v>7</v>
      </c>
      <c r="R237" s="54">
        <f t="shared" si="54"/>
        <v>629866</v>
      </c>
      <c r="S237" s="52">
        <f t="shared" si="62"/>
        <v>98.496436954342656</v>
      </c>
      <c r="T237" s="54">
        <v>322188</v>
      </c>
      <c r="U237" s="52">
        <f t="shared" si="63"/>
        <v>100.30978259177503</v>
      </c>
      <c r="V237" s="54">
        <v>27148</v>
      </c>
      <c r="W237" s="52">
        <f t="shared" si="56"/>
        <v>104.08311927308975</v>
      </c>
      <c r="X237" s="54">
        <f t="shared" si="55"/>
        <v>307678</v>
      </c>
      <c r="Y237" s="52">
        <f t="shared" si="64"/>
        <v>96.666540994319604</v>
      </c>
      <c r="Z237" s="54">
        <v>43634</v>
      </c>
      <c r="AA237" s="54" t="s">
        <v>26</v>
      </c>
      <c r="AB237" s="54" t="s">
        <v>26</v>
      </c>
      <c r="AC237" s="54" t="s">
        <v>26</v>
      </c>
      <c r="AD237" s="54">
        <v>63846</v>
      </c>
      <c r="AE237" s="52" t="s">
        <v>7</v>
      </c>
      <c r="AF237" s="54">
        <v>48413</v>
      </c>
      <c r="AG237" s="52" t="s">
        <v>7</v>
      </c>
      <c r="AH237" s="54">
        <v>642</v>
      </c>
      <c r="AI237" s="52" t="s">
        <v>7</v>
      </c>
      <c r="AJ237" s="26">
        <v>150734</v>
      </c>
      <c r="AK237" s="24">
        <f t="shared" si="65"/>
        <v>89.379995730651558</v>
      </c>
      <c r="AL237" s="45">
        <v>41526</v>
      </c>
      <c r="AM237" s="24">
        <f t="shared" si="66"/>
        <v>111.92388550482453</v>
      </c>
      <c r="AN237" s="45" t="s">
        <v>7</v>
      </c>
      <c r="AO237" s="45" t="s">
        <v>7</v>
      </c>
      <c r="AP237" s="45" t="s">
        <v>7</v>
      </c>
      <c r="AQ237" s="44" t="s">
        <v>7</v>
      </c>
      <c r="AR237" s="16"/>
      <c r="AS237" s="16"/>
      <c r="AT237" s="16"/>
      <c r="AU237" s="16"/>
      <c r="AV237" s="16"/>
      <c r="AW237" s="16"/>
      <c r="AX237" s="16"/>
      <c r="AY237" s="16"/>
      <c r="AZ237" s="16"/>
    </row>
    <row r="238" spans="1:54" ht="12" hidden="1" customHeight="1">
      <c r="A238" s="30"/>
      <c r="B238" s="43" t="s">
        <v>28</v>
      </c>
      <c r="C238" s="42" t="s">
        <v>27</v>
      </c>
      <c r="D238" s="234">
        <v>616303</v>
      </c>
      <c r="E238" s="93">
        <f t="shared" si="57"/>
        <v>97.762715198276666</v>
      </c>
      <c r="F238" s="86">
        <v>4065</v>
      </c>
      <c r="G238" s="93">
        <f t="shared" si="58"/>
        <v>91.409939284911175</v>
      </c>
      <c r="H238" s="86">
        <v>719</v>
      </c>
      <c r="I238" s="93">
        <f t="shared" si="67"/>
        <v>66.697588126159559</v>
      </c>
      <c r="J238" s="86">
        <f t="shared" si="52"/>
        <v>612238</v>
      </c>
      <c r="K238" s="93">
        <f t="shared" si="59"/>
        <v>97.807847146782549</v>
      </c>
      <c r="L238" s="86">
        <v>144410</v>
      </c>
      <c r="M238" s="93">
        <f t="shared" si="60"/>
        <v>97.797673064160037</v>
      </c>
      <c r="N238" s="86">
        <v>144410</v>
      </c>
      <c r="O238" s="93">
        <f t="shared" si="61"/>
        <v>97.797673064160037</v>
      </c>
      <c r="P238" s="86">
        <f t="shared" si="53"/>
        <v>0</v>
      </c>
      <c r="Q238" s="86" t="s">
        <v>7</v>
      </c>
      <c r="R238" s="86">
        <f t="shared" si="54"/>
        <v>612238</v>
      </c>
      <c r="S238" s="93">
        <f t="shared" si="62"/>
        <v>97.807847146782549</v>
      </c>
      <c r="T238" s="86">
        <v>327112</v>
      </c>
      <c r="U238" s="93">
        <f t="shared" si="63"/>
        <v>101.16563525420375</v>
      </c>
      <c r="V238" s="86">
        <v>26501</v>
      </c>
      <c r="W238" s="93">
        <f t="shared" si="56"/>
        <v>106.48103503696559</v>
      </c>
      <c r="X238" s="86">
        <f t="shared" si="55"/>
        <v>285126</v>
      </c>
      <c r="Y238" s="93">
        <f t="shared" si="64"/>
        <v>94.220086776354279</v>
      </c>
      <c r="Z238" s="86">
        <v>36796</v>
      </c>
      <c r="AA238" s="93" t="s">
        <v>26</v>
      </c>
      <c r="AB238" s="86" t="s">
        <v>26</v>
      </c>
      <c r="AC238" s="93" t="s">
        <v>26</v>
      </c>
      <c r="AD238" s="236">
        <v>60239</v>
      </c>
      <c r="AE238" s="93" t="s">
        <v>7</v>
      </c>
      <c r="AF238" s="236">
        <v>45196</v>
      </c>
      <c r="AG238" s="93" t="s">
        <v>7</v>
      </c>
      <c r="AH238" s="236">
        <v>698</v>
      </c>
      <c r="AI238" s="93" t="s">
        <v>7</v>
      </c>
      <c r="AJ238" s="37">
        <v>139618</v>
      </c>
      <c r="AK238" s="36">
        <v>89.8</v>
      </c>
      <c r="AL238" s="35">
        <v>35074</v>
      </c>
      <c r="AM238" s="36">
        <v>99.5</v>
      </c>
      <c r="AN238" s="22">
        <v>105530</v>
      </c>
      <c r="AO238" s="22" t="s">
        <v>7</v>
      </c>
      <c r="AP238" s="32">
        <v>280222</v>
      </c>
      <c r="AQ238" s="20" t="s">
        <v>7</v>
      </c>
      <c r="AR238" s="9"/>
      <c r="BA238" s="1"/>
      <c r="BB238" s="1"/>
    </row>
    <row r="239" spans="1:54" ht="12" hidden="1" customHeight="1">
      <c r="A239" s="30"/>
      <c r="B239" s="29" t="s">
        <v>25</v>
      </c>
      <c r="C239" s="28" t="s">
        <v>24</v>
      </c>
      <c r="D239" s="55">
        <v>644976</v>
      </c>
      <c r="E239" s="52">
        <f t="shared" si="57"/>
        <v>98.7170892527527</v>
      </c>
      <c r="F239" s="54">
        <v>4136</v>
      </c>
      <c r="G239" s="52">
        <f t="shared" si="58"/>
        <v>95.497575617640265</v>
      </c>
      <c r="H239" s="54">
        <v>799</v>
      </c>
      <c r="I239" s="52">
        <f t="shared" si="67"/>
        <v>82.201646090534979</v>
      </c>
      <c r="J239" s="54">
        <f t="shared" si="52"/>
        <v>640840</v>
      </c>
      <c r="K239" s="52">
        <f t="shared" si="59"/>
        <v>98.738573279694066</v>
      </c>
      <c r="L239" s="54">
        <v>154130</v>
      </c>
      <c r="M239" s="52">
        <f t="shared" si="60"/>
        <v>101.49546618903061</v>
      </c>
      <c r="N239" s="54">
        <v>154130</v>
      </c>
      <c r="O239" s="52">
        <f t="shared" si="61"/>
        <v>101.49546618903061</v>
      </c>
      <c r="P239" s="54">
        <f t="shared" si="53"/>
        <v>0</v>
      </c>
      <c r="Q239" s="54" t="s">
        <v>7</v>
      </c>
      <c r="R239" s="54">
        <f t="shared" si="54"/>
        <v>640840</v>
      </c>
      <c r="S239" s="52">
        <f t="shared" si="62"/>
        <v>98.738573279694066</v>
      </c>
      <c r="T239" s="54">
        <v>346983</v>
      </c>
      <c r="U239" s="52">
        <f t="shared" si="63"/>
        <v>99.111664614830914</v>
      </c>
      <c r="V239" s="54">
        <v>26165</v>
      </c>
      <c r="W239" s="52">
        <f t="shared" si="56"/>
        <v>100.56885882307722</v>
      </c>
      <c r="X239" s="54">
        <f t="shared" si="55"/>
        <v>293857</v>
      </c>
      <c r="Y239" s="52">
        <f t="shared" si="64"/>
        <v>98.301631798323371</v>
      </c>
      <c r="Z239" s="54">
        <v>36633</v>
      </c>
      <c r="AA239" s="52" t="s">
        <v>160</v>
      </c>
      <c r="AB239" s="54" t="s">
        <v>160</v>
      </c>
      <c r="AC239" s="52" t="s">
        <v>160</v>
      </c>
      <c r="AD239" s="54">
        <v>61952</v>
      </c>
      <c r="AE239" s="52" t="s">
        <v>160</v>
      </c>
      <c r="AF239" s="54">
        <v>47400</v>
      </c>
      <c r="AG239" s="52" t="s">
        <v>31</v>
      </c>
      <c r="AH239" s="54">
        <v>626</v>
      </c>
      <c r="AI239" s="52" t="s">
        <v>31</v>
      </c>
      <c r="AJ239" s="32">
        <v>146909</v>
      </c>
      <c r="AK239" s="34">
        <v>96.6</v>
      </c>
      <c r="AL239" s="35">
        <v>34827</v>
      </c>
      <c r="AM239" s="34">
        <v>94.3</v>
      </c>
      <c r="AN239" s="22">
        <v>103584</v>
      </c>
      <c r="AO239" s="31" t="s">
        <v>31</v>
      </c>
      <c r="AP239" s="32">
        <v>285320</v>
      </c>
      <c r="AQ239" s="20" t="s">
        <v>7</v>
      </c>
      <c r="AR239" s="9"/>
      <c r="BA239" s="1"/>
      <c r="BB239" s="1"/>
    </row>
    <row r="240" spans="1:54" ht="12" hidden="1" customHeight="1">
      <c r="A240" s="30"/>
      <c r="B240" s="29" t="s">
        <v>23</v>
      </c>
      <c r="C240" s="28" t="s">
        <v>22</v>
      </c>
      <c r="D240" s="55">
        <v>614343</v>
      </c>
      <c r="E240" s="52">
        <f t="shared" si="57"/>
        <v>98.083960251874373</v>
      </c>
      <c r="F240" s="54">
        <v>3949</v>
      </c>
      <c r="G240" s="52">
        <f t="shared" si="58"/>
        <v>93.733681462140993</v>
      </c>
      <c r="H240" s="54">
        <v>809</v>
      </c>
      <c r="I240" s="52">
        <f t="shared" si="67"/>
        <v>94.953051643192481</v>
      </c>
      <c r="J240" s="54">
        <f t="shared" si="52"/>
        <v>610394</v>
      </c>
      <c r="K240" s="52">
        <f t="shared" si="59"/>
        <v>98.113419842444756</v>
      </c>
      <c r="L240" s="54">
        <v>150744</v>
      </c>
      <c r="M240" s="52">
        <f t="shared" si="60"/>
        <v>101.07414410427647</v>
      </c>
      <c r="N240" s="54">
        <v>150744</v>
      </c>
      <c r="O240" s="52">
        <f t="shared" si="61"/>
        <v>101.07414410427647</v>
      </c>
      <c r="P240" s="54">
        <f t="shared" si="53"/>
        <v>0</v>
      </c>
      <c r="Q240" s="54" t="s">
        <v>7</v>
      </c>
      <c r="R240" s="54">
        <f t="shared" si="54"/>
        <v>610394</v>
      </c>
      <c r="S240" s="52">
        <f t="shared" si="62"/>
        <v>98.113419842444756</v>
      </c>
      <c r="T240" s="54">
        <v>346235</v>
      </c>
      <c r="U240" s="52">
        <f t="shared" si="63"/>
        <v>98.812768447038351</v>
      </c>
      <c r="V240" s="54">
        <v>24511</v>
      </c>
      <c r="W240" s="52">
        <f t="shared" si="56"/>
        <v>102.68107745800343</v>
      </c>
      <c r="X240" s="54">
        <f t="shared" si="55"/>
        <v>264159</v>
      </c>
      <c r="Y240" s="52">
        <f t="shared" si="64"/>
        <v>97.211631877999238</v>
      </c>
      <c r="Z240" s="54">
        <v>36800</v>
      </c>
      <c r="AA240" s="52" t="s">
        <v>160</v>
      </c>
      <c r="AB240" s="54" t="s">
        <v>160</v>
      </c>
      <c r="AC240" s="52" t="s">
        <v>160</v>
      </c>
      <c r="AD240" s="54">
        <v>61861</v>
      </c>
      <c r="AE240" s="52" t="s">
        <v>160</v>
      </c>
      <c r="AF240" s="54">
        <v>44250</v>
      </c>
      <c r="AG240" s="52" t="s">
        <v>31</v>
      </c>
      <c r="AH240" s="54">
        <v>751</v>
      </c>
      <c r="AI240" s="52" t="s">
        <v>31</v>
      </c>
      <c r="AJ240" s="32">
        <v>119007</v>
      </c>
      <c r="AK240" s="34">
        <v>93.2</v>
      </c>
      <c r="AL240" s="35">
        <v>35176</v>
      </c>
      <c r="AM240" s="34">
        <v>95.9</v>
      </c>
      <c r="AN240" s="22">
        <v>102606</v>
      </c>
      <c r="AO240" s="31" t="s">
        <v>31</v>
      </c>
      <c r="AP240" s="32">
        <v>256789</v>
      </c>
      <c r="AQ240" s="20" t="s">
        <v>7</v>
      </c>
      <c r="BA240" s="1"/>
      <c r="BB240" s="1"/>
    </row>
    <row r="241" spans="1:54" ht="12" hidden="1" customHeight="1">
      <c r="A241" s="30"/>
      <c r="B241" s="29" t="s">
        <v>21</v>
      </c>
      <c r="C241" s="28" t="s">
        <v>20</v>
      </c>
      <c r="D241" s="55">
        <v>610166</v>
      </c>
      <c r="E241" s="52">
        <f t="shared" si="57"/>
        <v>96.650620692495465</v>
      </c>
      <c r="F241" s="54">
        <v>4115</v>
      </c>
      <c r="G241" s="52">
        <f t="shared" si="58"/>
        <v>96.846316780418917</v>
      </c>
      <c r="H241" s="54">
        <v>747</v>
      </c>
      <c r="I241" s="52">
        <f t="shared" si="67"/>
        <v>85.469107551487411</v>
      </c>
      <c r="J241" s="54">
        <f t="shared" si="52"/>
        <v>606051</v>
      </c>
      <c r="K241" s="52">
        <f t="shared" si="59"/>
        <v>96.649294647100291</v>
      </c>
      <c r="L241" s="54">
        <v>151157</v>
      </c>
      <c r="M241" s="52">
        <f t="shared" si="60"/>
        <v>100.05891386660312</v>
      </c>
      <c r="N241" s="54">
        <v>151157</v>
      </c>
      <c r="O241" s="52">
        <f t="shared" si="61"/>
        <v>100.05891386660312</v>
      </c>
      <c r="P241" s="54">
        <f t="shared" si="53"/>
        <v>0</v>
      </c>
      <c r="Q241" s="54" t="s">
        <v>7</v>
      </c>
      <c r="R241" s="54">
        <f t="shared" si="54"/>
        <v>606051</v>
      </c>
      <c r="S241" s="52">
        <f t="shared" si="62"/>
        <v>96.649294647100291</v>
      </c>
      <c r="T241" s="54">
        <v>346146</v>
      </c>
      <c r="U241" s="52">
        <f t="shared" si="63"/>
        <v>100.26068368641489</v>
      </c>
      <c r="V241" s="54">
        <v>25166</v>
      </c>
      <c r="W241" s="52">
        <f t="shared" si="56"/>
        <v>104.72742405326676</v>
      </c>
      <c r="X241" s="54">
        <f t="shared" si="55"/>
        <v>259905</v>
      </c>
      <c r="Y241" s="52">
        <f t="shared" si="64"/>
        <v>92.225068839242624</v>
      </c>
      <c r="Z241" s="54">
        <v>36363</v>
      </c>
      <c r="AA241" s="52" t="s">
        <v>160</v>
      </c>
      <c r="AB241" s="54" t="s">
        <v>160</v>
      </c>
      <c r="AC241" s="52" t="s">
        <v>160</v>
      </c>
      <c r="AD241" s="54">
        <v>64519</v>
      </c>
      <c r="AE241" s="52" t="s">
        <v>160</v>
      </c>
      <c r="AF241" s="54">
        <v>47521</v>
      </c>
      <c r="AG241" s="52" t="s">
        <v>31</v>
      </c>
      <c r="AH241" s="54">
        <v>678</v>
      </c>
      <c r="AI241" s="52" t="s">
        <v>31</v>
      </c>
      <c r="AJ241" s="33">
        <v>108906</v>
      </c>
      <c r="AK241" s="34">
        <v>83.3</v>
      </c>
      <c r="AL241" s="22">
        <v>34617</v>
      </c>
      <c r="AM241" s="34">
        <v>93.7</v>
      </c>
      <c r="AN241" s="22">
        <v>107873</v>
      </c>
      <c r="AO241" s="31" t="s">
        <v>31</v>
      </c>
      <c r="AP241" s="32">
        <v>251396</v>
      </c>
      <c r="AQ241" s="20" t="s">
        <v>7</v>
      </c>
      <c r="BA241" s="1"/>
      <c r="BB241" s="1"/>
    </row>
    <row r="242" spans="1:54" ht="12" hidden="1" customHeight="1">
      <c r="A242" s="30"/>
      <c r="B242" s="29" t="s">
        <v>19</v>
      </c>
      <c r="C242" s="28" t="s">
        <v>18</v>
      </c>
      <c r="D242" s="55">
        <v>600537</v>
      </c>
      <c r="E242" s="52">
        <f t="shared" si="57"/>
        <v>98.383046065985482</v>
      </c>
      <c r="F242" s="54">
        <v>4087</v>
      </c>
      <c r="G242" s="52">
        <f t="shared" si="58"/>
        <v>95.64708635619003</v>
      </c>
      <c r="H242" s="54">
        <v>718</v>
      </c>
      <c r="I242" s="52">
        <f t="shared" si="67"/>
        <v>79.074889867841421</v>
      </c>
      <c r="J242" s="54">
        <f t="shared" si="52"/>
        <v>596450</v>
      </c>
      <c r="K242" s="52">
        <f t="shared" si="59"/>
        <v>98.40233347741588</v>
      </c>
      <c r="L242" s="54">
        <v>145848</v>
      </c>
      <c r="M242" s="52">
        <f t="shared" si="60"/>
        <v>101.32836816362827</v>
      </c>
      <c r="N242" s="54">
        <v>145848</v>
      </c>
      <c r="O242" s="52">
        <f t="shared" si="61"/>
        <v>101.32836816362827</v>
      </c>
      <c r="P242" s="54">
        <f t="shared" si="53"/>
        <v>0</v>
      </c>
      <c r="Q242" s="54" t="s">
        <v>7</v>
      </c>
      <c r="R242" s="54">
        <f t="shared" si="54"/>
        <v>596450</v>
      </c>
      <c r="S242" s="52">
        <f t="shared" si="62"/>
        <v>98.40233347741588</v>
      </c>
      <c r="T242" s="54">
        <v>327538</v>
      </c>
      <c r="U242" s="52">
        <f t="shared" si="63"/>
        <v>99.610726906677854</v>
      </c>
      <c r="V242" s="54">
        <v>26209</v>
      </c>
      <c r="W242" s="52">
        <f t="shared" ref="W242:W253" si="70">V242/V230*100</f>
        <v>106.70113585474088</v>
      </c>
      <c r="X242" s="54">
        <f t="shared" si="55"/>
        <v>268912</v>
      </c>
      <c r="Y242" s="52">
        <f t="shared" si="64"/>
        <v>96.969522133594893</v>
      </c>
      <c r="Z242" s="54">
        <v>35896</v>
      </c>
      <c r="AA242" s="52" t="s">
        <v>160</v>
      </c>
      <c r="AB242" s="54" t="s">
        <v>160</v>
      </c>
      <c r="AC242" s="52" t="s">
        <v>160</v>
      </c>
      <c r="AD242" s="237">
        <v>62902</v>
      </c>
      <c r="AE242" s="52" t="s">
        <v>160</v>
      </c>
      <c r="AF242" s="54">
        <v>47443</v>
      </c>
      <c r="AG242" s="52" t="s">
        <v>31</v>
      </c>
      <c r="AH242" s="54">
        <v>708</v>
      </c>
      <c r="AI242" s="52" t="s">
        <v>31</v>
      </c>
      <c r="AJ242" s="26">
        <v>120985</v>
      </c>
      <c r="AK242" s="34">
        <v>93.8</v>
      </c>
      <c r="AL242" s="35">
        <v>34100</v>
      </c>
      <c r="AM242" s="34">
        <v>90.4</v>
      </c>
      <c r="AN242" s="22">
        <v>106603</v>
      </c>
      <c r="AO242" s="31" t="s">
        <v>31</v>
      </c>
      <c r="AP242" s="22">
        <v>261688</v>
      </c>
      <c r="AQ242" s="20" t="s">
        <v>7</v>
      </c>
      <c r="BA242" s="1"/>
      <c r="BB242" s="1"/>
    </row>
    <row r="243" spans="1:54" ht="12" hidden="1" customHeight="1">
      <c r="A243" s="30"/>
      <c r="B243" s="29" t="s">
        <v>17</v>
      </c>
      <c r="C243" s="28" t="s">
        <v>16</v>
      </c>
      <c r="D243" s="55">
        <v>580703</v>
      </c>
      <c r="E243" s="52">
        <f t="shared" si="57"/>
        <v>99.175788048072761</v>
      </c>
      <c r="F243" s="54">
        <v>4114</v>
      </c>
      <c r="G243" s="52">
        <f t="shared" si="58"/>
        <v>94.705340699815849</v>
      </c>
      <c r="H243" s="54">
        <v>751</v>
      </c>
      <c r="I243" s="52">
        <f t="shared" si="67"/>
        <v>77.502579979360164</v>
      </c>
      <c r="J243" s="54">
        <f t="shared" si="52"/>
        <v>576589</v>
      </c>
      <c r="K243" s="52">
        <f t="shared" si="59"/>
        <v>99.209201889243531</v>
      </c>
      <c r="L243" s="54">
        <v>152034</v>
      </c>
      <c r="M243" s="52">
        <f t="shared" si="60"/>
        <v>100.69343718333366</v>
      </c>
      <c r="N243" s="54">
        <v>152034</v>
      </c>
      <c r="O243" s="52">
        <f t="shared" si="61"/>
        <v>100.69343718333366</v>
      </c>
      <c r="P243" s="54">
        <f t="shared" si="53"/>
        <v>0</v>
      </c>
      <c r="Q243" s="54" t="s">
        <v>7</v>
      </c>
      <c r="R243" s="54">
        <f t="shared" si="54"/>
        <v>576589</v>
      </c>
      <c r="S243" s="52">
        <f t="shared" si="62"/>
        <v>99.209201889243531</v>
      </c>
      <c r="T243" s="54">
        <v>349672</v>
      </c>
      <c r="U243" s="52">
        <f t="shared" si="63"/>
        <v>100.15237440568254</v>
      </c>
      <c r="V243" s="54">
        <v>27173</v>
      </c>
      <c r="W243" s="52">
        <f t="shared" si="70"/>
        <v>99.735731326848963</v>
      </c>
      <c r="X243" s="54">
        <f t="shared" si="55"/>
        <v>226917</v>
      </c>
      <c r="Y243" s="52">
        <f t="shared" si="64"/>
        <v>97.79008381994872</v>
      </c>
      <c r="Z243" s="54">
        <v>34365</v>
      </c>
      <c r="AA243" s="52" t="s">
        <v>160</v>
      </c>
      <c r="AB243" s="54" t="s">
        <v>160</v>
      </c>
      <c r="AC243" s="52" t="s">
        <v>160</v>
      </c>
      <c r="AD243" s="54">
        <v>62586</v>
      </c>
      <c r="AE243" s="52" t="s">
        <v>160</v>
      </c>
      <c r="AF243" s="54">
        <v>44871</v>
      </c>
      <c r="AG243" s="52" t="s">
        <v>31</v>
      </c>
      <c r="AH243" s="54">
        <v>705</v>
      </c>
      <c r="AI243" s="52" t="s">
        <v>31</v>
      </c>
      <c r="AJ243" s="26">
        <v>84123</v>
      </c>
      <c r="AK243" s="34">
        <v>94.5</v>
      </c>
      <c r="AL243" s="35">
        <v>32543</v>
      </c>
      <c r="AM243" s="34">
        <v>98.8</v>
      </c>
      <c r="AN243" s="22">
        <v>102986</v>
      </c>
      <c r="AO243" s="31" t="s">
        <v>31</v>
      </c>
      <c r="AP243" s="22">
        <v>219652</v>
      </c>
      <c r="AQ243" s="20" t="s">
        <v>2</v>
      </c>
      <c r="BA243" s="1"/>
      <c r="BB243" s="1"/>
    </row>
    <row r="244" spans="1:54" ht="12" hidden="1" customHeight="1">
      <c r="A244" s="30"/>
      <c r="B244" s="29" t="s">
        <v>15</v>
      </c>
      <c r="C244" s="28" t="s">
        <v>14</v>
      </c>
      <c r="D244" s="55">
        <v>600676</v>
      </c>
      <c r="E244" s="52">
        <f t="shared" si="57"/>
        <v>100.03663882116258</v>
      </c>
      <c r="F244" s="54">
        <v>4218</v>
      </c>
      <c r="G244" s="52">
        <f t="shared" si="58"/>
        <v>92.156434345641244</v>
      </c>
      <c r="H244" s="54">
        <v>837</v>
      </c>
      <c r="I244" s="52">
        <f t="shared" si="67"/>
        <v>69.230769230769226</v>
      </c>
      <c r="J244" s="54">
        <f t="shared" si="52"/>
        <v>596458</v>
      </c>
      <c r="K244" s="52">
        <f t="shared" si="59"/>
        <v>100.09716737794083</v>
      </c>
      <c r="L244" s="54">
        <v>154720</v>
      </c>
      <c r="M244" s="52">
        <f t="shared" si="60"/>
        <v>101.63768582445954</v>
      </c>
      <c r="N244" s="54">
        <v>154720</v>
      </c>
      <c r="O244" s="52">
        <f t="shared" si="61"/>
        <v>101.63768582445954</v>
      </c>
      <c r="P244" s="54">
        <f t="shared" si="53"/>
        <v>0</v>
      </c>
      <c r="Q244" s="54" t="s">
        <v>7</v>
      </c>
      <c r="R244" s="54">
        <f t="shared" si="54"/>
        <v>596458</v>
      </c>
      <c r="S244" s="52">
        <f t="shared" si="62"/>
        <v>100.09716737794083</v>
      </c>
      <c r="T244" s="54">
        <v>347372</v>
      </c>
      <c r="U244" s="52">
        <f t="shared" si="63"/>
        <v>99.14376719600881</v>
      </c>
      <c r="V244" s="54">
        <v>31050</v>
      </c>
      <c r="W244" s="52">
        <f t="shared" si="70"/>
        <v>112.48777306814478</v>
      </c>
      <c r="X244" s="54">
        <f t="shared" si="55"/>
        <v>249086</v>
      </c>
      <c r="Y244" s="52">
        <f t="shared" si="64"/>
        <v>101.45779957394289</v>
      </c>
      <c r="Z244" s="54">
        <v>30974</v>
      </c>
      <c r="AA244" s="52" t="s">
        <v>160</v>
      </c>
      <c r="AB244" s="54" t="s">
        <v>160</v>
      </c>
      <c r="AC244" s="52" t="s">
        <v>160</v>
      </c>
      <c r="AD244" s="54">
        <v>65291</v>
      </c>
      <c r="AE244" s="52" t="s">
        <v>160</v>
      </c>
      <c r="AF244" s="54">
        <v>43981</v>
      </c>
      <c r="AG244" s="52" t="s">
        <v>31</v>
      </c>
      <c r="AH244" s="54">
        <v>694</v>
      </c>
      <c r="AI244" s="52" t="s">
        <v>31</v>
      </c>
      <c r="AJ244" s="26">
        <v>106476</v>
      </c>
      <c r="AK244" s="34">
        <v>107.4</v>
      </c>
      <c r="AL244" s="35">
        <v>29535</v>
      </c>
      <c r="AM244" s="34">
        <v>86.9</v>
      </c>
      <c r="AN244" s="22">
        <v>105148</v>
      </c>
      <c r="AO244" s="31" t="s">
        <v>31</v>
      </c>
      <c r="AP244" s="22">
        <v>241160</v>
      </c>
      <c r="AQ244" s="20" t="s">
        <v>2</v>
      </c>
      <c r="BA244" s="1"/>
      <c r="BB244" s="1"/>
    </row>
    <row r="245" spans="1:54" ht="12" hidden="1" customHeight="1">
      <c r="A245" s="30"/>
      <c r="B245" s="29" t="s">
        <v>13</v>
      </c>
      <c r="C245" s="28" t="s">
        <v>12</v>
      </c>
      <c r="D245" s="55">
        <v>582570</v>
      </c>
      <c r="E245" s="52">
        <f t="shared" si="57"/>
        <v>100.5500679170773</v>
      </c>
      <c r="F245" s="54">
        <v>4133</v>
      </c>
      <c r="G245" s="52">
        <f t="shared" si="58"/>
        <v>97.384542884071635</v>
      </c>
      <c r="H245" s="54">
        <v>775</v>
      </c>
      <c r="I245" s="52">
        <f t="shared" si="67"/>
        <v>87.274774774774784</v>
      </c>
      <c r="J245" s="54">
        <f t="shared" si="52"/>
        <v>578437</v>
      </c>
      <c r="K245" s="52">
        <f t="shared" si="59"/>
        <v>100.5734265977442</v>
      </c>
      <c r="L245" s="54">
        <v>145213</v>
      </c>
      <c r="M245" s="52">
        <f t="shared" si="60"/>
        <v>103.00693744945877</v>
      </c>
      <c r="N245" s="54">
        <v>145213</v>
      </c>
      <c r="O245" s="52">
        <f t="shared" si="61"/>
        <v>103.00693744945877</v>
      </c>
      <c r="P245" s="54">
        <f t="shared" si="53"/>
        <v>0</v>
      </c>
      <c r="Q245" s="54" t="s">
        <v>7</v>
      </c>
      <c r="R245" s="54">
        <f t="shared" si="54"/>
        <v>578437</v>
      </c>
      <c r="S245" s="52">
        <f t="shared" si="62"/>
        <v>100.5734265977442</v>
      </c>
      <c r="T245" s="54">
        <v>329697</v>
      </c>
      <c r="U245" s="52">
        <f t="shared" si="63"/>
        <v>99.830132805261343</v>
      </c>
      <c r="V245" s="54">
        <v>30229</v>
      </c>
      <c r="W245" s="52">
        <f t="shared" si="70"/>
        <v>105.61456222486198</v>
      </c>
      <c r="X245" s="54">
        <f t="shared" si="55"/>
        <v>248740</v>
      </c>
      <c r="Y245" s="52">
        <f t="shared" si="64"/>
        <v>101.57586746215507</v>
      </c>
      <c r="Z245" s="54">
        <v>31849</v>
      </c>
      <c r="AA245" s="52" t="s">
        <v>160</v>
      </c>
      <c r="AB245" s="54" t="s">
        <v>160</v>
      </c>
      <c r="AC245" s="52" t="s">
        <v>160</v>
      </c>
      <c r="AD245" s="54">
        <v>66985</v>
      </c>
      <c r="AE245" s="52" t="s">
        <v>160</v>
      </c>
      <c r="AF245" s="54">
        <v>42203</v>
      </c>
      <c r="AG245" s="52" t="s">
        <v>31</v>
      </c>
      <c r="AH245" s="54">
        <v>849</v>
      </c>
      <c r="AI245" s="52" t="s">
        <v>31</v>
      </c>
      <c r="AJ245" s="26">
        <v>105914</v>
      </c>
      <c r="AK245" s="34">
        <v>102.1</v>
      </c>
      <c r="AL245" s="35">
        <v>30371</v>
      </c>
      <c r="AM245" s="34">
        <v>103.2</v>
      </c>
      <c r="AN245" s="22">
        <v>105009</v>
      </c>
      <c r="AO245" s="31" t="s">
        <v>31</v>
      </c>
      <c r="AP245" s="22">
        <v>241294</v>
      </c>
      <c r="AQ245" s="20" t="s">
        <v>2</v>
      </c>
      <c r="BA245" s="1"/>
      <c r="BB245" s="1"/>
    </row>
    <row r="246" spans="1:54" ht="12" hidden="1" customHeight="1">
      <c r="A246" s="30"/>
      <c r="B246" s="29" t="s">
        <v>11</v>
      </c>
      <c r="C246" s="28" t="s">
        <v>10</v>
      </c>
      <c r="D246" s="55">
        <v>610904</v>
      </c>
      <c r="E246" s="52">
        <f>D246/D234*100</f>
        <v>100.15886938772165</v>
      </c>
      <c r="F246" s="54">
        <v>4072</v>
      </c>
      <c r="G246" s="52">
        <f t="shared" si="58"/>
        <v>96.65321623546167</v>
      </c>
      <c r="H246" s="54">
        <v>738</v>
      </c>
      <c r="I246" s="52">
        <f t="shared" si="67"/>
        <v>85.714285714285708</v>
      </c>
      <c r="J246" s="54">
        <f t="shared" si="52"/>
        <v>606832</v>
      </c>
      <c r="K246" s="52">
        <f t="shared" si="59"/>
        <v>100.18325238310643</v>
      </c>
      <c r="L246" s="54">
        <v>147818</v>
      </c>
      <c r="M246" s="52">
        <f t="shared" si="60"/>
        <v>103.64101665205961</v>
      </c>
      <c r="N246" s="54">
        <v>147818</v>
      </c>
      <c r="O246" s="52">
        <f t="shared" si="61"/>
        <v>103.64101665205961</v>
      </c>
      <c r="P246" s="54">
        <f t="shared" si="53"/>
        <v>0</v>
      </c>
      <c r="Q246" s="54" t="s">
        <v>2</v>
      </c>
      <c r="R246" s="54">
        <f t="shared" si="54"/>
        <v>606832</v>
      </c>
      <c r="S246" s="52">
        <f t="shared" si="62"/>
        <v>100.18325238310643</v>
      </c>
      <c r="T246" s="54">
        <v>316076</v>
      </c>
      <c r="U246" s="52">
        <f t="shared" si="63"/>
        <v>101.25999942334123</v>
      </c>
      <c r="V246" s="54">
        <v>28997</v>
      </c>
      <c r="W246" s="52">
        <f t="shared" si="70"/>
        <v>106.31737185598004</v>
      </c>
      <c r="X246" s="54">
        <f t="shared" si="55"/>
        <v>290756</v>
      </c>
      <c r="Y246" s="52">
        <f t="shared" si="64"/>
        <v>99.038418960484236</v>
      </c>
      <c r="Z246" s="54">
        <v>37223</v>
      </c>
      <c r="AA246" s="52" t="s">
        <v>160</v>
      </c>
      <c r="AB246" s="54" t="s">
        <v>160</v>
      </c>
      <c r="AC246" s="52" t="s">
        <v>160</v>
      </c>
      <c r="AD246" s="54">
        <v>70460</v>
      </c>
      <c r="AE246" s="52" t="s">
        <v>160</v>
      </c>
      <c r="AF246" s="54">
        <v>40186</v>
      </c>
      <c r="AG246" s="52" t="s">
        <v>31</v>
      </c>
      <c r="AH246" s="54">
        <v>594</v>
      </c>
      <c r="AI246" s="52" t="s">
        <v>31</v>
      </c>
      <c r="AJ246" s="26">
        <v>142138</v>
      </c>
      <c r="AK246" s="34">
        <v>94.3</v>
      </c>
      <c r="AL246" s="35">
        <v>35041</v>
      </c>
      <c r="AM246" s="34">
        <v>114.4</v>
      </c>
      <c r="AN246" s="22">
        <v>106638</v>
      </c>
      <c r="AO246" s="22" t="s">
        <v>31</v>
      </c>
      <c r="AP246" s="22">
        <v>283817</v>
      </c>
      <c r="AQ246" s="20" t="s">
        <v>2</v>
      </c>
      <c r="BA246" s="1"/>
      <c r="BB246" s="1"/>
    </row>
    <row r="247" spans="1:54" ht="12" hidden="1" customHeight="1">
      <c r="A247" s="30"/>
      <c r="B247" s="29" t="s">
        <v>9</v>
      </c>
      <c r="C247" s="28" t="s">
        <v>8</v>
      </c>
      <c r="D247" s="55">
        <v>621288</v>
      </c>
      <c r="E247" s="52">
        <f t="shared" si="57"/>
        <v>101.0344317292947</v>
      </c>
      <c r="F247" s="54">
        <v>3997</v>
      </c>
      <c r="G247" s="52">
        <f t="shared" si="58"/>
        <v>95.121370775821035</v>
      </c>
      <c r="H247" s="54">
        <v>781</v>
      </c>
      <c r="I247" s="52">
        <f t="shared" si="67"/>
        <v>93.532934131736525</v>
      </c>
      <c r="J247" s="54">
        <f t="shared" si="52"/>
        <v>617291</v>
      </c>
      <c r="K247" s="52">
        <f t="shared" si="59"/>
        <v>101.07511564124604</v>
      </c>
      <c r="L247" s="54">
        <v>147598</v>
      </c>
      <c r="M247" s="52">
        <f t="shared" si="60"/>
        <v>101.49563686624536</v>
      </c>
      <c r="N247" s="54">
        <v>147598</v>
      </c>
      <c r="O247" s="52">
        <f t="shared" si="61"/>
        <v>101.49563686624536</v>
      </c>
      <c r="P247" s="54">
        <f t="shared" si="53"/>
        <v>0</v>
      </c>
      <c r="Q247" s="54" t="s">
        <v>7</v>
      </c>
      <c r="R247" s="54">
        <f t="shared" si="54"/>
        <v>617291</v>
      </c>
      <c r="S247" s="52">
        <f t="shared" si="62"/>
        <v>101.07511564124604</v>
      </c>
      <c r="T247" s="54">
        <v>324296</v>
      </c>
      <c r="U247" s="52">
        <f t="shared" si="63"/>
        <v>100.88253867522764</v>
      </c>
      <c r="V247" s="54">
        <v>28101</v>
      </c>
      <c r="W247" s="52">
        <f t="shared" si="70"/>
        <v>108.23479567076224</v>
      </c>
      <c r="X247" s="54">
        <f t="shared" si="55"/>
        <v>292995</v>
      </c>
      <c r="Y247" s="52">
        <f t="shared" si="64"/>
        <v>101.28912488851091</v>
      </c>
      <c r="Z247" s="54">
        <v>38560</v>
      </c>
      <c r="AA247" s="52">
        <f t="shared" ref="AA247:AA254" si="71">Z247/Z235*100</f>
        <v>104.69157254561252</v>
      </c>
      <c r="AB247" s="54" t="s">
        <v>160</v>
      </c>
      <c r="AC247" s="52" t="s">
        <v>160</v>
      </c>
      <c r="AD247" s="235">
        <v>61565</v>
      </c>
      <c r="AE247" s="52">
        <f t="shared" ref="AE247:AE258" si="72">AD247/AD235*100</f>
        <v>106.17950398399503</v>
      </c>
      <c r="AF247" s="235">
        <v>44087</v>
      </c>
      <c r="AG247" s="260">
        <f t="shared" ref="AG247:AG258" si="73">AF247/AF235*100</f>
        <v>101.83166258603964</v>
      </c>
      <c r="AH247" s="235">
        <v>529</v>
      </c>
      <c r="AI247" s="261">
        <f t="shared" ref="AI247:AI258" si="74">AH247/AH235*100</f>
        <v>89.5093062605753</v>
      </c>
      <c r="AJ247" s="25">
        <v>147964</v>
      </c>
      <c r="AK247" s="34">
        <v>103.5</v>
      </c>
      <c r="AL247" s="23">
        <v>36839</v>
      </c>
      <c r="AM247" s="34">
        <v>97.8</v>
      </c>
      <c r="AN247" s="21">
        <v>100362</v>
      </c>
      <c r="AO247" s="22" t="s">
        <v>31</v>
      </c>
      <c r="AP247" s="21">
        <v>284716</v>
      </c>
      <c r="AQ247" s="20" t="s">
        <v>2</v>
      </c>
      <c r="BA247" s="1"/>
      <c r="BB247" s="1"/>
    </row>
    <row r="248" spans="1:54" ht="12.75" hidden="1" customHeight="1">
      <c r="A248" s="30"/>
      <c r="B248" s="29" t="s">
        <v>6</v>
      </c>
      <c r="C248" s="28" t="s">
        <v>5</v>
      </c>
      <c r="D248" s="55">
        <v>568874</v>
      </c>
      <c r="E248" s="52">
        <f t="shared" si="57"/>
        <v>100.42367346074134</v>
      </c>
      <c r="F248" s="54">
        <v>3938</v>
      </c>
      <c r="G248" s="52">
        <f t="shared" si="58"/>
        <v>96.947316592811433</v>
      </c>
      <c r="H248" s="54">
        <v>722</v>
      </c>
      <c r="I248" s="52">
        <f t="shared" si="67"/>
        <v>100.13869625520111</v>
      </c>
      <c r="J248" s="54">
        <f t="shared" si="52"/>
        <v>564936</v>
      </c>
      <c r="K248" s="52">
        <f t="shared" si="59"/>
        <v>100.44878132045547</v>
      </c>
      <c r="L248" s="54">
        <v>133933</v>
      </c>
      <c r="M248" s="52">
        <f t="shared" si="60"/>
        <v>100.92688183386961</v>
      </c>
      <c r="N248" s="54">
        <v>133933</v>
      </c>
      <c r="O248" s="52">
        <f t="shared" si="61"/>
        <v>100.92688183386961</v>
      </c>
      <c r="P248" s="54">
        <f t="shared" si="53"/>
        <v>0</v>
      </c>
      <c r="Q248" s="54" t="s">
        <v>2</v>
      </c>
      <c r="R248" s="54">
        <f t="shared" si="54"/>
        <v>564936</v>
      </c>
      <c r="S248" s="52">
        <f t="shared" si="62"/>
        <v>100.44878132045547</v>
      </c>
      <c r="T248" s="54">
        <v>303308</v>
      </c>
      <c r="U248" s="52">
        <f t="shared" si="63"/>
        <v>99.120261437908496</v>
      </c>
      <c r="V248" s="54">
        <v>27022</v>
      </c>
      <c r="W248" s="52">
        <f t="shared" si="70"/>
        <v>115.22258229575301</v>
      </c>
      <c r="X248" s="54">
        <f t="shared" si="55"/>
        <v>261628</v>
      </c>
      <c r="Y248" s="52">
        <f t="shared" si="64"/>
        <v>102.03422616726205</v>
      </c>
      <c r="Z248" s="54">
        <v>38696</v>
      </c>
      <c r="AA248" s="52">
        <f t="shared" si="71"/>
        <v>104.01591312295038</v>
      </c>
      <c r="AB248" s="54" t="s">
        <v>160</v>
      </c>
      <c r="AC248" s="52" t="s">
        <v>160</v>
      </c>
      <c r="AD248" s="235">
        <v>58155</v>
      </c>
      <c r="AE248" s="59">
        <f t="shared" si="72"/>
        <v>106.52659730363423</v>
      </c>
      <c r="AF248" s="54">
        <v>41558</v>
      </c>
      <c r="AG248" s="261">
        <f t="shared" si="73"/>
        <v>107.69111168696554</v>
      </c>
      <c r="AH248" s="235">
        <v>579</v>
      </c>
      <c r="AI248" s="261">
        <f t="shared" si="74"/>
        <v>125.59652928416484</v>
      </c>
      <c r="AJ248" s="25">
        <v>122455</v>
      </c>
      <c r="AK248" s="24">
        <v>104.8</v>
      </c>
      <c r="AL248" s="23">
        <v>36326</v>
      </c>
      <c r="AM248" s="31">
        <v>101.9</v>
      </c>
      <c r="AN248" s="21">
        <v>96038</v>
      </c>
      <c r="AO248" s="22" t="s">
        <v>31</v>
      </c>
      <c r="AP248" s="21">
        <v>254819</v>
      </c>
      <c r="AQ248" s="20" t="s">
        <v>2</v>
      </c>
      <c r="BA248" s="1"/>
      <c r="BB248" s="1"/>
    </row>
    <row r="249" spans="1:54" s="15" customFormat="1" ht="12.75" hidden="1" customHeight="1">
      <c r="A249" s="19"/>
      <c r="B249" s="51" t="s">
        <v>4</v>
      </c>
      <c r="C249" s="50" t="s">
        <v>3</v>
      </c>
      <c r="D249" s="207">
        <v>639118</v>
      </c>
      <c r="E249" s="63">
        <f t="shared" si="57"/>
        <v>100.81616041795489</v>
      </c>
      <c r="F249" s="90">
        <v>3975</v>
      </c>
      <c r="G249" s="63">
        <f t="shared" si="58"/>
        <v>97.474252084355072</v>
      </c>
      <c r="H249" s="90">
        <v>759</v>
      </c>
      <c r="I249" s="63">
        <f t="shared" si="67"/>
        <v>99.215686274509807</v>
      </c>
      <c r="J249" s="90">
        <f t="shared" si="52"/>
        <v>635143</v>
      </c>
      <c r="K249" s="63">
        <f t="shared" si="59"/>
        <v>100.83779724576338</v>
      </c>
      <c r="L249" s="90">
        <v>148441</v>
      </c>
      <c r="M249" s="63">
        <f t="shared" si="60"/>
        <v>99.053116241825705</v>
      </c>
      <c r="N249" s="90">
        <v>148441</v>
      </c>
      <c r="O249" s="63">
        <f t="shared" si="61"/>
        <v>99.053116241825705</v>
      </c>
      <c r="P249" s="90">
        <f t="shared" si="53"/>
        <v>0</v>
      </c>
      <c r="Q249" s="90" t="s">
        <v>2</v>
      </c>
      <c r="R249" s="90">
        <f t="shared" si="54"/>
        <v>635143</v>
      </c>
      <c r="S249" s="63">
        <f t="shared" si="62"/>
        <v>100.83779724576338</v>
      </c>
      <c r="T249" s="90">
        <v>319277</v>
      </c>
      <c r="U249" s="63">
        <f t="shared" si="63"/>
        <v>99.096490247929779</v>
      </c>
      <c r="V249" s="90">
        <v>29291</v>
      </c>
      <c r="W249" s="63">
        <f t="shared" si="70"/>
        <v>107.89376749668484</v>
      </c>
      <c r="X249" s="90">
        <f t="shared" si="55"/>
        <v>315866</v>
      </c>
      <c r="Y249" s="63">
        <f t="shared" si="64"/>
        <v>102.66122374690423</v>
      </c>
      <c r="Z249" s="90">
        <v>43628</v>
      </c>
      <c r="AA249" s="63">
        <f t="shared" si="71"/>
        <v>99.986249255167991</v>
      </c>
      <c r="AB249" s="90" t="s">
        <v>160</v>
      </c>
      <c r="AC249" s="90" t="s">
        <v>160</v>
      </c>
      <c r="AD249" s="90">
        <v>67352</v>
      </c>
      <c r="AE249" s="262">
        <f t="shared" si="72"/>
        <v>105.49133853334587</v>
      </c>
      <c r="AF249" s="90">
        <v>47802</v>
      </c>
      <c r="AG249" s="263">
        <f t="shared" si="73"/>
        <v>98.737942288228368</v>
      </c>
      <c r="AH249" s="90">
        <v>636</v>
      </c>
      <c r="AI249" s="263">
        <f t="shared" si="74"/>
        <v>99.065420560747668</v>
      </c>
      <c r="AJ249" s="48">
        <v>155332</v>
      </c>
      <c r="AK249" s="47">
        <v>103.1</v>
      </c>
      <c r="AL249" s="45">
        <v>41024</v>
      </c>
      <c r="AM249" s="47">
        <v>98.8</v>
      </c>
      <c r="AN249" s="45">
        <v>111173</v>
      </c>
      <c r="AO249" s="45" t="s">
        <v>31</v>
      </c>
      <c r="AP249" s="45">
        <v>307530</v>
      </c>
      <c r="AQ249" s="44" t="s">
        <v>31</v>
      </c>
      <c r="AR249" s="16"/>
      <c r="AS249" s="16"/>
      <c r="AT249" s="16"/>
      <c r="AU249" s="16"/>
      <c r="AV249" s="16"/>
      <c r="AW249" s="16"/>
      <c r="AX249" s="16"/>
      <c r="AY249" s="16"/>
      <c r="AZ249" s="16"/>
    </row>
    <row r="250" spans="1:54" ht="12" customHeight="1">
      <c r="A250" s="30"/>
      <c r="B250" s="43" t="s">
        <v>225</v>
      </c>
      <c r="C250" s="42" t="s">
        <v>226</v>
      </c>
      <c r="D250" s="234">
        <v>623312</v>
      </c>
      <c r="E250" s="93">
        <f t="shared" ref="E250:E261" si="75">D250/D238*100</f>
        <v>101.1372652737371</v>
      </c>
      <c r="F250" s="257">
        <v>3791</v>
      </c>
      <c r="G250" s="93">
        <f t="shared" ref="G250:G261" si="76">F250/F238*100</f>
        <v>93.25953259532595</v>
      </c>
      <c r="H250" s="86">
        <v>799</v>
      </c>
      <c r="I250" s="93">
        <f>H250/H238*100</f>
        <v>111.12656467315716</v>
      </c>
      <c r="J250" s="86">
        <f t="shared" ref="J250:J261" si="77">D250-F250</f>
        <v>619521</v>
      </c>
      <c r="K250" s="93">
        <f t="shared" ref="K250:K261" si="78">J250/J238*100</f>
        <v>101.18957006915612</v>
      </c>
      <c r="L250" s="86">
        <v>146448</v>
      </c>
      <c r="M250" s="93">
        <f t="shared" ref="M250:M261" si="79">L250/L238*100</f>
        <v>101.41125960806039</v>
      </c>
      <c r="N250" s="86">
        <v>146448</v>
      </c>
      <c r="O250" s="93">
        <f t="shared" ref="O250:O261" si="80">N250/N238*100</f>
        <v>101.41125960806039</v>
      </c>
      <c r="P250" s="86">
        <f t="shared" ref="P250:P261" si="81">N250-L250</f>
        <v>0</v>
      </c>
      <c r="Q250" s="86" t="s">
        <v>7</v>
      </c>
      <c r="R250" s="86">
        <f t="shared" ref="R250:R261" si="82">J250+P250</f>
        <v>619521</v>
      </c>
      <c r="S250" s="93">
        <f t="shared" ref="S250:S261" si="83">R250/R238*100</f>
        <v>101.18957006915612</v>
      </c>
      <c r="T250" s="86">
        <v>324152</v>
      </c>
      <c r="U250" s="93">
        <f t="shared" ref="U250:U261" si="84">T250/T238*100</f>
        <v>99.095111154589262</v>
      </c>
      <c r="V250" s="86">
        <v>28307</v>
      </c>
      <c r="W250" s="93">
        <f t="shared" si="70"/>
        <v>106.81483717595563</v>
      </c>
      <c r="X250" s="86">
        <f t="shared" ref="X250:X261" si="85">R250-T250</f>
        <v>295369</v>
      </c>
      <c r="Y250" s="93">
        <f t="shared" ref="Y250:Y261" si="86">X250/X238*100</f>
        <v>103.59244684806015</v>
      </c>
      <c r="Z250" s="86">
        <v>36433</v>
      </c>
      <c r="AA250" s="52">
        <f t="shared" si="71"/>
        <v>99.013479726057184</v>
      </c>
      <c r="AB250" s="86" t="s">
        <v>26</v>
      </c>
      <c r="AC250" s="93" t="s">
        <v>26</v>
      </c>
      <c r="AD250" s="236">
        <v>64365</v>
      </c>
      <c r="AE250" s="59">
        <f t="shared" si="72"/>
        <v>106.84938328989526</v>
      </c>
      <c r="AF250" s="236">
        <v>47144</v>
      </c>
      <c r="AG250" s="261">
        <f t="shared" si="73"/>
        <v>104.31011593946367</v>
      </c>
      <c r="AH250" s="236">
        <v>724</v>
      </c>
      <c r="AI250" s="261">
        <f t="shared" si="74"/>
        <v>103.72492836676217</v>
      </c>
      <c r="AJ250" s="37"/>
      <c r="AK250" s="36"/>
      <c r="AL250" s="226"/>
      <c r="AM250" s="36"/>
      <c r="AN250" s="40"/>
      <c r="AO250" s="36"/>
      <c r="AP250" s="37"/>
      <c r="AQ250" s="227"/>
      <c r="AR250" s="9"/>
      <c r="BA250" s="1"/>
      <c r="BB250" s="1"/>
    </row>
    <row r="251" spans="1:54" s="56" customFormat="1" ht="12" customHeight="1">
      <c r="A251" s="229"/>
      <c r="B251" s="29" t="s">
        <v>25</v>
      </c>
      <c r="C251" s="28" t="s">
        <v>24</v>
      </c>
      <c r="D251" s="61">
        <v>647555</v>
      </c>
      <c r="E251" s="59">
        <f t="shared" si="75"/>
        <v>100.39985983974597</v>
      </c>
      <c r="F251" s="60">
        <v>3798</v>
      </c>
      <c r="G251" s="59">
        <f t="shared" si="76"/>
        <v>91.827852998065765</v>
      </c>
      <c r="H251" s="60">
        <v>811</v>
      </c>
      <c r="I251" s="59">
        <f t="shared" ref="I251:I261" si="87">H251/H239*100</f>
        <v>101.50187734668334</v>
      </c>
      <c r="J251" s="60">
        <f t="shared" si="77"/>
        <v>643757</v>
      </c>
      <c r="K251" s="59">
        <f t="shared" si="78"/>
        <v>100.45518382123464</v>
      </c>
      <c r="L251" s="60">
        <v>154592</v>
      </c>
      <c r="M251" s="59">
        <f t="shared" si="79"/>
        <v>100.29974696684616</v>
      </c>
      <c r="N251" s="60">
        <v>154592</v>
      </c>
      <c r="O251" s="59">
        <f t="shared" si="80"/>
        <v>100.29974696684616</v>
      </c>
      <c r="P251" s="60">
        <f t="shared" si="81"/>
        <v>0</v>
      </c>
      <c r="Q251" s="60" t="s">
        <v>7</v>
      </c>
      <c r="R251" s="60">
        <f t="shared" si="82"/>
        <v>643757</v>
      </c>
      <c r="S251" s="59">
        <f t="shared" si="83"/>
        <v>100.45518382123464</v>
      </c>
      <c r="T251" s="60">
        <v>351840</v>
      </c>
      <c r="U251" s="59">
        <f t="shared" si="84"/>
        <v>101.39978039269934</v>
      </c>
      <c r="V251" s="60">
        <v>29555</v>
      </c>
      <c r="W251" s="59">
        <f t="shared" si="70"/>
        <v>112.9562392509077</v>
      </c>
      <c r="X251" s="60">
        <f t="shared" si="85"/>
        <v>291917</v>
      </c>
      <c r="Y251" s="59">
        <f t="shared" si="86"/>
        <v>99.339814944003379</v>
      </c>
      <c r="Z251" s="60">
        <v>36296</v>
      </c>
      <c r="AA251" s="52">
        <f t="shared" si="71"/>
        <v>99.080064422788197</v>
      </c>
      <c r="AB251" s="54" t="s">
        <v>26</v>
      </c>
      <c r="AC251" s="52" t="s">
        <v>26</v>
      </c>
      <c r="AD251" s="60">
        <v>64581</v>
      </c>
      <c r="AE251" s="59">
        <f t="shared" si="72"/>
        <v>104.24360795454545</v>
      </c>
      <c r="AF251" s="60">
        <v>48206</v>
      </c>
      <c r="AG251" s="261">
        <f t="shared" si="73"/>
        <v>101.70042194092828</v>
      </c>
      <c r="AH251" s="60">
        <v>622</v>
      </c>
      <c r="AI251" s="261">
        <f t="shared" si="74"/>
        <v>99.361022364217249</v>
      </c>
      <c r="AJ251" s="32"/>
      <c r="AK251" s="230"/>
      <c r="AL251" s="231"/>
      <c r="AM251" s="230"/>
      <c r="AN251" s="32"/>
      <c r="AO251" s="209"/>
      <c r="AP251" s="32"/>
      <c r="AQ251" s="232"/>
      <c r="AR251" s="233"/>
      <c r="AS251" s="57"/>
      <c r="AT251" s="57"/>
      <c r="AU251" s="57"/>
      <c r="AV251" s="57"/>
      <c r="AW251" s="57"/>
      <c r="AX251" s="57"/>
      <c r="AY251" s="57"/>
      <c r="AZ251" s="57"/>
    </row>
    <row r="252" spans="1:54" s="56" customFormat="1" ht="12" customHeight="1">
      <c r="A252" s="229"/>
      <c r="B252" s="29" t="s">
        <v>23</v>
      </c>
      <c r="C252" s="28" t="s">
        <v>22</v>
      </c>
      <c r="D252" s="61">
        <v>620517</v>
      </c>
      <c r="E252" s="59">
        <f t="shared" si="75"/>
        <v>101.00497604758255</v>
      </c>
      <c r="F252" s="60">
        <v>3755</v>
      </c>
      <c r="G252" s="59">
        <f t="shared" si="76"/>
        <v>95.087363889592297</v>
      </c>
      <c r="H252" s="60">
        <v>765</v>
      </c>
      <c r="I252" s="59">
        <f t="shared" si="87"/>
        <v>94.561186650185419</v>
      </c>
      <c r="J252" s="60">
        <f t="shared" si="77"/>
        <v>616762</v>
      </c>
      <c r="K252" s="59">
        <f t="shared" si="78"/>
        <v>101.04326058250901</v>
      </c>
      <c r="L252" s="60">
        <v>155557</v>
      </c>
      <c r="M252" s="59">
        <f t="shared" si="79"/>
        <v>103.19283022873216</v>
      </c>
      <c r="N252" s="60">
        <v>155557</v>
      </c>
      <c r="O252" s="59">
        <f t="shared" si="80"/>
        <v>103.19283022873216</v>
      </c>
      <c r="P252" s="60">
        <f t="shared" si="81"/>
        <v>0</v>
      </c>
      <c r="Q252" s="60" t="s">
        <v>7</v>
      </c>
      <c r="R252" s="60">
        <f t="shared" si="82"/>
        <v>616762</v>
      </c>
      <c r="S252" s="59">
        <f t="shared" si="83"/>
        <v>101.04326058250901</v>
      </c>
      <c r="T252" s="60">
        <v>351414</v>
      </c>
      <c r="U252" s="59">
        <f t="shared" si="84"/>
        <v>101.49580487241326</v>
      </c>
      <c r="V252" s="60">
        <v>28210</v>
      </c>
      <c r="W252" s="59">
        <f t="shared" si="70"/>
        <v>115.09118355024275</v>
      </c>
      <c r="X252" s="60">
        <f t="shared" si="85"/>
        <v>265348</v>
      </c>
      <c r="Y252" s="59">
        <f t="shared" si="86"/>
        <v>100.45010770028657</v>
      </c>
      <c r="Z252" s="60">
        <v>35323</v>
      </c>
      <c r="AA252" s="52">
        <f t="shared" si="71"/>
        <v>95.986413043478251</v>
      </c>
      <c r="AB252" s="54" t="s">
        <v>26</v>
      </c>
      <c r="AC252" s="52" t="s">
        <v>26</v>
      </c>
      <c r="AD252" s="60">
        <v>64076</v>
      </c>
      <c r="AE252" s="59">
        <f t="shared" si="72"/>
        <v>103.58060813759882</v>
      </c>
      <c r="AF252" s="60">
        <v>46380</v>
      </c>
      <c r="AG252" s="261">
        <f t="shared" si="73"/>
        <v>104.81355932203388</v>
      </c>
      <c r="AH252" s="60">
        <v>722</v>
      </c>
      <c r="AI252" s="261">
        <f t="shared" si="74"/>
        <v>96.138482023968038</v>
      </c>
      <c r="AJ252" s="32"/>
      <c r="AK252" s="230"/>
      <c r="AL252" s="231"/>
      <c r="AM252" s="230"/>
      <c r="AN252" s="32"/>
      <c r="AO252" s="209"/>
      <c r="AP252" s="32"/>
      <c r="AQ252" s="232"/>
      <c r="AR252" s="57"/>
      <c r="AS252" s="57"/>
      <c r="AT252" s="57"/>
      <c r="AU252" s="57"/>
      <c r="AV252" s="57"/>
      <c r="AW252" s="57"/>
      <c r="AX252" s="57"/>
      <c r="AY252" s="57"/>
      <c r="AZ252" s="57"/>
    </row>
    <row r="253" spans="1:54" s="56" customFormat="1" ht="12" customHeight="1">
      <c r="A253" s="229"/>
      <c r="B253" s="29" t="s">
        <v>21</v>
      </c>
      <c r="C253" s="28" t="s">
        <v>20</v>
      </c>
      <c r="D253" s="61">
        <v>616231</v>
      </c>
      <c r="E253" s="59">
        <f t="shared" si="75"/>
        <v>100.99399179895308</v>
      </c>
      <c r="F253" s="60">
        <v>3873</v>
      </c>
      <c r="G253" s="59">
        <f t="shared" si="76"/>
        <v>94.119076549210206</v>
      </c>
      <c r="H253" s="60">
        <v>870</v>
      </c>
      <c r="I253" s="59">
        <f t="shared" si="87"/>
        <v>116.46586345381526</v>
      </c>
      <c r="J253" s="60">
        <f t="shared" si="77"/>
        <v>612358</v>
      </c>
      <c r="K253" s="59">
        <f t="shared" si="78"/>
        <v>101.04067149464319</v>
      </c>
      <c r="L253" s="60">
        <v>155203</v>
      </c>
      <c r="M253" s="59">
        <f t="shared" si="79"/>
        <v>102.67668715309249</v>
      </c>
      <c r="N253" s="60">
        <v>155203</v>
      </c>
      <c r="O253" s="59">
        <f t="shared" si="80"/>
        <v>102.67668715309249</v>
      </c>
      <c r="P253" s="60">
        <f t="shared" si="81"/>
        <v>0</v>
      </c>
      <c r="Q253" s="60" t="s">
        <v>7</v>
      </c>
      <c r="R253" s="60">
        <f t="shared" si="82"/>
        <v>612358</v>
      </c>
      <c r="S253" s="59">
        <f t="shared" si="83"/>
        <v>101.04067149464319</v>
      </c>
      <c r="T253" s="60">
        <v>350381</v>
      </c>
      <c r="U253" s="59">
        <f t="shared" si="84"/>
        <v>101.22347217648044</v>
      </c>
      <c r="V253" s="60">
        <v>26853</v>
      </c>
      <c r="W253" s="59">
        <f t="shared" si="70"/>
        <v>106.7034888341413</v>
      </c>
      <c r="X253" s="60">
        <f t="shared" si="85"/>
        <v>261977</v>
      </c>
      <c r="Y253" s="59">
        <f t="shared" si="86"/>
        <v>100.79721436678786</v>
      </c>
      <c r="Z253" s="60">
        <v>37166</v>
      </c>
      <c r="AA253" s="52">
        <f t="shared" si="71"/>
        <v>102.2082886450513</v>
      </c>
      <c r="AB253" s="60" t="s">
        <v>160</v>
      </c>
      <c r="AC253" s="59" t="s">
        <v>160</v>
      </c>
      <c r="AD253" s="60">
        <v>62891</v>
      </c>
      <c r="AE253" s="59">
        <f t="shared" si="72"/>
        <v>97.476712286303254</v>
      </c>
      <c r="AF253" s="60">
        <v>47844</v>
      </c>
      <c r="AG253" s="261">
        <f t="shared" si="73"/>
        <v>100.67969950127311</v>
      </c>
      <c r="AH253" s="60">
        <v>784</v>
      </c>
      <c r="AI253" s="261">
        <f t="shared" si="74"/>
        <v>115.63421828908555</v>
      </c>
      <c r="AJ253" s="33"/>
      <c r="AK253" s="230"/>
      <c r="AL253" s="32"/>
      <c r="AM253" s="230"/>
      <c r="AN253" s="32"/>
      <c r="AO253" s="209"/>
      <c r="AP253" s="32"/>
      <c r="AQ253" s="232"/>
      <c r="AR253" s="57"/>
      <c r="AS253" s="57"/>
      <c r="AT253" s="57"/>
      <c r="AU253" s="57"/>
      <c r="AV253" s="57"/>
      <c r="AW253" s="57"/>
      <c r="AX253" s="57"/>
      <c r="AY253" s="57"/>
      <c r="AZ253" s="57"/>
    </row>
    <row r="254" spans="1:54" s="56" customFormat="1" ht="12" customHeight="1">
      <c r="A254" s="229"/>
      <c r="B254" s="29" t="s">
        <v>19</v>
      </c>
      <c r="C254" s="28" t="s">
        <v>18</v>
      </c>
      <c r="D254" s="61">
        <v>606470</v>
      </c>
      <c r="E254" s="59">
        <f t="shared" si="75"/>
        <v>100.98794911887194</v>
      </c>
      <c r="F254" s="60">
        <v>3829</v>
      </c>
      <c r="G254" s="59">
        <f t="shared" si="76"/>
        <v>93.687301198923407</v>
      </c>
      <c r="H254" s="60">
        <v>824</v>
      </c>
      <c r="I254" s="59">
        <f t="shared" si="87"/>
        <v>114.76323119777159</v>
      </c>
      <c r="J254" s="60">
        <f t="shared" si="77"/>
        <v>602641</v>
      </c>
      <c r="K254" s="59">
        <f t="shared" si="78"/>
        <v>101.03797468354429</v>
      </c>
      <c r="L254" s="60">
        <v>153509</v>
      </c>
      <c r="M254" s="59">
        <f t="shared" si="79"/>
        <v>105.25272886841095</v>
      </c>
      <c r="N254" s="60">
        <v>153509</v>
      </c>
      <c r="O254" s="59">
        <f t="shared" si="80"/>
        <v>105.25272886841095</v>
      </c>
      <c r="P254" s="60">
        <f t="shared" si="81"/>
        <v>0</v>
      </c>
      <c r="Q254" s="60" t="s">
        <v>7</v>
      </c>
      <c r="R254" s="60">
        <f t="shared" si="82"/>
        <v>602641</v>
      </c>
      <c r="S254" s="59">
        <f t="shared" si="83"/>
        <v>101.03797468354429</v>
      </c>
      <c r="T254" s="60">
        <v>333318</v>
      </c>
      <c r="U254" s="59">
        <f t="shared" si="84"/>
        <v>101.76468073933407</v>
      </c>
      <c r="V254" s="60">
        <v>28568</v>
      </c>
      <c r="W254" s="59">
        <f t="shared" ref="W254:W265" si="88">V254/V242*100</f>
        <v>109.00072494181387</v>
      </c>
      <c r="X254" s="60">
        <f t="shared" si="85"/>
        <v>269323</v>
      </c>
      <c r="Y254" s="59">
        <f t="shared" si="86"/>
        <v>100.15283810317131</v>
      </c>
      <c r="Z254" s="60">
        <v>35162</v>
      </c>
      <c r="AA254" s="52">
        <f t="shared" si="71"/>
        <v>97.955203922442607</v>
      </c>
      <c r="AB254" s="60" t="s">
        <v>160</v>
      </c>
      <c r="AC254" s="59" t="s">
        <v>160</v>
      </c>
      <c r="AD254" s="264">
        <v>63084</v>
      </c>
      <c r="AE254" s="59">
        <f t="shared" si="72"/>
        <v>100.2893389717338</v>
      </c>
      <c r="AF254" s="60">
        <v>46593</v>
      </c>
      <c r="AG254" s="261">
        <f t="shared" si="73"/>
        <v>98.20837636743039</v>
      </c>
      <c r="AH254" s="60">
        <v>803</v>
      </c>
      <c r="AI254" s="261">
        <f t="shared" si="74"/>
        <v>113.4180790960452</v>
      </c>
      <c r="AJ254" s="33"/>
      <c r="AK254" s="230"/>
      <c r="AL254" s="231"/>
      <c r="AM254" s="230"/>
      <c r="AN254" s="32"/>
      <c r="AO254" s="209"/>
      <c r="AP254" s="32"/>
      <c r="AQ254" s="232"/>
      <c r="AR254" s="57"/>
      <c r="AS254" s="57"/>
      <c r="AT254" s="57"/>
      <c r="AU254" s="57"/>
      <c r="AV254" s="57"/>
      <c r="AW254" s="57"/>
      <c r="AX254" s="57"/>
      <c r="AY254" s="57"/>
      <c r="AZ254" s="57"/>
    </row>
    <row r="255" spans="1:54" s="56" customFormat="1" ht="12" customHeight="1">
      <c r="A255" s="229"/>
      <c r="B255" s="29" t="s">
        <v>17</v>
      </c>
      <c r="C255" s="28" t="s">
        <v>16</v>
      </c>
      <c r="D255" s="61">
        <v>560308</v>
      </c>
      <c r="E255" s="59">
        <f t="shared" si="75"/>
        <v>96.487877624189991</v>
      </c>
      <c r="F255" s="60">
        <v>3837</v>
      </c>
      <c r="G255" s="59">
        <f t="shared" si="76"/>
        <v>93.266893534273208</v>
      </c>
      <c r="H255" s="60">
        <v>1237</v>
      </c>
      <c r="I255" s="59">
        <f t="shared" si="87"/>
        <v>164.71371504660453</v>
      </c>
      <c r="J255" s="60">
        <f t="shared" si="77"/>
        <v>556471</v>
      </c>
      <c r="K255" s="59">
        <f t="shared" si="78"/>
        <v>96.510859555073026</v>
      </c>
      <c r="L255" s="60">
        <v>146316</v>
      </c>
      <c r="M255" s="59">
        <f t="shared" si="79"/>
        <v>96.238999171238021</v>
      </c>
      <c r="N255" s="60">
        <v>146316</v>
      </c>
      <c r="O255" s="59">
        <f t="shared" si="80"/>
        <v>96.238999171238021</v>
      </c>
      <c r="P255" s="60">
        <f t="shared" si="81"/>
        <v>0</v>
      </c>
      <c r="Q255" s="60" t="s">
        <v>7</v>
      </c>
      <c r="R255" s="60">
        <f t="shared" si="82"/>
        <v>556471</v>
      </c>
      <c r="S255" s="59">
        <f t="shared" si="83"/>
        <v>96.510859555073026</v>
      </c>
      <c r="T255" s="60">
        <v>339380</v>
      </c>
      <c r="U255" s="59">
        <f t="shared" si="84"/>
        <v>97.056670250978058</v>
      </c>
      <c r="V255" s="60">
        <v>28386</v>
      </c>
      <c r="W255" s="59">
        <f t="shared" si="88"/>
        <v>104.46398999006368</v>
      </c>
      <c r="X255" s="60">
        <f>R255-T255</f>
        <v>217091</v>
      </c>
      <c r="Y255" s="59">
        <f t="shared" si="86"/>
        <v>95.669782343323774</v>
      </c>
      <c r="Z255" s="60">
        <v>27846</v>
      </c>
      <c r="AA255" s="52">
        <f t="shared" ref="AA255:AA260" si="89">Z255/Z243*100</f>
        <v>81.030117852466176</v>
      </c>
      <c r="AB255" s="60" t="s">
        <v>160</v>
      </c>
      <c r="AC255" s="59" t="s">
        <v>160</v>
      </c>
      <c r="AD255" s="60">
        <v>60823</v>
      </c>
      <c r="AE255" s="59">
        <f t="shared" si="72"/>
        <v>97.18307608730386</v>
      </c>
      <c r="AF255" s="60">
        <v>42100</v>
      </c>
      <c r="AG255" s="261">
        <f t="shared" si="73"/>
        <v>93.824519177196848</v>
      </c>
      <c r="AH255" s="60">
        <v>503</v>
      </c>
      <c r="AI255" s="261">
        <f t="shared" si="74"/>
        <v>71.347517730496463</v>
      </c>
      <c r="AJ255" s="33"/>
      <c r="AK255" s="230"/>
      <c r="AL255" s="231"/>
      <c r="AM255" s="230"/>
      <c r="AN255" s="32"/>
      <c r="AO255" s="209"/>
      <c r="AP255" s="32"/>
      <c r="AQ255" s="232"/>
      <c r="AR255" s="57"/>
      <c r="AS255" s="57"/>
      <c r="AT255" s="57"/>
      <c r="AU255" s="57"/>
      <c r="AV255" s="57"/>
      <c r="AW255" s="57"/>
      <c r="AX255" s="57"/>
      <c r="AY255" s="57"/>
      <c r="AZ255" s="57"/>
    </row>
    <row r="256" spans="1:54" s="56" customFormat="1" ht="12" customHeight="1">
      <c r="A256" s="229"/>
      <c r="B256" s="29" t="s">
        <v>15</v>
      </c>
      <c r="C256" s="28" t="s">
        <v>14</v>
      </c>
      <c r="D256" s="61">
        <v>596228</v>
      </c>
      <c r="E256" s="59">
        <f>D256/D244*100</f>
        <v>99.259500962249206</v>
      </c>
      <c r="F256" s="60">
        <v>3819</v>
      </c>
      <c r="G256" s="59">
        <f t="shared" si="76"/>
        <v>90.540540540540533</v>
      </c>
      <c r="H256" s="60">
        <v>811</v>
      </c>
      <c r="I256" s="59">
        <f t="shared" si="87"/>
        <v>96.893667861409796</v>
      </c>
      <c r="J256" s="60">
        <f>D256-F256</f>
        <v>592409</v>
      </c>
      <c r="K256" s="59">
        <f t="shared" si="78"/>
        <v>99.321159243400203</v>
      </c>
      <c r="L256" s="60">
        <v>155515</v>
      </c>
      <c r="M256" s="59">
        <f t="shared" si="79"/>
        <v>100.51383143743537</v>
      </c>
      <c r="N256" s="60">
        <v>155515</v>
      </c>
      <c r="O256" s="59">
        <f t="shared" si="80"/>
        <v>100.51383143743537</v>
      </c>
      <c r="P256" s="60">
        <f t="shared" si="81"/>
        <v>0</v>
      </c>
      <c r="Q256" s="60" t="s">
        <v>7</v>
      </c>
      <c r="R256" s="60">
        <f t="shared" si="82"/>
        <v>592409</v>
      </c>
      <c r="S256" s="59">
        <f t="shared" si="83"/>
        <v>99.321159243400203</v>
      </c>
      <c r="T256" s="60">
        <v>354844</v>
      </c>
      <c r="U256" s="59">
        <f t="shared" si="84"/>
        <v>102.15100814112826</v>
      </c>
      <c r="V256" s="60">
        <v>34192</v>
      </c>
      <c r="W256" s="59">
        <f t="shared" si="88"/>
        <v>110.11916264090178</v>
      </c>
      <c r="X256" s="60">
        <f t="shared" si="85"/>
        <v>237565</v>
      </c>
      <c r="Y256" s="59">
        <f t="shared" si="86"/>
        <v>95.374689866150646</v>
      </c>
      <c r="Z256" s="60">
        <v>31958</v>
      </c>
      <c r="AA256" s="59">
        <f t="shared" si="89"/>
        <v>103.17685800994383</v>
      </c>
      <c r="AB256" s="60" t="s">
        <v>160</v>
      </c>
      <c r="AC256" s="59" t="s">
        <v>160</v>
      </c>
      <c r="AD256" s="60">
        <v>64468</v>
      </c>
      <c r="AE256" s="59">
        <f t="shared" si="72"/>
        <v>98.739489363005617</v>
      </c>
      <c r="AF256" s="60">
        <v>47005</v>
      </c>
      <c r="AG256" s="261">
        <f t="shared" si="73"/>
        <v>106.87569632341238</v>
      </c>
      <c r="AH256" s="60">
        <v>634</v>
      </c>
      <c r="AI256" s="261">
        <f t="shared" si="74"/>
        <v>91.354466858789635</v>
      </c>
      <c r="AJ256" s="33"/>
      <c r="AK256" s="230"/>
      <c r="AL256" s="231"/>
      <c r="AM256" s="230"/>
      <c r="AN256" s="32"/>
      <c r="AO256" s="209"/>
      <c r="AP256" s="32"/>
      <c r="AQ256" s="232"/>
      <c r="AR256" s="57"/>
      <c r="AS256" s="57"/>
      <c r="AT256" s="57"/>
      <c r="AU256" s="57"/>
      <c r="AV256" s="57"/>
      <c r="AW256" s="57"/>
      <c r="AX256" s="57"/>
      <c r="AY256" s="57"/>
      <c r="AZ256" s="57"/>
    </row>
    <row r="257" spans="1:54" ht="12" customHeight="1">
      <c r="A257" s="30"/>
      <c r="B257" s="29" t="s">
        <v>13</v>
      </c>
      <c r="C257" s="28" t="s">
        <v>12</v>
      </c>
      <c r="D257" s="55">
        <v>579820</v>
      </c>
      <c r="E257" s="59">
        <f>D257/D245*100</f>
        <v>99.527953722299472</v>
      </c>
      <c r="F257" s="60">
        <v>3820</v>
      </c>
      <c r="G257" s="59">
        <f t="shared" si="76"/>
        <v>92.426808613597871</v>
      </c>
      <c r="H257" s="258">
        <v>824</v>
      </c>
      <c r="I257" s="259">
        <f t="shared" si="87"/>
        <v>106.3225806451613</v>
      </c>
      <c r="J257" s="258">
        <f t="shared" si="77"/>
        <v>576000</v>
      </c>
      <c r="K257" s="259">
        <f t="shared" si="78"/>
        <v>99.578692234417915</v>
      </c>
      <c r="L257" s="258">
        <v>144719</v>
      </c>
      <c r="M257" s="259">
        <f t="shared" si="79"/>
        <v>99.659810072100981</v>
      </c>
      <c r="N257" s="258">
        <v>144719</v>
      </c>
      <c r="O257" s="259">
        <f t="shared" si="80"/>
        <v>99.659810072100981</v>
      </c>
      <c r="P257" s="258">
        <f t="shared" si="81"/>
        <v>0</v>
      </c>
      <c r="Q257" s="258" t="s">
        <v>7</v>
      </c>
      <c r="R257" s="258">
        <f t="shared" si="82"/>
        <v>576000</v>
      </c>
      <c r="S257" s="259">
        <f t="shared" si="83"/>
        <v>99.578692234417915</v>
      </c>
      <c r="T257" s="258">
        <v>332984</v>
      </c>
      <c r="U257" s="259">
        <f t="shared" si="84"/>
        <v>100.99697601130735</v>
      </c>
      <c r="V257" s="258">
        <v>32328</v>
      </c>
      <c r="W257" s="259">
        <f t="shared" si="88"/>
        <v>106.94366336961197</v>
      </c>
      <c r="X257" s="258">
        <f t="shared" si="85"/>
        <v>243016</v>
      </c>
      <c r="Y257" s="259">
        <f t="shared" si="86"/>
        <v>97.698801961887909</v>
      </c>
      <c r="Z257" s="258">
        <v>31979</v>
      </c>
      <c r="AA257" s="52">
        <f t="shared" si="89"/>
        <v>100.40817608088166</v>
      </c>
      <c r="AB257" s="258" t="s">
        <v>231</v>
      </c>
      <c r="AC257" s="59" t="s">
        <v>160</v>
      </c>
      <c r="AD257" s="258">
        <v>68635</v>
      </c>
      <c r="AE257" s="59">
        <f t="shared" si="72"/>
        <v>102.46323803836678</v>
      </c>
      <c r="AF257" s="258">
        <v>44445</v>
      </c>
      <c r="AG257" s="261">
        <f t="shared" si="73"/>
        <v>105.31241854844441</v>
      </c>
      <c r="AH257" s="258">
        <v>769</v>
      </c>
      <c r="AI257" s="261">
        <f t="shared" si="74"/>
        <v>90.577149587750299</v>
      </c>
      <c r="AJ257" s="239"/>
      <c r="AK257" s="242"/>
      <c r="AL257" s="243"/>
      <c r="AM257" s="242"/>
      <c r="AN257" s="240"/>
      <c r="AO257" s="241"/>
      <c r="AP257" s="240"/>
      <c r="AQ257" s="244"/>
      <c r="BA257" s="1"/>
      <c r="BB257" s="1"/>
    </row>
    <row r="258" spans="1:54" ht="12" customHeight="1">
      <c r="A258" s="30"/>
      <c r="B258" s="29" t="s">
        <v>11</v>
      </c>
      <c r="C258" s="28" t="s">
        <v>10</v>
      </c>
      <c r="D258" s="55">
        <v>609506</v>
      </c>
      <c r="E258" s="59">
        <f>D258/D246*100</f>
        <v>99.771158807275768</v>
      </c>
      <c r="F258" s="60">
        <v>3715</v>
      </c>
      <c r="G258" s="59">
        <f t="shared" si="76"/>
        <v>91.232809430255401</v>
      </c>
      <c r="H258" s="60">
        <v>715</v>
      </c>
      <c r="I258" s="259">
        <f t="shared" si="87"/>
        <v>96.883468834688344</v>
      </c>
      <c r="J258" s="258">
        <f t="shared" si="77"/>
        <v>605791</v>
      </c>
      <c r="K258" s="259">
        <f t="shared" si="78"/>
        <v>99.828453344583011</v>
      </c>
      <c r="L258" s="258">
        <v>143205</v>
      </c>
      <c r="M258" s="259">
        <f t="shared" si="79"/>
        <v>96.879270454207202</v>
      </c>
      <c r="N258" s="60">
        <v>143205</v>
      </c>
      <c r="O258" s="259">
        <f t="shared" si="80"/>
        <v>96.879270454207202</v>
      </c>
      <c r="P258" s="258">
        <f t="shared" ref="P258" si="90">N258-L258</f>
        <v>0</v>
      </c>
      <c r="Q258" s="258" t="s">
        <v>2</v>
      </c>
      <c r="R258" s="258">
        <f t="shared" si="82"/>
        <v>605791</v>
      </c>
      <c r="S258" s="259">
        <f t="shared" si="83"/>
        <v>99.828453344583011</v>
      </c>
      <c r="T258" s="60">
        <v>314611</v>
      </c>
      <c r="U258" s="259">
        <f t="shared" si="84"/>
        <v>99.53650387881396</v>
      </c>
      <c r="V258" s="258">
        <v>29538</v>
      </c>
      <c r="W258" s="259">
        <f t="shared" si="88"/>
        <v>101.86571024588751</v>
      </c>
      <c r="X258" s="258">
        <f t="shared" si="85"/>
        <v>291180</v>
      </c>
      <c r="Y258" s="259">
        <f t="shared" si="86"/>
        <v>100.14582674132262</v>
      </c>
      <c r="Z258" s="54">
        <v>38220</v>
      </c>
      <c r="AA258" s="52">
        <f t="shared" si="89"/>
        <v>102.67845149504338</v>
      </c>
      <c r="AB258" s="258" t="s">
        <v>26</v>
      </c>
      <c r="AC258" s="59" t="s">
        <v>160</v>
      </c>
      <c r="AD258" s="54">
        <v>69224</v>
      </c>
      <c r="AE258" s="59">
        <f t="shared" si="72"/>
        <v>98.245813227363044</v>
      </c>
      <c r="AF258" s="54">
        <v>40331</v>
      </c>
      <c r="AG258" s="261">
        <f t="shared" si="73"/>
        <v>100.36082217687752</v>
      </c>
      <c r="AH258" s="54">
        <v>584</v>
      </c>
      <c r="AI258" s="261">
        <f t="shared" si="74"/>
        <v>98.316498316498311</v>
      </c>
      <c r="AJ258" s="26"/>
      <c r="AK258" s="34"/>
      <c r="AL258" s="35"/>
      <c r="AM258" s="34"/>
      <c r="AN258" s="22"/>
      <c r="AO258" s="22"/>
      <c r="AP258" s="22"/>
      <c r="AQ258" s="20"/>
      <c r="BA258" s="1"/>
      <c r="BB258" s="1"/>
    </row>
    <row r="259" spans="1:54" s="56" customFormat="1" ht="12" customHeight="1">
      <c r="A259" s="229"/>
      <c r="B259" s="29" t="s">
        <v>227</v>
      </c>
      <c r="C259" s="28" t="s">
        <v>228</v>
      </c>
      <c r="D259" s="61">
        <v>615920</v>
      </c>
      <c r="E259" s="59">
        <f t="shared" si="75"/>
        <v>99.135988462677531</v>
      </c>
      <c r="F259" s="60">
        <v>3861</v>
      </c>
      <c r="G259" s="59">
        <f t="shared" si="76"/>
        <v>96.597448086064546</v>
      </c>
      <c r="H259" s="60">
        <v>866</v>
      </c>
      <c r="I259" s="59">
        <f t="shared" si="87"/>
        <v>110.88348271446864</v>
      </c>
      <c r="J259" s="60">
        <f t="shared" si="77"/>
        <v>612059</v>
      </c>
      <c r="K259" s="59">
        <f t="shared" si="78"/>
        <v>99.152425679298744</v>
      </c>
      <c r="L259" s="60">
        <v>145350</v>
      </c>
      <c r="M259" s="59">
        <f t="shared" si="79"/>
        <v>98.476944132034305</v>
      </c>
      <c r="N259" s="60">
        <v>145350</v>
      </c>
      <c r="O259" s="59">
        <f t="shared" si="80"/>
        <v>98.476944132034305</v>
      </c>
      <c r="P259" s="60">
        <f t="shared" si="81"/>
        <v>0</v>
      </c>
      <c r="Q259" s="60" t="s">
        <v>7</v>
      </c>
      <c r="R259" s="60">
        <f t="shared" si="82"/>
        <v>612059</v>
      </c>
      <c r="S259" s="59">
        <f t="shared" si="83"/>
        <v>99.152425679298744</v>
      </c>
      <c r="T259" s="60">
        <v>325861</v>
      </c>
      <c r="U259" s="59">
        <f t="shared" si="84"/>
        <v>100.4825838123196</v>
      </c>
      <c r="V259" s="60">
        <v>28509</v>
      </c>
      <c r="W259" s="59">
        <f t="shared" si="88"/>
        <v>101.45190562613431</v>
      </c>
      <c r="X259" s="60">
        <f t="shared" si="85"/>
        <v>286198</v>
      </c>
      <c r="Y259" s="59">
        <f t="shared" si="86"/>
        <v>97.680165190532264</v>
      </c>
      <c r="Z259" s="60">
        <v>37684</v>
      </c>
      <c r="AA259" s="52">
        <f t="shared" si="89"/>
        <v>97.72821576763485</v>
      </c>
      <c r="AB259" s="258" t="s">
        <v>26</v>
      </c>
      <c r="AC259" s="59" t="s">
        <v>160</v>
      </c>
      <c r="AD259" s="54">
        <v>56646</v>
      </c>
      <c r="AE259" s="59">
        <f t="shared" ref="AE259" si="91">AD259/AD247*100</f>
        <v>92.010070657029146</v>
      </c>
      <c r="AF259" s="54">
        <v>46022</v>
      </c>
      <c r="AG259" s="261">
        <f t="shared" ref="AG259" si="92">AF259/AF247*100</f>
        <v>104.38904892598725</v>
      </c>
      <c r="AH259" s="54">
        <v>496</v>
      </c>
      <c r="AI259" s="261">
        <f t="shared" ref="AI259" si="93">AH259/AH247*100</f>
        <v>93.761814744801512</v>
      </c>
      <c r="AJ259" s="245"/>
      <c r="AK259" s="230"/>
      <c r="AL259" s="246"/>
      <c r="AM259" s="230"/>
      <c r="AN259" s="247"/>
      <c r="AO259" s="32"/>
      <c r="AP259" s="247"/>
      <c r="AQ259" s="232"/>
      <c r="AR259" s="57"/>
      <c r="AS259" s="57"/>
      <c r="AT259" s="57"/>
      <c r="AU259" s="57"/>
      <c r="AV259" s="57"/>
      <c r="AW259" s="57"/>
      <c r="AX259" s="57"/>
      <c r="AY259" s="57"/>
      <c r="AZ259" s="57"/>
    </row>
    <row r="260" spans="1:54" s="56" customFormat="1" ht="12.75" customHeight="1">
      <c r="A260" s="229"/>
      <c r="B260" s="29" t="s">
        <v>6</v>
      </c>
      <c r="C260" s="28" t="s">
        <v>5</v>
      </c>
      <c r="D260" s="61">
        <v>567072</v>
      </c>
      <c r="E260" s="59">
        <f t="shared" si="75"/>
        <v>99.683233897137143</v>
      </c>
      <c r="F260" s="60">
        <v>3364</v>
      </c>
      <c r="G260" s="59">
        <f t="shared" si="76"/>
        <v>85.424073133570346</v>
      </c>
      <c r="H260" s="60">
        <v>769</v>
      </c>
      <c r="I260" s="59">
        <f t="shared" si="87"/>
        <v>106.50969529085872</v>
      </c>
      <c r="J260" s="60">
        <f t="shared" si="77"/>
        <v>563708</v>
      </c>
      <c r="K260" s="59">
        <f t="shared" si="78"/>
        <v>99.782630244841897</v>
      </c>
      <c r="L260" s="60">
        <v>131359</v>
      </c>
      <c r="M260" s="59">
        <f t="shared" si="79"/>
        <v>98.078143549386638</v>
      </c>
      <c r="N260" s="60">
        <v>131359</v>
      </c>
      <c r="O260" s="59">
        <f t="shared" si="80"/>
        <v>98.078143549386638</v>
      </c>
      <c r="P260" s="60">
        <f t="shared" si="81"/>
        <v>0</v>
      </c>
      <c r="Q260" s="60" t="s">
        <v>2</v>
      </c>
      <c r="R260" s="60">
        <f t="shared" si="82"/>
        <v>563708</v>
      </c>
      <c r="S260" s="59">
        <f t="shared" si="83"/>
        <v>99.782630244841897</v>
      </c>
      <c r="T260" s="60">
        <v>305411</v>
      </c>
      <c r="U260" s="59">
        <f t="shared" si="84"/>
        <v>100.69335460983555</v>
      </c>
      <c r="V260" s="60">
        <v>26369</v>
      </c>
      <c r="W260" s="59">
        <f t="shared" si="88"/>
        <v>97.583450521797062</v>
      </c>
      <c r="X260" s="60">
        <f t="shared" si="85"/>
        <v>258297</v>
      </c>
      <c r="Y260" s="59">
        <f t="shared" si="86"/>
        <v>98.72681823046463</v>
      </c>
      <c r="Z260" s="60">
        <v>35716</v>
      </c>
      <c r="AA260" s="52">
        <f t="shared" si="89"/>
        <v>92.298945627455026</v>
      </c>
      <c r="AB260" s="258" t="s">
        <v>26</v>
      </c>
      <c r="AC260" s="59" t="s">
        <v>160</v>
      </c>
      <c r="AD260" s="54">
        <v>55195</v>
      </c>
      <c r="AE260" s="59">
        <f t="shared" ref="AE260" si="94">AD260/AD248*100</f>
        <v>94.910153899062848</v>
      </c>
      <c r="AF260" s="54">
        <v>42034</v>
      </c>
      <c r="AG260" s="261">
        <f t="shared" ref="AG260" si="95">AF260/AF248*100</f>
        <v>101.14538716973868</v>
      </c>
      <c r="AH260" s="54">
        <v>443</v>
      </c>
      <c r="AI260" s="261">
        <f t="shared" ref="AI260" si="96">AH260/AH248*100</f>
        <v>76.511226252158892</v>
      </c>
      <c r="AJ260" s="245"/>
      <c r="AK260" s="58"/>
      <c r="AL260" s="246"/>
      <c r="AM260" s="209"/>
      <c r="AN260" s="247"/>
      <c r="AO260" s="32"/>
      <c r="AP260" s="247"/>
      <c r="AQ260" s="232"/>
      <c r="AR260" s="57"/>
      <c r="AS260" s="57"/>
      <c r="AT260" s="57"/>
      <c r="AU260" s="57"/>
      <c r="AV260" s="57"/>
      <c r="AW260" s="57"/>
      <c r="AX260" s="57"/>
      <c r="AY260" s="57"/>
      <c r="AZ260" s="57"/>
    </row>
    <row r="261" spans="1:54" s="75" customFormat="1" ht="12.75" customHeight="1">
      <c r="A261" s="248"/>
      <c r="B261" s="51" t="s">
        <v>4</v>
      </c>
      <c r="C261" s="50" t="s">
        <v>3</v>
      </c>
      <c r="D261" s="265">
        <v>639316</v>
      </c>
      <c r="E261" s="262">
        <f t="shared" si="75"/>
        <v>100.03098019458065</v>
      </c>
      <c r="F261" s="81">
        <v>3614</v>
      </c>
      <c r="G261" s="262">
        <f t="shared" si="76"/>
        <v>90.918238993710688</v>
      </c>
      <c r="H261" s="81">
        <v>817</v>
      </c>
      <c r="I261" s="262">
        <f t="shared" si="87"/>
        <v>107.64163372859026</v>
      </c>
      <c r="J261" s="81">
        <f t="shared" si="77"/>
        <v>635702</v>
      </c>
      <c r="K261" s="262">
        <f t="shared" si="78"/>
        <v>100.08801167611074</v>
      </c>
      <c r="L261" s="81">
        <v>144169</v>
      </c>
      <c r="M261" s="262">
        <f t="shared" si="79"/>
        <v>97.122088910745688</v>
      </c>
      <c r="N261" s="81">
        <v>144169</v>
      </c>
      <c r="O261" s="262">
        <f t="shared" si="80"/>
        <v>97.122088910745688</v>
      </c>
      <c r="P261" s="81">
        <f t="shared" si="81"/>
        <v>0</v>
      </c>
      <c r="Q261" s="81" t="s">
        <v>2</v>
      </c>
      <c r="R261" s="81">
        <f t="shared" si="82"/>
        <v>635702</v>
      </c>
      <c r="S261" s="262">
        <f t="shared" si="83"/>
        <v>100.08801167611074</v>
      </c>
      <c r="T261" s="81">
        <v>321843</v>
      </c>
      <c r="U261" s="262">
        <f t="shared" si="84"/>
        <v>100.80369083898934</v>
      </c>
      <c r="V261" s="81">
        <v>28162</v>
      </c>
      <c r="W261" s="262">
        <f t="shared" si="88"/>
        <v>96.145573725717796</v>
      </c>
      <c r="X261" s="81">
        <f t="shared" si="85"/>
        <v>313859</v>
      </c>
      <c r="Y261" s="262">
        <f t="shared" si="86"/>
        <v>99.364603977636094</v>
      </c>
      <c r="Z261" s="81">
        <v>39351</v>
      </c>
      <c r="AA261" s="63">
        <f t="shared" ref="AA261:AA272" si="97">Z261/Z249*100</f>
        <v>90.196662693682967</v>
      </c>
      <c r="AB261" s="280" t="s">
        <v>26</v>
      </c>
      <c r="AC261" s="262" t="s">
        <v>160</v>
      </c>
      <c r="AD261" s="90">
        <v>62981</v>
      </c>
      <c r="AE261" s="262">
        <f t="shared" ref="AE261:AE272" si="98">AD261/AD249*100</f>
        <v>93.510214989903787</v>
      </c>
      <c r="AF261" s="90">
        <v>48250</v>
      </c>
      <c r="AG261" s="263">
        <f t="shared" ref="AG261:AG272" si="99">AF261/AF249*100</f>
        <v>100.93719928036484</v>
      </c>
      <c r="AH261" s="90">
        <v>694</v>
      </c>
      <c r="AI261" s="263">
        <f t="shared" ref="AI261:AI272" si="100">AH261/AH249*100</f>
        <v>109.11949685534591</v>
      </c>
      <c r="AJ261" s="78"/>
      <c r="AK261" s="77"/>
      <c r="AL261" s="255"/>
      <c r="AM261" s="77"/>
      <c r="AN261" s="255"/>
      <c r="AO261" s="255"/>
      <c r="AP261" s="255"/>
      <c r="AQ261" s="256"/>
      <c r="AR261" s="76"/>
      <c r="AS261" s="76"/>
      <c r="AT261" s="76"/>
      <c r="AU261" s="76"/>
      <c r="AV261" s="76"/>
      <c r="AW261" s="76"/>
      <c r="AX261" s="76"/>
      <c r="AY261" s="76"/>
      <c r="AZ261" s="76"/>
    </row>
    <row r="262" spans="1:54" ht="12" customHeight="1">
      <c r="A262" s="30"/>
      <c r="B262" s="43" t="s">
        <v>234</v>
      </c>
      <c r="C262" s="42" t="s">
        <v>235</v>
      </c>
      <c r="D262" s="234">
        <v>622418</v>
      </c>
      <c r="E262" s="93">
        <f t="shared" ref="E262:E267" si="101">D262/D250*100</f>
        <v>99.856572631362781</v>
      </c>
      <c r="F262" s="257">
        <v>3624</v>
      </c>
      <c r="G262" s="93">
        <f t="shared" ref="G262:G273" si="102">F262/F250*100</f>
        <v>95.59482986019519</v>
      </c>
      <c r="H262" s="86">
        <v>825</v>
      </c>
      <c r="I262" s="93">
        <f>H262/H250*100</f>
        <v>103.25406758448059</v>
      </c>
      <c r="J262" s="86">
        <f t="shared" ref="J262:J267" si="103">D262-F262</f>
        <v>618794</v>
      </c>
      <c r="K262" s="93">
        <f t="shared" ref="K262:K273" si="104">J262/J250*100</f>
        <v>99.882651274129529</v>
      </c>
      <c r="L262" s="86">
        <v>143245</v>
      </c>
      <c r="M262" s="93">
        <f t="shared" ref="M262:M273" si="105">L262/L250*100</f>
        <v>97.8128755599257</v>
      </c>
      <c r="N262" s="86">
        <v>143245</v>
      </c>
      <c r="O262" s="93">
        <f t="shared" ref="O262:O273" si="106">N262/N250*100</f>
        <v>97.8128755599257</v>
      </c>
      <c r="P262" s="86">
        <f t="shared" ref="P262:P273" si="107">N262-L262</f>
        <v>0</v>
      </c>
      <c r="Q262" s="86" t="s">
        <v>7</v>
      </c>
      <c r="R262" s="86">
        <f t="shared" ref="R262:R273" si="108">J262+P262</f>
        <v>618794</v>
      </c>
      <c r="S262" s="93">
        <f t="shared" ref="S262:S273" si="109">R262/R250*100</f>
        <v>99.882651274129529</v>
      </c>
      <c r="T262" s="86">
        <v>323425</v>
      </c>
      <c r="U262" s="93">
        <f t="shared" ref="U262:U273" si="110">T262/T250*100</f>
        <v>99.775722500555304</v>
      </c>
      <c r="V262" s="86">
        <v>29797</v>
      </c>
      <c r="W262" s="93">
        <f t="shared" si="88"/>
        <v>105.26371568869889</v>
      </c>
      <c r="X262" s="86">
        <f t="shared" ref="X262:X266" si="111">R262-T262</f>
        <v>295369</v>
      </c>
      <c r="Y262" s="93">
        <f t="shared" ref="Y262:Y273" si="112">X262/X250*100</f>
        <v>100</v>
      </c>
      <c r="Z262" s="86">
        <v>35441</v>
      </c>
      <c r="AA262" s="93">
        <f t="shared" si="97"/>
        <v>97.277193752916318</v>
      </c>
      <c r="AB262" s="86" t="s">
        <v>26</v>
      </c>
      <c r="AC262" s="93" t="s">
        <v>26</v>
      </c>
      <c r="AD262" s="236">
        <v>61223</v>
      </c>
      <c r="AE262" s="278">
        <f t="shared" si="98"/>
        <v>95.118465004272508</v>
      </c>
      <c r="AF262" s="236">
        <v>46664</v>
      </c>
      <c r="AG262" s="279">
        <f t="shared" si="99"/>
        <v>98.981842864415398</v>
      </c>
      <c r="AH262" s="236">
        <v>702</v>
      </c>
      <c r="AI262" s="279">
        <f t="shared" si="100"/>
        <v>96.961325966850836</v>
      </c>
      <c r="AJ262" s="37"/>
      <c r="AK262" s="36"/>
      <c r="AL262" s="226"/>
      <c r="AM262" s="36"/>
      <c r="AN262" s="40"/>
      <c r="AO262" s="36"/>
      <c r="AP262" s="37"/>
      <c r="AQ262" s="227"/>
      <c r="AR262" s="9"/>
      <c r="BA262" s="1"/>
      <c r="BB262" s="1"/>
    </row>
    <row r="263" spans="1:54" s="56" customFormat="1" ht="12" customHeight="1">
      <c r="A263" s="229"/>
      <c r="B263" s="29" t="s">
        <v>25</v>
      </c>
      <c r="C263" s="28" t="s">
        <v>236</v>
      </c>
      <c r="D263" s="61">
        <v>644183</v>
      </c>
      <c r="E263" s="59">
        <f t="shared" si="101"/>
        <v>99.479272030947172</v>
      </c>
      <c r="F263" s="60">
        <v>3656</v>
      </c>
      <c r="G263" s="59">
        <f t="shared" si="102"/>
        <v>96.261190100052659</v>
      </c>
      <c r="H263" s="60">
        <v>856</v>
      </c>
      <c r="I263" s="59">
        <f t="shared" ref="I263:I273" si="113">H263/H251*100</f>
        <v>105.54870530209617</v>
      </c>
      <c r="J263" s="60">
        <f t="shared" si="103"/>
        <v>640527</v>
      </c>
      <c r="K263" s="59">
        <f t="shared" si="104"/>
        <v>99.498257883021083</v>
      </c>
      <c r="L263" s="60">
        <v>153417</v>
      </c>
      <c r="M263" s="59">
        <f t="shared" si="105"/>
        <v>99.239934796108457</v>
      </c>
      <c r="N263" s="60">
        <v>153417</v>
      </c>
      <c r="O263" s="59">
        <f t="shared" si="106"/>
        <v>99.239934796108457</v>
      </c>
      <c r="P263" s="60">
        <f t="shared" si="107"/>
        <v>0</v>
      </c>
      <c r="Q263" s="60" t="s">
        <v>7</v>
      </c>
      <c r="R263" s="60">
        <f t="shared" si="108"/>
        <v>640527</v>
      </c>
      <c r="S263" s="59">
        <f t="shared" si="109"/>
        <v>99.498257883021083</v>
      </c>
      <c r="T263" s="60">
        <v>347893</v>
      </c>
      <c r="U263" s="59">
        <f t="shared" si="110"/>
        <v>98.878183265120512</v>
      </c>
      <c r="V263" s="60">
        <v>28954</v>
      </c>
      <c r="W263" s="59">
        <f t="shared" si="88"/>
        <v>97.966503129758081</v>
      </c>
      <c r="X263" s="60">
        <f t="shared" si="111"/>
        <v>292634</v>
      </c>
      <c r="Y263" s="59">
        <f t="shared" si="112"/>
        <v>100.24561776121294</v>
      </c>
      <c r="Z263" s="60">
        <v>37843</v>
      </c>
      <c r="AA263" s="52">
        <f t="shared" si="97"/>
        <v>104.26217765042981</v>
      </c>
      <c r="AB263" s="54" t="s">
        <v>26</v>
      </c>
      <c r="AC263" s="52" t="s">
        <v>26</v>
      </c>
      <c r="AD263" s="60">
        <v>57728</v>
      </c>
      <c r="AE263" s="59">
        <f t="shared" si="98"/>
        <v>89.388519843297559</v>
      </c>
      <c r="AF263" s="60">
        <v>46955</v>
      </c>
      <c r="AG263" s="261">
        <f t="shared" si="99"/>
        <v>97.404887358420112</v>
      </c>
      <c r="AH263" s="60">
        <v>733</v>
      </c>
      <c r="AI263" s="261">
        <f t="shared" si="100"/>
        <v>117.84565916398715</v>
      </c>
      <c r="AJ263" s="32"/>
      <c r="AK263" s="230"/>
      <c r="AL263" s="231"/>
      <c r="AM263" s="230"/>
      <c r="AN263" s="32"/>
      <c r="AO263" s="209"/>
      <c r="AP263" s="32"/>
      <c r="AQ263" s="232"/>
      <c r="AR263" s="233"/>
      <c r="AS263" s="57"/>
      <c r="AT263" s="57"/>
      <c r="AU263" s="57"/>
      <c r="AV263" s="57"/>
      <c r="AW263" s="57"/>
      <c r="AX263" s="57"/>
      <c r="AY263" s="57"/>
      <c r="AZ263" s="57"/>
    </row>
    <row r="264" spans="1:54" s="56" customFormat="1" ht="12" customHeight="1">
      <c r="A264" s="229"/>
      <c r="B264" s="29" t="s">
        <v>23</v>
      </c>
      <c r="C264" s="28" t="s">
        <v>22</v>
      </c>
      <c r="D264" s="61">
        <v>618867</v>
      </c>
      <c r="E264" s="59">
        <f t="shared" si="101"/>
        <v>99.734092700119419</v>
      </c>
      <c r="F264" s="60">
        <v>3719</v>
      </c>
      <c r="G264" s="59">
        <f t="shared" si="102"/>
        <v>99.041278295605863</v>
      </c>
      <c r="H264" s="60">
        <v>869</v>
      </c>
      <c r="I264" s="59">
        <f t="shared" si="113"/>
        <v>113.59477124183006</v>
      </c>
      <c r="J264" s="60">
        <f t="shared" si="103"/>
        <v>615148</v>
      </c>
      <c r="K264" s="59">
        <f t="shared" si="104"/>
        <v>99.738310726017488</v>
      </c>
      <c r="L264" s="60">
        <v>155768</v>
      </c>
      <c r="M264" s="59">
        <f t="shared" si="105"/>
        <v>100.13564159761374</v>
      </c>
      <c r="N264" s="60">
        <v>155768</v>
      </c>
      <c r="O264" s="59">
        <f t="shared" si="106"/>
        <v>100.13564159761374</v>
      </c>
      <c r="P264" s="60">
        <f t="shared" si="107"/>
        <v>0</v>
      </c>
      <c r="Q264" s="60" t="s">
        <v>7</v>
      </c>
      <c r="R264" s="60">
        <f t="shared" si="108"/>
        <v>615148</v>
      </c>
      <c r="S264" s="59">
        <f t="shared" si="109"/>
        <v>99.738310726017488</v>
      </c>
      <c r="T264" s="60">
        <v>349677</v>
      </c>
      <c r="U264" s="59">
        <f t="shared" si="110"/>
        <v>99.505711212416131</v>
      </c>
      <c r="V264" s="60">
        <v>28020</v>
      </c>
      <c r="W264" s="59">
        <f t="shared" si="88"/>
        <v>99.326479971641263</v>
      </c>
      <c r="X264" s="60">
        <f t="shared" si="111"/>
        <v>265471</v>
      </c>
      <c r="Y264" s="59">
        <f t="shared" si="112"/>
        <v>100.04635422162593</v>
      </c>
      <c r="Z264" s="60">
        <v>36006</v>
      </c>
      <c r="AA264" s="52">
        <f t="shared" si="97"/>
        <v>101.93358435014012</v>
      </c>
      <c r="AB264" s="54" t="s">
        <v>26</v>
      </c>
      <c r="AC264" s="52" t="s">
        <v>26</v>
      </c>
      <c r="AD264" s="60">
        <v>56864</v>
      </c>
      <c r="AE264" s="59">
        <f t="shared" si="98"/>
        <v>88.74461576877458</v>
      </c>
      <c r="AF264" s="60">
        <v>46541</v>
      </c>
      <c r="AG264" s="261">
        <f t="shared" si="99"/>
        <v>100.34713238464856</v>
      </c>
      <c r="AH264" s="60">
        <v>539</v>
      </c>
      <c r="AI264" s="261">
        <f t="shared" si="100"/>
        <v>74.65373961218836</v>
      </c>
      <c r="AJ264" s="32"/>
      <c r="AK264" s="230"/>
      <c r="AL264" s="231"/>
      <c r="AM264" s="230"/>
      <c r="AN264" s="32"/>
      <c r="AO264" s="209"/>
      <c r="AP264" s="32"/>
      <c r="AQ264" s="232"/>
      <c r="AR264" s="57"/>
      <c r="AS264" s="57"/>
      <c r="AT264" s="57"/>
      <c r="AU264" s="57"/>
      <c r="AV264" s="57"/>
      <c r="AW264" s="57"/>
      <c r="AX264" s="57"/>
      <c r="AY264" s="57"/>
      <c r="AZ264" s="57"/>
    </row>
    <row r="265" spans="1:54" s="56" customFormat="1" ht="12" customHeight="1">
      <c r="A265" s="229"/>
      <c r="B265" s="29" t="s">
        <v>21</v>
      </c>
      <c r="C265" s="28" t="s">
        <v>20</v>
      </c>
      <c r="D265" s="61">
        <v>623259</v>
      </c>
      <c r="E265" s="59">
        <f t="shared" si="101"/>
        <v>101.14048141038019</v>
      </c>
      <c r="F265" s="60">
        <v>3748</v>
      </c>
      <c r="G265" s="59">
        <f t="shared" si="102"/>
        <v>96.772527756261297</v>
      </c>
      <c r="H265" s="60">
        <v>892</v>
      </c>
      <c r="I265" s="59">
        <f t="shared" si="113"/>
        <v>102.5287356321839</v>
      </c>
      <c r="J265" s="60">
        <f t="shared" si="103"/>
        <v>619511</v>
      </c>
      <c r="K265" s="59">
        <f t="shared" si="104"/>
        <v>101.16810754493287</v>
      </c>
      <c r="L265" s="60">
        <v>155379</v>
      </c>
      <c r="M265" s="59">
        <f t="shared" si="105"/>
        <v>100.11339986984788</v>
      </c>
      <c r="N265" s="60">
        <v>155379</v>
      </c>
      <c r="O265" s="59">
        <f t="shared" si="106"/>
        <v>100.11339986984788</v>
      </c>
      <c r="P265" s="60">
        <f t="shared" si="107"/>
        <v>0</v>
      </c>
      <c r="Q265" s="60" t="s">
        <v>7</v>
      </c>
      <c r="R265" s="60">
        <f t="shared" si="108"/>
        <v>619511</v>
      </c>
      <c r="S265" s="59">
        <f t="shared" si="109"/>
        <v>101.16810754493287</v>
      </c>
      <c r="T265" s="60">
        <v>339492</v>
      </c>
      <c r="U265" s="59">
        <f t="shared" si="110"/>
        <v>96.892240161424283</v>
      </c>
      <c r="V265" s="60">
        <v>25650</v>
      </c>
      <c r="W265" s="59">
        <f t="shared" si="88"/>
        <v>95.520053625293272</v>
      </c>
      <c r="X265" s="60">
        <f t="shared" si="111"/>
        <v>280019</v>
      </c>
      <c r="Y265" s="59">
        <f t="shared" si="112"/>
        <v>106.88686411402529</v>
      </c>
      <c r="Z265" s="60">
        <v>34646</v>
      </c>
      <c r="AA265" s="52">
        <f t="shared" si="97"/>
        <v>93.219609320346549</v>
      </c>
      <c r="AB265" s="60" t="s">
        <v>160</v>
      </c>
      <c r="AC265" s="59" t="s">
        <v>160</v>
      </c>
      <c r="AD265" s="60">
        <v>59524</v>
      </c>
      <c r="AE265" s="59">
        <f t="shared" si="98"/>
        <v>94.646292792291419</v>
      </c>
      <c r="AF265" s="60">
        <v>48398</v>
      </c>
      <c r="AG265" s="261">
        <f t="shared" si="99"/>
        <v>101.15792993896831</v>
      </c>
      <c r="AH265" s="60">
        <v>546</v>
      </c>
      <c r="AI265" s="261">
        <f t="shared" si="100"/>
        <v>69.642857142857139</v>
      </c>
      <c r="AJ265" s="33"/>
      <c r="AK265" s="230"/>
      <c r="AL265" s="32"/>
      <c r="AM265" s="230"/>
      <c r="AN265" s="32"/>
      <c r="AO265" s="209"/>
      <c r="AP265" s="32"/>
      <c r="AQ265" s="232"/>
      <c r="AR265" s="57"/>
      <c r="AS265" s="57"/>
      <c r="AT265" s="57"/>
      <c r="AU265" s="57"/>
      <c r="AV265" s="57"/>
      <c r="AW265" s="57"/>
      <c r="AX265" s="57"/>
      <c r="AY265" s="57"/>
      <c r="AZ265" s="57"/>
    </row>
    <row r="266" spans="1:54" s="56" customFormat="1" ht="12" customHeight="1">
      <c r="A266" s="229"/>
      <c r="B266" s="29" t="s">
        <v>19</v>
      </c>
      <c r="C266" s="28" t="s">
        <v>18</v>
      </c>
      <c r="D266" s="61">
        <v>595598</v>
      </c>
      <c r="E266" s="59">
        <f t="shared" si="101"/>
        <v>98.207330947944655</v>
      </c>
      <c r="F266" s="60">
        <v>3757</v>
      </c>
      <c r="G266" s="59">
        <f t="shared" si="102"/>
        <v>98.119613476103424</v>
      </c>
      <c r="H266" s="60">
        <v>906</v>
      </c>
      <c r="I266" s="59">
        <f t="shared" si="113"/>
        <v>109.95145631067962</v>
      </c>
      <c r="J266" s="60">
        <f t="shared" si="103"/>
        <v>591841</v>
      </c>
      <c r="K266" s="59">
        <f t="shared" si="104"/>
        <v>98.207888278427788</v>
      </c>
      <c r="L266" s="60">
        <v>152652</v>
      </c>
      <c r="M266" s="59">
        <f t="shared" si="105"/>
        <v>99.441726543720563</v>
      </c>
      <c r="N266" s="60">
        <v>152652</v>
      </c>
      <c r="O266" s="59">
        <f t="shared" si="106"/>
        <v>99.441726543720563</v>
      </c>
      <c r="P266" s="60">
        <f t="shared" si="107"/>
        <v>0</v>
      </c>
      <c r="Q266" s="60" t="s">
        <v>7</v>
      </c>
      <c r="R266" s="60">
        <f t="shared" si="108"/>
        <v>591841</v>
      </c>
      <c r="S266" s="59">
        <f t="shared" si="109"/>
        <v>98.207888278427788</v>
      </c>
      <c r="T266" s="60">
        <v>331514</v>
      </c>
      <c r="U266" s="59">
        <f t="shared" si="110"/>
        <v>99.458775103654773</v>
      </c>
      <c r="V266" s="60">
        <v>28271</v>
      </c>
      <c r="W266" s="59">
        <f t="shared" ref="W266:W277" si="114">V266/V254*100</f>
        <v>98.960375245029411</v>
      </c>
      <c r="X266" s="60">
        <f t="shared" si="111"/>
        <v>260327</v>
      </c>
      <c r="Y266" s="59">
        <f t="shared" si="112"/>
        <v>96.659772837819276</v>
      </c>
      <c r="Z266" s="60">
        <v>33723</v>
      </c>
      <c r="AA266" s="52">
        <f t="shared" si="97"/>
        <v>95.907513793299586</v>
      </c>
      <c r="AB266" s="60" t="s">
        <v>160</v>
      </c>
      <c r="AC266" s="59" t="s">
        <v>160</v>
      </c>
      <c r="AD266" s="264">
        <v>57115</v>
      </c>
      <c r="AE266" s="59">
        <f t="shared" si="98"/>
        <v>90.538012808319067</v>
      </c>
      <c r="AF266" s="60">
        <v>47634</v>
      </c>
      <c r="AG266" s="261">
        <f t="shared" si="99"/>
        <v>102.23424119502931</v>
      </c>
      <c r="AH266" s="60">
        <v>521</v>
      </c>
      <c r="AI266" s="261">
        <f t="shared" si="100"/>
        <v>64.881693648816935</v>
      </c>
      <c r="AJ266" s="33"/>
      <c r="AK266" s="230"/>
      <c r="AL266" s="231"/>
      <c r="AM266" s="230"/>
      <c r="AN266" s="32"/>
      <c r="AO266" s="209"/>
      <c r="AP266" s="32"/>
      <c r="AQ266" s="232"/>
      <c r="AR266" s="57"/>
      <c r="AS266" s="57"/>
      <c r="AT266" s="57"/>
      <c r="AU266" s="57"/>
      <c r="AV266" s="57"/>
      <c r="AW266" s="57"/>
      <c r="AX266" s="57"/>
      <c r="AY266" s="57"/>
      <c r="AZ266" s="57"/>
    </row>
    <row r="267" spans="1:54" s="56" customFormat="1" ht="12" customHeight="1">
      <c r="A267" s="229"/>
      <c r="B267" s="29" t="s">
        <v>17</v>
      </c>
      <c r="C267" s="28" t="s">
        <v>16</v>
      </c>
      <c r="D267" s="61">
        <v>583513</v>
      </c>
      <c r="E267" s="59">
        <f t="shared" si="101"/>
        <v>104.14147219029535</v>
      </c>
      <c r="F267" s="60">
        <v>3761</v>
      </c>
      <c r="G267" s="59">
        <f t="shared" si="102"/>
        <v>98.019285900443052</v>
      </c>
      <c r="H267" s="60">
        <v>909</v>
      </c>
      <c r="I267" s="59">
        <f t="shared" si="113"/>
        <v>73.484236054971703</v>
      </c>
      <c r="J267" s="60">
        <f t="shared" si="103"/>
        <v>579752</v>
      </c>
      <c r="K267" s="59">
        <f t="shared" si="104"/>
        <v>104.18368612200814</v>
      </c>
      <c r="L267" s="60">
        <v>157404</v>
      </c>
      <c r="M267" s="59">
        <f t="shared" si="105"/>
        <v>107.57811859263511</v>
      </c>
      <c r="N267" s="60">
        <v>157404</v>
      </c>
      <c r="O267" s="59">
        <f t="shared" si="106"/>
        <v>107.57811859263511</v>
      </c>
      <c r="P267" s="60">
        <f t="shared" si="107"/>
        <v>0</v>
      </c>
      <c r="Q267" s="60" t="s">
        <v>7</v>
      </c>
      <c r="R267" s="60">
        <f t="shared" si="108"/>
        <v>579752</v>
      </c>
      <c r="S267" s="59">
        <f t="shared" si="109"/>
        <v>104.18368612200814</v>
      </c>
      <c r="T267" s="60">
        <v>349598</v>
      </c>
      <c r="U267" s="59">
        <f t="shared" si="110"/>
        <v>103.01078437150097</v>
      </c>
      <c r="V267" s="60">
        <v>30432</v>
      </c>
      <c r="W267" s="59">
        <f t="shared" si="114"/>
        <v>107.20777848235046</v>
      </c>
      <c r="X267" s="60">
        <f>R267-T267</f>
        <v>230154</v>
      </c>
      <c r="Y267" s="59">
        <f t="shared" si="112"/>
        <v>106.01729228756605</v>
      </c>
      <c r="Z267" s="60">
        <v>32322</v>
      </c>
      <c r="AA267" s="52">
        <f t="shared" si="97"/>
        <v>116.07412195647491</v>
      </c>
      <c r="AB267" s="60" t="s">
        <v>160</v>
      </c>
      <c r="AC267" s="59" t="s">
        <v>160</v>
      </c>
      <c r="AD267" s="60">
        <v>56008</v>
      </c>
      <c r="AE267" s="59">
        <f t="shared" si="98"/>
        <v>92.083586801045655</v>
      </c>
      <c r="AF267" s="60">
        <v>45235</v>
      </c>
      <c r="AG267" s="261">
        <f t="shared" si="99"/>
        <v>107.44655581947744</v>
      </c>
      <c r="AH267" s="60">
        <v>568</v>
      </c>
      <c r="AI267" s="261">
        <f t="shared" si="100"/>
        <v>112.92246520874751</v>
      </c>
      <c r="AJ267" s="33"/>
      <c r="AK267" s="230"/>
      <c r="AL267" s="231"/>
      <c r="AM267" s="230"/>
      <c r="AN267" s="32"/>
      <c r="AO267" s="209"/>
      <c r="AP267" s="32"/>
      <c r="AQ267" s="232"/>
      <c r="AR267" s="57"/>
      <c r="AS267" s="57"/>
      <c r="AT267" s="57"/>
      <c r="AU267" s="57"/>
      <c r="AV267" s="57"/>
      <c r="AW267" s="57"/>
      <c r="AX267" s="57"/>
      <c r="AY267" s="57"/>
      <c r="AZ267" s="57"/>
    </row>
    <row r="268" spans="1:54" s="56" customFormat="1" ht="12" customHeight="1">
      <c r="A268" s="229"/>
      <c r="B268" s="29" t="s">
        <v>15</v>
      </c>
      <c r="C268" s="28" t="s">
        <v>14</v>
      </c>
      <c r="D268" s="61">
        <v>601947</v>
      </c>
      <c r="E268" s="59">
        <f>D268/D256*100</f>
        <v>100.95919681732492</v>
      </c>
      <c r="F268" s="60">
        <v>3738</v>
      </c>
      <c r="G268" s="59">
        <f t="shared" si="102"/>
        <v>97.879025923016499</v>
      </c>
      <c r="H268" s="60">
        <v>884</v>
      </c>
      <c r="I268" s="59">
        <f t="shared" si="113"/>
        <v>109.00123304562268</v>
      </c>
      <c r="J268" s="60">
        <f>D268-F268</f>
        <v>598209</v>
      </c>
      <c r="K268" s="59">
        <f t="shared" si="104"/>
        <v>100.97905332295763</v>
      </c>
      <c r="L268" s="60">
        <v>157624</v>
      </c>
      <c r="M268" s="59">
        <f t="shared" si="105"/>
        <v>101.35613927916923</v>
      </c>
      <c r="N268" s="60">
        <v>157624</v>
      </c>
      <c r="O268" s="59">
        <f t="shared" si="106"/>
        <v>101.35613927916923</v>
      </c>
      <c r="P268" s="60">
        <f t="shared" si="107"/>
        <v>0</v>
      </c>
      <c r="Q268" s="60" t="s">
        <v>7</v>
      </c>
      <c r="R268" s="60">
        <f t="shared" si="108"/>
        <v>598209</v>
      </c>
      <c r="S268" s="59">
        <f t="shared" si="109"/>
        <v>100.97905332295763</v>
      </c>
      <c r="T268" s="60">
        <v>356019</v>
      </c>
      <c r="U268" s="59">
        <f t="shared" si="110"/>
        <v>100.33113142676781</v>
      </c>
      <c r="V268" s="60">
        <v>32097</v>
      </c>
      <c r="W268" s="59">
        <f t="shared" si="114"/>
        <v>93.872835751052875</v>
      </c>
      <c r="X268" s="60">
        <f t="shared" ref="X268:X278" si="115">R268-T268</f>
        <v>242190</v>
      </c>
      <c r="Y268" s="59">
        <f t="shared" si="112"/>
        <v>101.94683560288762</v>
      </c>
      <c r="Z268" s="60">
        <v>32925</v>
      </c>
      <c r="AA268" s="52">
        <f t="shared" si="97"/>
        <v>103.02584642343075</v>
      </c>
      <c r="AB268" s="60" t="s">
        <v>160</v>
      </c>
      <c r="AC268" s="59" t="s">
        <v>160</v>
      </c>
      <c r="AD268" s="60">
        <v>60328</v>
      </c>
      <c r="AE268" s="59">
        <f t="shared" si="98"/>
        <v>93.578209344170745</v>
      </c>
      <c r="AF268" s="60">
        <v>45697</v>
      </c>
      <c r="AG268" s="261">
        <f t="shared" si="99"/>
        <v>97.2173173066695</v>
      </c>
      <c r="AH268" s="60">
        <v>632</v>
      </c>
      <c r="AI268" s="261">
        <f t="shared" si="100"/>
        <v>99.684542586750794</v>
      </c>
      <c r="AJ268" s="33"/>
      <c r="AK268" s="230"/>
      <c r="AL268" s="231"/>
      <c r="AM268" s="230"/>
      <c r="AN268" s="32"/>
      <c r="AO268" s="209"/>
      <c r="AP268" s="32"/>
      <c r="AQ268" s="232"/>
      <c r="AR268" s="57"/>
      <c r="AS268" s="57"/>
      <c r="AT268" s="57"/>
      <c r="AU268" s="57"/>
      <c r="AV268" s="57"/>
      <c r="AW268" s="57"/>
      <c r="AX268" s="57"/>
      <c r="AY268" s="57"/>
      <c r="AZ268" s="57"/>
    </row>
    <row r="269" spans="1:54" ht="12" customHeight="1">
      <c r="A269" s="30"/>
      <c r="B269" s="29" t="s">
        <v>13</v>
      </c>
      <c r="C269" s="28" t="s">
        <v>12</v>
      </c>
      <c r="D269" s="55">
        <v>585432</v>
      </c>
      <c r="E269" s="59">
        <f>D269/D257*100</f>
        <v>100.96788658549205</v>
      </c>
      <c r="F269" s="60">
        <v>3758</v>
      </c>
      <c r="G269" s="59">
        <f t="shared" si="102"/>
        <v>98.376963350785346</v>
      </c>
      <c r="H269" s="258">
        <v>906</v>
      </c>
      <c r="I269" s="259">
        <f t="shared" si="113"/>
        <v>109.95145631067962</v>
      </c>
      <c r="J269" s="258">
        <f t="shared" ref="J269:J279" si="116">D269-F269</f>
        <v>581674</v>
      </c>
      <c r="K269" s="259">
        <f t="shared" si="104"/>
        <v>100.98506944444445</v>
      </c>
      <c r="L269" s="258">
        <v>146626</v>
      </c>
      <c r="M269" s="259">
        <f t="shared" si="105"/>
        <v>101.31772607605083</v>
      </c>
      <c r="N269" s="258">
        <v>146626</v>
      </c>
      <c r="O269" s="259">
        <f t="shared" si="106"/>
        <v>101.31772607605083</v>
      </c>
      <c r="P269" s="258">
        <f t="shared" si="107"/>
        <v>0</v>
      </c>
      <c r="Q269" s="258" t="s">
        <v>7</v>
      </c>
      <c r="R269" s="258">
        <f t="shared" si="108"/>
        <v>581674</v>
      </c>
      <c r="S269" s="259">
        <f t="shared" si="109"/>
        <v>100.98506944444445</v>
      </c>
      <c r="T269" s="258">
        <v>331531</v>
      </c>
      <c r="U269" s="259">
        <f t="shared" si="110"/>
        <v>99.563642697547024</v>
      </c>
      <c r="V269" s="258">
        <v>30123</v>
      </c>
      <c r="W269" s="259">
        <f t="shared" si="114"/>
        <v>93.1792873051225</v>
      </c>
      <c r="X269" s="258">
        <f t="shared" si="115"/>
        <v>250143</v>
      </c>
      <c r="Y269" s="259">
        <f t="shared" si="112"/>
        <v>102.93272870922078</v>
      </c>
      <c r="Z269" s="258">
        <v>33837</v>
      </c>
      <c r="AA269" s="52">
        <f t="shared" si="97"/>
        <v>105.81006285374777</v>
      </c>
      <c r="AB269" s="258" t="s">
        <v>231</v>
      </c>
      <c r="AC269" s="59" t="s">
        <v>160</v>
      </c>
      <c r="AD269" s="258">
        <v>62228</v>
      </c>
      <c r="AE269" s="59">
        <f t="shared" si="98"/>
        <v>90.665112551904997</v>
      </c>
      <c r="AF269" s="258">
        <v>43550</v>
      </c>
      <c r="AG269" s="261">
        <f t="shared" si="99"/>
        <v>97.986275171560351</v>
      </c>
      <c r="AH269" s="258">
        <v>603</v>
      </c>
      <c r="AI269" s="261">
        <f t="shared" si="100"/>
        <v>78.41352405721716</v>
      </c>
      <c r="AJ269" s="239"/>
      <c r="AK269" s="242"/>
      <c r="AL269" s="243"/>
      <c r="AM269" s="242"/>
      <c r="AN269" s="240"/>
      <c r="AO269" s="241"/>
      <c r="AP269" s="240"/>
      <c r="AQ269" s="244"/>
      <c r="BA269" s="1"/>
      <c r="BB269" s="1"/>
    </row>
    <row r="270" spans="1:54" ht="12" customHeight="1">
      <c r="A270" s="30"/>
      <c r="B270" s="29" t="s">
        <v>11</v>
      </c>
      <c r="C270" s="28" t="s">
        <v>10</v>
      </c>
      <c r="D270" s="55">
        <v>616005</v>
      </c>
      <c r="E270" s="59">
        <f>D270/D258*100</f>
        <v>101.06627334267424</v>
      </c>
      <c r="F270" s="60">
        <v>3606</v>
      </c>
      <c r="G270" s="59">
        <f t="shared" si="102"/>
        <v>97.065948855989234</v>
      </c>
      <c r="H270" s="60">
        <v>759</v>
      </c>
      <c r="I270" s="259">
        <f t="shared" si="113"/>
        <v>106.15384615384616</v>
      </c>
      <c r="J270" s="258">
        <f t="shared" si="116"/>
        <v>612399</v>
      </c>
      <c r="K270" s="259">
        <f t="shared" si="104"/>
        <v>101.0908052447131</v>
      </c>
      <c r="L270" s="258">
        <v>146396</v>
      </c>
      <c r="M270" s="259">
        <f t="shared" si="105"/>
        <v>102.2282741524388</v>
      </c>
      <c r="N270" s="258">
        <v>146396</v>
      </c>
      <c r="O270" s="259">
        <f t="shared" si="106"/>
        <v>102.2282741524388</v>
      </c>
      <c r="P270" s="258">
        <f t="shared" si="107"/>
        <v>0</v>
      </c>
      <c r="Q270" s="258" t="s">
        <v>2</v>
      </c>
      <c r="R270" s="258">
        <f t="shared" si="108"/>
        <v>612399</v>
      </c>
      <c r="S270" s="259">
        <f t="shared" si="109"/>
        <v>101.0908052447131</v>
      </c>
      <c r="T270" s="60">
        <v>317391</v>
      </c>
      <c r="U270" s="259">
        <f t="shared" si="110"/>
        <v>100.88363089656751</v>
      </c>
      <c r="V270" s="258">
        <v>29743</v>
      </c>
      <c r="W270" s="259">
        <f t="shared" si="114"/>
        <v>100.69402126074887</v>
      </c>
      <c r="X270" s="258">
        <f t="shared" si="115"/>
        <v>295008</v>
      </c>
      <c r="Y270" s="259">
        <f t="shared" si="112"/>
        <v>101.31465073150629</v>
      </c>
      <c r="Z270" s="54">
        <v>36284</v>
      </c>
      <c r="AA270" s="52">
        <f t="shared" si="97"/>
        <v>94.934589220303508</v>
      </c>
      <c r="AB270" s="258" t="s">
        <v>26</v>
      </c>
      <c r="AC270" s="59" t="s">
        <v>160</v>
      </c>
      <c r="AD270" s="54">
        <v>64529</v>
      </c>
      <c r="AE270" s="59">
        <f t="shared" si="98"/>
        <v>93.217670172194616</v>
      </c>
      <c r="AF270" s="54">
        <v>43399</v>
      </c>
      <c r="AG270" s="261">
        <f t="shared" si="99"/>
        <v>107.60705164761598</v>
      </c>
      <c r="AH270" s="54">
        <v>522</v>
      </c>
      <c r="AI270" s="261">
        <f t="shared" si="100"/>
        <v>89.38356164383562</v>
      </c>
      <c r="AJ270" s="26"/>
      <c r="AK270" s="34"/>
      <c r="AL270" s="35"/>
      <c r="AM270" s="34"/>
      <c r="AN270" s="22"/>
      <c r="AO270" s="22"/>
      <c r="AP270" s="22"/>
      <c r="AQ270" s="20"/>
      <c r="BA270" s="1"/>
      <c r="BB270" s="1"/>
    </row>
    <row r="271" spans="1:54" s="56" customFormat="1" ht="12" customHeight="1">
      <c r="A271" s="229"/>
      <c r="B271" s="29" t="s">
        <v>238</v>
      </c>
      <c r="C271" s="28" t="s">
        <v>237</v>
      </c>
      <c r="D271" s="61">
        <v>624875</v>
      </c>
      <c r="E271" s="59">
        <f t="shared" ref="E271:E279" si="117">D271/D259*100</f>
        <v>101.453922587349</v>
      </c>
      <c r="F271" s="60">
        <v>3739</v>
      </c>
      <c r="G271" s="59">
        <f t="shared" si="102"/>
        <v>96.840196840196839</v>
      </c>
      <c r="H271" s="60">
        <v>897</v>
      </c>
      <c r="I271" s="59">
        <f t="shared" si="113"/>
        <v>103.57967667436489</v>
      </c>
      <c r="J271" s="60">
        <f t="shared" si="116"/>
        <v>621136</v>
      </c>
      <c r="K271" s="59">
        <f t="shared" si="104"/>
        <v>101.48302696308689</v>
      </c>
      <c r="L271" s="60">
        <v>146222</v>
      </c>
      <c r="M271" s="59">
        <f t="shared" si="105"/>
        <v>100.5999312005504</v>
      </c>
      <c r="N271" s="60">
        <v>146222</v>
      </c>
      <c r="O271" s="59">
        <f t="shared" si="106"/>
        <v>100.5999312005504</v>
      </c>
      <c r="P271" s="60">
        <f t="shared" si="107"/>
        <v>0</v>
      </c>
      <c r="Q271" s="60" t="s">
        <v>7</v>
      </c>
      <c r="R271" s="60">
        <f t="shared" si="108"/>
        <v>621136</v>
      </c>
      <c r="S271" s="59">
        <f t="shared" si="109"/>
        <v>101.48302696308689</v>
      </c>
      <c r="T271" s="60">
        <v>325479</v>
      </c>
      <c r="U271" s="59">
        <f t="shared" si="110"/>
        <v>99.88277210221537</v>
      </c>
      <c r="V271" s="60">
        <v>26576</v>
      </c>
      <c r="W271" s="59">
        <f t="shared" si="114"/>
        <v>93.21968501175067</v>
      </c>
      <c r="X271" s="60">
        <f t="shared" si="115"/>
        <v>295657</v>
      </c>
      <c r="Y271" s="59">
        <f t="shared" si="112"/>
        <v>103.30505454265928</v>
      </c>
      <c r="Z271" s="60">
        <v>36283</v>
      </c>
      <c r="AA271" s="52">
        <f t="shared" si="97"/>
        <v>96.282241800233521</v>
      </c>
      <c r="AB271" s="258" t="s">
        <v>26</v>
      </c>
      <c r="AC271" s="59" t="s">
        <v>160</v>
      </c>
      <c r="AD271" s="54">
        <v>56810</v>
      </c>
      <c r="AE271" s="59">
        <f t="shared" si="98"/>
        <v>100.28951735338771</v>
      </c>
      <c r="AF271" s="54">
        <v>44418</v>
      </c>
      <c r="AG271" s="261">
        <f t="shared" si="99"/>
        <v>96.514710355916733</v>
      </c>
      <c r="AH271" s="54">
        <v>518</v>
      </c>
      <c r="AI271" s="261">
        <f t="shared" si="100"/>
        <v>104.43548387096774</v>
      </c>
      <c r="AJ271" s="245"/>
      <c r="AK271" s="230"/>
      <c r="AL271" s="246"/>
      <c r="AM271" s="230"/>
      <c r="AN271" s="247"/>
      <c r="AO271" s="32"/>
      <c r="AP271" s="247"/>
      <c r="AQ271" s="232"/>
      <c r="AR271" s="57"/>
      <c r="AS271" s="57"/>
      <c r="AT271" s="57"/>
      <c r="AU271" s="57"/>
      <c r="AV271" s="57"/>
      <c r="AW271" s="57"/>
      <c r="AX271" s="57"/>
      <c r="AY271" s="57"/>
      <c r="AZ271" s="57"/>
    </row>
    <row r="272" spans="1:54" s="56" customFormat="1" ht="12.75" customHeight="1">
      <c r="A272" s="229"/>
      <c r="B272" s="29" t="s">
        <v>6</v>
      </c>
      <c r="C272" s="28" t="s">
        <v>5</v>
      </c>
      <c r="D272" s="61">
        <v>596539</v>
      </c>
      <c r="E272" s="59">
        <f t="shared" si="117"/>
        <v>105.19634191072737</v>
      </c>
      <c r="F272" s="60">
        <v>3636</v>
      </c>
      <c r="G272" s="59">
        <f t="shared" si="102"/>
        <v>108.08561236623069</v>
      </c>
      <c r="H272" s="60">
        <v>797</v>
      </c>
      <c r="I272" s="59">
        <f t="shared" si="113"/>
        <v>103.64109232769832</v>
      </c>
      <c r="J272" s="60">
        <f t="shared" si="116"/>
        <v>592903</v>
      </c>
      <c r="K272" s="59">
        <f t="shared" si="104"/>
        <v>105.17909981763609</v>
      </c>
      <c r="L272" s="60">
        <v>137496</v>
      </c>
      <c r="M272" s="59">
        <f t="shared" si="105"/>
        <v>104.67192959751522</v>
      </c>
      <c r="N272" s="60">
        <v>137496</v>
      </c>
      <c r="O272" s="59">
        <f t="shared" si="106"/>
        <v>104.67192959751522</v>
      </c>
      <c r="P272" s="60">
        <f t="shared" si="107"/>
        <v>0</v>
      </c>
      <c r="Q272" s="60" t="s">
        <v>2</v>
      </c>
      <c r="R272" s="60">
        <f t="shared" si="108"/>
        <v>592903</v>
      </c>
      <c r="S272" s="59">
        <f t="shared" si="109"/>
        <v>105.17909981763609</v>
      </c>
      <c r="T272" s="60">
        <v>314118</v>
      </c>
      <c r="U272" s="59">
        <f t="shared" si="110"/>
        <v>102.85091237709184</v>
      </c>
      <c r="V272" s="60">
        <v>25018</v>
      </c>
      <c r="W272" s="59">
        <f t="shared" si="114"/>
        <v>94.876559596495895</v>
      </c>
      <c r="X272" s="60">
        <f t="shared" si="115"/>
        <v>278785</v>
      </c>
      <c r="Y272" s="59">
        <f t="shared" si="112"/>
        <v>107.93195430066937</v>
      </c>
      <c r="Z272" s="60">
        <v>33505</v>
      </c>
      <c r="AA272" s="52">
        <f t="shared" si="97"/>
        <v>93.809497144137083</v>
      </c>
      <c r="AB272" s="258" t="s">
        <v>26</v>
      </c>
      <c r="AC272" s="59" t="s">
        <v>160</v>
      </c>
      <c r="AD272" s="54">
        <v>54486</v>
      </c>
      <c r="AE272" s="59">
        <f t="shared" si="98"/>
        <v>98.715463357188156</v>
      </c>
      <c r="AF272" s="54">
        <v>42671</v>
      </c>
      <c r="AG272" s="261">
        <f t="shared" si="99"/>
        <v>101.51543988200029</v>
      </c>
      <c r="AH272" s="54">
        <v>456</v>
      </c>
      <c r="AI272" s="261">
        <f t="shared" si="100"/>
        <v>102.93453724604966</v>
      </c>
      <c r="AJ272" s="245"/>
      <c r="AK272" s="58"/>
      <c r="AL272" s="246"/>
      <c r="AM272" s="209"/>
      <c r="AN272" s="247"/>
      <c r="AO272" s="32"/>
      <c r="AP272" s="247"/>
      <c r="AQ272" s="232"/>
      <c r="AR272" s="57"/>
      <c r="AS272" s="57"/>
      <c r="AT272" s="57"/>
      <c r="AU272" s="57"/>
      <c r="AV272" s="57"/>
      <c r="AW272" s="57"/>
      <c r="AX272" s="57"/>
      <c r="AY272" s="57"/>
      <c r="AZ272" s="57"/>
    </row>
    <row r="273" spans="1:54" s="75" customFormat="1" ht="12.75" customHeight="1">
      <c r="A273" s="248"/>
      <c r="B273" s="51" t="s">
        <v>4</v>
      </c>
      <c r="C273" s="50" t="s">
        <v>3</v>
      </c>
      <c r="D273" s="265">
        <v>649751</v>
      </c>
      <c r="E273" s="262">
        <f t="shared" si="117"/>
        <v>101.63221317783382</v>
      </c>
      <c r="F273" s="81">
        <v>3737</v>
      </c>
      <c r="G273" s="262">
        <f t="shared" si="102"/>
        <v>103.40343110127283</v>
      </c>
      <c r="H273" s="81">
        <v>904</v>
      </c>
      <c r="I273" s="262">
        <f t="shared" si="113"/>
        <v>110.64871481028152</v>
      </c>
      <c r="J273" s="81">
        <f t="shared" si="116"/>
        <v>646014</v>
      </c>
      <c r="K273" s="262">
        <f t="shared" si="104"/>
        <v>101.6221437088447</v>
      </c>
      <c r="L273" s="81">
        <v>146715</v>
      </c>
      <c r="M273" s="262">
        <f t="shared" si="105"/>
        <v>101.76598297831019</v>
      </c>
      <c r="N273" s="81">
        <v>146715</v>
      </c>
      <c r="O273" s="262">
        <f t="shared" si="106"/>
        <v>101.76598297831019</v>
      </c>
      <c r="P273" s="81">
        <f t="shared" si="107"/>
        <v>0</v>
      </c>
      <c r="Q273" s="81" t="s">
        <v>2</v>
      </c>
      <c r="R273" s="81">
        <f t="shared" si="108"/>
        <v>646014</v>
      </c>
      <c r="S273" s="262">
        <f t="shared" si="109"/>
        <v>101.6221437088447</v>
      </c>
      <c r="T273" s="81">
        <v>311006</v>
      </c>
      <c r="U273" s="262">
        <f t="shared" si="110"/>
        <v>96.632830293031063</v>
      </c>
      <c r="V273" s="81">
        <v>24928</v>
      </c>
      <c r="W273" s="262">
        <f t="shared" si="114"/>
        <v>88.516440593707841</v>
      </c>
      <c r="X273" s="81">
        <f t="shared" si="115"/>
        <v>335008</v>
      </c>
      <c r="Y273" s="262">
        <f t="shared" si="112"/>
        <v>106.73837614979975</v>
      </c>
      <c r="Z273" s="81">
        <v>41458</v>
      </c>
      <c r="AA273" s="63">
        <f t="shared" ref="AA273:AA284" si="118">Z273/Z261*100</f>
        <v>105.35437472999416</v>
      </c>
      <c r="AB273" s="280" t="s">
        <v>26</v>
      </c>
      <c r="AC273" s="262" t="s">
        <v>160</v>
      </c>
      <c r="AD273" s="90">
        <v>57120</v>
      </c>
      <c r="AE273" s="262">
        <f t="shared" ref="AE273:AE284" si="119">AD273/AD261*100</f>
        <v>90.694018831076036</v>
      </c>
      <c r="AF273" s="90">
        <v>47843</v>
      </c>
      <c r="AG273" s="263">
        <f t="shared" ref="AG273:AG284" si="120">AF273/AF261*100</f>
        <v>99.156476683937825</v>
      </c>
      <c r="AH273" s="90">
        <v>489</v>
      </c>
      <c r="AI273" s="263">
        <f t="shared" ref="AI273:AI284" si="121">AH273/AH261*100</f>
        <v>70.461095100864554</v>
      </c>
      <c r="AJ273" s="78"/>
      <c r="AK273" s="77"/>
      <c r="AL273" s="255"/>
      <c r="AM273" s="77"/>
      <c r="AN273" s="255"/>
      <c r="AO273" s="255"/>
      <c r="AP273" s="255"/>
      <c r="AQ273" s="256"/>
      <c r="AR273" s="76"/>
      <c r="AS273" s="76"/>
      <c r="AT273" s="76"/>
      <c r="AU273" s="76"/>
      <c r="AV273" s="76"/>
      <c r="AW273" s="76"/>
      <c r="AX273" s="76"/>
      <c r="AY273" s="76"/>
      <c r="AZ273" s="76"/>
    </row>
    <row r="274" spans="1:54" ht="12" customHeight="1">
      <c r="A274" s="30"/>
      <c r="B274" s="29" t="s">
        <v>241</v>
      </c>
      <c r="C274" s="28" t="s">
        <v>243</v>
      </c>
      <c r="D274" s="55">
        <v>633914</v>
      </c>
      <c r="E274" s="52">
        <f t="shared" si="117"/>
        <v>101.84699028627064</v>
      </c>
      <c r="F274" s="60">
        <v>3625</v>
      </c>
      <c r="G274" s="52">
        <f t="shared" ref="G274:G285" si="122">F274/F262*100</f>
        <v>100.02759381898454</v>
      </c>
      <c r="H274" s="54">
        <v>799</v>
      </c>
      <c r="I274" s="52">
        <f>H274/H262*100</f>
        <v>96.848484848484844</v>
      </c>
      <c r="J274" s="54">
        <f t="shared" si="116"/>
        <v>630289</v>
      </c>
      <c r="K274" s="52">
        <f t="shared" ref="K274:K285" si="123">J274/J262*100</f>
        <v>101.85764567852954</v>
      </c>
      <c r="L274" s="54">
        <v>146293</v>
      </c>
      <c r="M274" s="52">
        <f t="shared" ref="M274:M285" si="124">L274/L262*100</f>
        <v>102.1278229606618</v>
      </c>
      <c r="N274" s="54">
        <v>146293</v>
      </c>
      <c r="O274" s="52">
        <f t="shared" ref="O274:O285" si="125">N274/N262*100</f>
        <v>102.1278229606618</v>
      </c>
      <c r="P274" s="54">
        <f t="shared" ref="P274:P285" si="126">N274-L274</f>
        <v>0</v>
      </c>
      <c r="Q274" s="54" t="s">
        <v>7</v>
      </c>
      <c r="R274" s="54">
        <f t="shared" ref="R274:R285" si="127">J274+P274</f>
        <v>630289</v>
      </c>
      <c r="S274" s="52">
        <f t="shared" ref="S274:S285" si="128">R274/R262*100</f>
        <v>101.85764567852954</v>
      </c>
      <c r="T274" s="54">
        <v>314441</v>
      </c>
      <c r="U274" s="52">
        <f t="shared" ref="U274:U285" si="129">T274/T262*100</f>
        <v>97.222230810852594</v>
      </c>
      <c r="V274" s="54">
        <v>21552</v>
      </c>
      <c r="W274" s="52">
        <f t="shared" si="114"/>
        <v>72.329429137161455</v>
      </c>
      <c r="X274" s="54">
        <f t="shared" si="115"/>
        <v>315848</v>
      </c>
      <c r="Y274" s="52">
        <f t="shared" ref="Y274:Y285" si="130">X274/X262*100</f>
        <v>106.93336132092399</v>
      </c>
      <c r="Z274" s="54">
        <v>38810</v>
      </c>
      <c r="AA274" s="52">
        <f t="shared" si="118"/>
        <v>109.50593944866117</v>
      </c>
      <c r="AB274" s="54" t="s">
        <v>26</v>
      </c>
      <c r="AC274" s="52" t="s">
        <v>26</v>
      </c>
      <c r="AD274" s="281">
        <v>46950</v>
      </c>
      <c r="AE274" s="59">
        <f t="shared" si="119"/>
        <v>76.686866047073806</v>
      </c>
      <c r="AF274" s="281">
        <v>45039</v>
      </c>
      <c r="AG274" s="261">
        <f t="shared" si="120"/>
        <v>96.517658151894395</v>
      </c>
      <c r="AH274" s="281">
        <v>431</v>
      </c>
      <c r="AI274" s="261">
        <f t="shared" si="121"/>
        <v>61.396011396011396</v>
      </c>
      <c r="AJ274" s="32"/>
      <c r="AK274" s="34"/>
      <c r="AL274" s="35"/>
      <c r="AM274" s="34"/>
      <c r="AN274" s="22"/>
      <c r="AO274" s="34"/>
      <c r="AP274" s="32"/>
      <c r="AQ274" s="269"/>
      <c r="AR274" s="9"/>
      <c r="BA274" s="1"/>
      <c r="BB274" s="1"/>
    </row>
    <row r="275" spans="1:54" s="56" customFormat="1" ht="12" customHeight="1">
      <c r="A275" s="229"/>
      <c r="B275" s="29" t="s">
        <v>25</v>
      </c>
      <c r="C275" s="28" t="s">
        <v>244</v>
      </c>
      <c r="D275" s="61">
        <v>657120</v>
      </c>
      <c r="E275" s="59">
        <f t="shared" si="117"/>
        <v>102.00828025576583</v>
      </c>
      <c r="F275" s="60">
        <v>3609</v>
      </c>
      <c r="G275" s="59">
        <f t="shared" si="122"/>
        <v>98.714442013129101</v>
      </c>
      <c r="H275" s="60">
        <v>786</v>
      </c>
      <c r="I275" s="59">
        <f t="shared" ref="I275:I285" si="131">H275/H263*100</f>
        <v>91.822429906542055</v>
      </c>
      <c r="J275" s="60">
        <f t="shared" si="116"/>
        <v>653511</v>
      </c>
      <c r="K275" s="59">
        <f t="shared" si="123"/>
        <v>102.02708082563264</v>
      </c>
      <c r="L275" s="60">
        <v>148470</v>
      </c>
      <c r="M275" s="59">
        <f t="shared" si="124"/>
        <v>96.775455132090968</v>
      </c>
      <c r="N275" s="60">
        <v>148470</v>
      </c>
      <c r="O275" s="59">
        <f t="shared" si="125"/>
        <v>96.775455132090968</v>
      </c>
      <c r="P275" s="60">
        <f t="shared" si="126"/>
        <v>0</v>
      </c>
      <c r="Q275" s="60" t="s">
        <v>7</v>
      </c>
      <c r="R275" s="60">
        <f t="shared" si="127"/>
        <v>653511</v>
      </c>
      <c r="S275" s="59">
        <f t="shared" si="128"/>
        <v>102.02708082563264</v>
      </c>
      <c r="T275" s="60">
        <v>335101</v>
      </c>
      <c r="U275" s="59">
        <f t="shared" si="129"/>
        <v>96.323007361458835</v>
      </c>
      <c r="V275" s="60">
        <v>18850</v>
      </c>
      <c r="W275" s="59">
        <f t="shared" si="114"/>
        <v>65.103267251502388</v>
      </c>
      <c r="X275" s="60">
        <f t="shared" si="115"/>
        <v>318410</v>
      </c>
      <c r="Y275" s="59">
        <f t="shared" si="130"/>
        <v>108.80827244954448</v>
      </c>
      <c r="Z275" s="60">
        <v>43818</v>
      </c>
      <c r="AA275" s="52">
        <f t="shared" si="118"/>
        <v>115.78891736913035</v>
      </c>
      <c r="AB275" s="54" t="s">
        <v>26</v>
      </c>
      <c r="AC275" s="52" t="s">
        <v>26</v>
      </c>
      <c r="AD275" s="60">
        <v>53524</v>
      </c>
      <c r="AE275" s="59">
        <f t="shared" si="119"/>
        <v>92.717572062084258</v>
      </c>
      <c r="AF275" s="60">
        <v>46128</v>
      </c>
      <c r="AG275" s="261">
        <f t="shared" si="120"/>
        <v>98.238739218400596</v>
      </c>
      <c r="AH275" s="60">
        <v>459</v>
      </c>
      <c r="AI275" s="261">
        <f t="shared" si="121"/>
        <v>62.619372442019092</v>
      </c>
      <c r="AJ275" s="32"/>
      <c r="AK275" s="230"/>
      <c r="AL275" s="231"/>
      <c r="AM275" s="230"/>
      <c r="AN275" s="32"/>
      <c r="AO275" s="209"/>
      <c r="AP275" s="32"/>
      <c r="AQ275" s="232"/>
      <c r="AR275" s="233"/>
      <c r="AS275" s="57"/>
      <c r="AT275" s="57"/>
      <c r="AU275" s="57"/>
      <c r="AV275" s="57"/>
      <c r="AW275" s="57"/>
      <c r="AX275" s="57"/>
      <c r="AY275" s="57"/>
      <c r="AZ275" s="57"/>
    </row>
    <row r="276" spans="1:54" s="56" customFormat="1" ht="12" customHeight="1">
      <c r="A276" s="229"/>
      <c r="B276" s="29" t="s">
        <v>23</v>
      </c>
      <c r="C276" s="28" t="s">
        <v>22</v>
      </c>
      <c r="D276" s="61">
        <v>623450</v>
      </c>
      <c r="E276" s="59">
        <f t="shared" si="117"/>
        <v>100.74054683801204</v>
      </c>
      <c r="F276" s="60">
        <v>3722</v>
      </c>
      <c r="G276" s="59">
        <f t="shared" si="122"/>
        <v>100.08066684592632</v>
      </c>
      <c r="H276" s="60">
        <v>847</v>
      </c>
      <c r="I276" s="59">
        <f t="shared" si="131"/>
        <v>97.468354430379748</v>
      </c>
      <c r="J276" s="60">
        <f t="shared" si="116"/>
        <v>619728</v>
      </c>
      <c r="K276" s="59">
        <f t="shared" si="123"/>
        <v>100.74453627419744</v>
      </c>
      <c r="L276" s="60">
        <v>154883</v>
      </c>
      <c r="M276" s="59">
        <f t="shared" si="124"/>
        <v>99.431847362744591</v>
      </c>
      <c r="N276" s="60">
        <v>154883</v>
      </c>
      <c r="O276" s="59">
        <f t="shared" si="125"/>
        <v>99.431847362744591</v>
      </c>
      <c r="P276" s="60">
        <f t="shared" si="126"/>
        <v>0</v>
      </c>
      <c r="Q276" s="60" t="s">
        <v>7</v>
      </c>
      <c r="R276" s="60">
        <f t="shared" si="127"/>
        <v>619728</v>
      </c>
      <c r="S276" s="59">
        <f t="shared" si="128"/>
        <v>100.74453627419744</v>
      </c>
      <c r="T276" s="60">
        <v>355202</v>
      </c>
      <c r="U276" s="59">
        <f t="shared" si="129"/>
        <v>101.58002957014615</v>
      </c>
      <c r="V276" s="60">
        <v>23466</v>
      </c>
      <c r="W276" s="59">
        <f t="shared" si="114"/>
        <v>83.747323340471098</v>
      </c>
      <c r="X276" s="60">
        <f t="shared" si="115"/>
        <v>264526</v>
      </c>
      <c r="Y276" s="59">
        <f t="shared" si="130"/>
        <v>99.644028914646043</v>
      </c>
      <c r="Z276" s="60">
        <v>35701</v>
      </c>
      <c r="AA276" s="59">
        <f t="shared" si="118"/>
        <v>99.152918957951456</v>
      </c>
      <c r="AB276" s="60" t="s">
        <v>26</v>
      </c>
      <c r="AC276" s="59" t="s">
        <v>26</v>
      </c>
      <c r="AD276" s="60">
        <v>53909</v>
      </c>
      <c r="AE276" s="59">
        <f t="shared" si="119"/>
        <v>94.80339054586382</v>
      </c>
      <c r="AF276" s="60">
        <v>45568</v>
      </c>
      <c r="AG276" s="261">
        <f t="shared" si="120"/>
        <v>97.909370232698052</v>
      </c>
      <c r="AH276" s="60">
        <v>468</v>
      </c>
      <c r="AI276" s="261">
        <f t="shared" si="121"/>
        <v>86.827458256029686</v>
      </c>
      <c r="AJ276" s="270"/>
      <c r="AK276" s="272"/>
      <c r="AL276" s="273"/>
      <c r="AM276" s="272"/>
      <c r="AN276" s="270"/>
      <c r="AO276" s="271"/>
      <c r="AP276" s="270"/>
      <c r="AQ276" s="274"/>
      <c r="AR276" s="57"/>
      <c r="AS276" s="57"/>
      <c r="AT276" s="57"/>
      <c r="AU276" s="57"/>
      <c r="AV276" s="57"/>
      <c r="AW276" s="57"/>
      <c r="AX276" s="57"/>
      <c r="AY276" s="57"/>
      <c r="AZ276" s="57"/>
    </row>
    <row r="277" spans="1:54" s="56" customFormat="1" ht="12" customHeight="1">
      <c r="A277" s="229"/>
      <c r="B277" s="29" t="s">
        <v>21</v>
      </c>
      <c r="C277" s="28" t="s">
        <v>20</v>
      </c>
      <c r="D277" s="61">
        <v>627939</v>
      </c>
      <c r="E277" s="59">
        <f t="shared" si="117"/>
        <v>100.75089168387461</v>
      </c>
      <c r="F277" s="60">
        <v>3771</v>
      </c>
      <c r="G277" s="59">
        <f t="shared" si="122"/>
        <v>100.61366061899679</v>
      </c>
      <c r="H277" s="60">
        <v>871</v>
      </c>
      <c r="I277" s="59">
        <f t="shared" si="131"/>
        <v>97.645739910313907</v>
      </c>
      <c r="J277" s="60">
        <f t="shared" si="116"/>
        <v>624168</v>
      </c>
      <c r="K277" s="59">
        <f t="shared" si="123"/>
        <v>100.75172192261317</v>
      </c>
      <c r="L277" s="60">
        <v>160685</v>
      </c>
      <c r="M277" s="59">
        <f t="shared" si="124"/>
        <v>103.41487588412848</v>
      </c>
      <c r="N277" s="60">
        <v>160685</v>
      </c>
      <c r="O277" s="59">
        <f t="shared" si="125"/>
        <v>103.41487588412848</v>
      </c>
      <c r="P277" s="60">
        <f t="shared" si="126"/>
        <v>0</v>
      </c>
      <c r="Q277" s="60" t="s">
        <v>7</v>
      </c>
      <c r="R277" s="60">
        <f t="shared" si="127"/>
        <v>624168</v>
      </c>
      <c r="S277" s="59">
        <f t="shared" si="128"/>
        <v>100.75172192261317</v>
      </c>
      <c r="T277" s="60">
        <v>359884</v>
      </c>
      <c r="U277" s="59">
        <f t="shared" si="129"/>
        <v>106.00662165824231</v>
      </c>
      <c r="V277" s="60">
        <v>24875</v>
      </c>
      <c r="W277" s="59">
        <f t="shared" si="114"/>
        <v>96.978557504873294</v>
      </c>
      <c r="X277" s="60">
        <f t="shared" si="115"/>
        <v>264284</v>
      </c>
      <c r="Y277" s="59">
        <f t="shared" si="130"/>
        <v>94.380738449890899</v>
      </c>
      <c r="Z277" s="60">
        <v>33278</v>
      </c>
      <c r="AA277" s="59">
        <f t="shared" si="118"/>
        <v>96.05149223575593</v>
      </c>
      <c r="AB277" s="60" t="s">
        <v>160</v>
      </c>
      <c r="AC277" s="59" t="s">
        <v>160</v>
      </c>
      <c r="AD277" s="60">
        <v>57539</v>
      </c>
      <c r="AE277" s="59">
        <f t="shared" si="119"/>
        <v>96.665210671325852</v>
      </c>
      <c r="AF277" s="60">
        <v>46231</v>
      </c>
      <c r="AG277" s="261">
        <f t="shared" si="120"/>
        <v>95.522542253812134</v>
      </c>
      <c r="AH277" s="60">
        <v>568</v>
      </c>
      <c r="AI277" s="261">
        <f t="shared" si="121"/>
        <v>104.02930402930404</v>
      </c>
      <c r="AJ277" s="275"/>
      <c r="AK277" s="272"/>
      <c r="AL277" s="270"/>
      <c r="AM277" s="272"/>
      <c r="AN277" s="270"/>
      <c r="AO277" s="271"/>
      <c r="AP277" s="270"/>
      <c r="AQ277" s="274"/>
      <c r="AR277" s="57"/>
      <c r="AS277" s="57"/>
      <c r="AT277" s="57"/>
      <c r="AU277" s="57"/>
      <c r="AV277" s="57"/>
      <c r="AW277" s="57"/>
      <c r="AX277" s="57"/>
      <c r="AY277" s="57"/>
      <c r="AZ277" s="57"/>
    </row>
    <row r="278" spans="1:54" s="56" customFormat="1" ht="12" customHeight="1">
      <c r="A278" s="229"/>
      <c r="B278" s="29" t="s">
        <v>19</v>
      </c>
      <c r="C278" s="28" t="s">
        <v>18</v>
      </c>
      <c r="D278" s="61">
        <v>607364</v>
      </c>
      <c r="E278" s="59">
        <f t="shared" si="117"/>
        <v>101.97549353758744</v>
      </c>
      <c r="F278" s="60">
        <v>3756</v>
      </c>
      <c r="G278" s="59">
        <f t="shared" si="122"/>
        <v>99.973383018365709</v>
      </c>
      <c r="H278" s="60">
        <v>855</v>
      </c>
      <c r="I278" s="59">
        <f t="shared" si="131"/>
        <v>94.370860927152322</v>
      </c>
      <c r="J278" s="60">
        <f t="shared" si="116"/>
        <v>603608</v>
      </c>
      <c r="K278" s="59">
        <f t="shared" si="123"/>
        <v>101.9882029126066</v>
      </c>
      <c r="L278" s="60">
        <v>156123</v>
      </c>
      <c r="M278" s="59">
        <f t="shared" si="124"/>
        <v>102.27379922962032</v>
      </c>
      <c r="N278" s="60">
        <v>156123</v>
      </c>
      <c r="O278" s="59">
        <f t="shared" si="125"/>
        <v>102.27379922962032</v>
      </c>
      <c r="P278" s="60">
        <f t="shared" si="126"/>
        <v>0</v>
      </c>
      <c r="Q278" s="60" t="s">
        <v>7</v>
      </c>
      <c r="R278" s="60">
        <f t="shared" si="127"/>
        <v>603608</v>
      </c>
      <c r="S278" s="59">
        <f t="shared" si="128"/>
        <v>101.9882029126066</v>
      </c>
      <c r="T278" s="60">
        <v>345174</v>
      </c>
      <c r="U278" s="59">
        <f t="shared" si="129"/>
        <v>104.12048963241372</v>
      </c>
      <c r="V278" s="60">
        <v>24753</v>
      </c>
      <c r="W278" s="59">
        <f t="shared" ref="W278:W289" si="132">V278/V266*100</f>
        <v>87.556152948250855</v>
      </c>
      <c r="X278" s="60">
        <f t="shared" si="115"/>
        <v>258434</v>
      </c>
      <c r="Y278" s="59">
        <f t="shared" si="130"/>
        <v>99.272837623450499</v>
      </c>
      <c r="Z278" s="60">
        <v>34367</v>
      </c>
      <c r="AA278" s="59">
        <f t="shared" si="118"/>
        <v>101.90967588885924</v>
      </c>
      <c r="AB278" s="60" t="s">
        <v>160</v>
      </c>
      <c r="AC278" s="59" t="s">
        <v>160</v>
      </c>
      <c r="AD278" s="264">
        <v>53551</v>
      </c>
      <c r="AE278" s="59">
        <f t="shared" si="119"/>
        <v>93.759957979515022</v>
      </c>
      <c r="AF278" s="60">
        <v>45132</v>
      </c>
      <c r="AG278" s="261">
        <f t="shared" si="120"/>
        <v>94.747449300919513</v>
      </c>
      <c r="AH278" s="60">
        <v>485</v>
      </c>
      <c r="AI278" s="261">
        <f t="shared" si="121"/>
        <v>93.090211132437616</v>
      </c>
      <c r="AJ278" s="33"/>
      <c r="AK278" s="230"/>
      <c r="AL278" s="231"/>
      <c r="AM278" s="230"/>
      <c r="AN278" s="32"/>
      <c r="AO278" s="209"/>
      <c r="AP278" s="32"/>
      <c r="AQ278" s="232"/>
      <c r="AR278" s="57"/>
      <c r="AS278" s="57"/>
      <c r="AT278" s="57"/>
      <c r="AU278" s="57"/>
      <c r="AV278" s="57"/>
      <c r="AW278" s="57"/>
      <c r="AX278" s="57"/>
      <c r="AY278" s="57"/>
      <c r="AZ278" s="57"/>
    </row>
    <row r="279" spans="1:54" s="56" customFormat="1" ht="12" customHeight="1">
      <c r="A279" s="229"/>
      <c r="B279" s="29" t="s">
        <v>17</v>
      </c>
      <c r="C279" s="28" t="s">
        <v>16</v>
      </c>
      <c r="D279" s="61">
        <v>589070</v>
      </c>
      <c r="E279" s="59">
        <f t="shared" si="117"/>
        <v>100.95233525217091</v>
      </c>
      <c r="F279" s="60">
        <v>3758</v>
      </c>
      <c r="G279" s="59">
        <f t="shared" si="122"/>
        <v>99.920233980324383</v>
      </c>
      <c r="H279" s="60">
        <v>861</v>
      </c>
      <c r="I279" s="59">
        <f t="shared" si="131"/>
        <v>94.71947194719472</v>
      </c>
      <c r="J279" s="60">
        <f t="shared" si="116"/>
        <v>585312</v>
      </c>
      <c r="K279" s="59">
        <f t="shared" si="123"/>
        <v>100.95903075797928</v>
      </c>
      <c r="L279" s="60">
        <v>155829</v>
      </c>
      <c r="M279" s="59">
        <f t="shared" si="124"/>
        <v>98.999390104444615</v>
      </c>
      <c r="N279" s="60">
        <v>155829</v>
      </c>
      <c r="O279" s="59">
        <f t="shared" si="125"/>
        <v>98.999390104444615</v>
      </c>
      <c r="P279" s="60">
        <f t="shared" si="126"/>
        <v>0</v>
      </c>
      <c r="Q279" s="60" t="s">
        <v>7</v>
      </c>
      <c r="R279" s="60">
        <f t="shared" si="127"/>
        <v>585312</v>
      </c>
      <c r="S279" s="59">
        <f t="shared" si="128"/>
        <v>100.95903075797928</v>
      </c>
      <c r="T279" s="60">
        <v>355038</v>
      </c>
      <c r="U279" s="59">
        <f t="shared" si="129"/>
        <v>101.55607297524585</v>
      </c>
      <c r="V279" s="60">
        <v>27305</v>
      </c>
      <c r="W279" s="59">
        <f t="shared" si="132"/>
        <v>89.724631966351211</v>
      </c>
      <c r="X279" s="60">
        <f>R279-T279</f>
        <v>230274</v>
      </c>
      <c r="Y279" s="59">
        <f t="shared" si="130"/>
        <v>100.05213900258087</v>
      </c>
      <c r="Z279" s="60">
        <v>32761</v>
      </c>
      <c r="AA279" s="59">
        <f t="shared" si="118"/>
        <v>101.3582080316812</v>
      </c>
      <c r="AB279" s="60" t="s">
        <v>160</v>
      </c>
      <c r="AC279" s="59" t="s">
        <v>160</v>
      </c>
      <c r="AD279" s="60">
        <v>54510</v>
      </c>
      <c r="AE279" s="59">
        <f t="shared" si="119"/>
        <v>97.325382088273102</v>
      </c>
      <c r="AF279" s="60">
        <v>43019</v>
      </c>
      <c r="AG279" s="261">
        <f t="shared" si="120"/>
        <v>95.101138498949936</v>
      </c>
      <c r="AH279" s="60">
        <v>413</v>
      </c>
      <c r="AI279" s="261">
        <f t="shared" si="121"/>
        <v>72.711267605633793</v>
      </c>
      <c r="AJ279" s="33"/>
      <c r="AK279" s="230"/>
      <c r="AL279" s="231"/>
      <c r="AM279" s="230"/>
      <c r="AN279" s="32"/>
      <c r="AO279" s="209"/>
      <c r="AP279" s="32"/>
      <c r="AQ279" s="232"/>
      <c r="AR279" s="57"/>
      <c r="AS279" s="57"/>
      <c r="AT279" s="57"/>
      <c r="AU279" s="57"/>
      <c r="AV279" s="57"/>
      <c r="AW279" s="57"/>
      <c r="AX279" s="57"/>
      <c r="AY279" s="57"/>
      <c r="AZ279" s="57"/>
    </row>
    <row r="280" spans="1:54" s="56" customFormat="1" ht="12" customHeight="1">
      <c r="A280" s="229"/>
      <c r="B280" s="29" t="s">
        <v>15</v>
      </c>
      <c r="C280" s="28" t="s">
        <v>14</v>
      </c>
      <c r="D280" s="61">
        <v>612391</v>
      </c>
      <c r="E280" s="59">
        <f>D280/D268*100</f>
        <v>101.73503647331077</v>
      </c>
      <c r="F280" s="60">
        <v>3750</v>
      </c>
      <c r="G280" s="59">
        <f t="shared" si="122"/>
        <v>100.32102728731942</v>
      </c>
      <c r="H280" s="60">
        <v>851</v>
      </c>
      <c r="I280" s="59">
        <f t="shared" si="131"/>
        <v>96.266968325791851</v>
      </c>
      <c r="J280" s="60">
        <f>D280-F280</f>
        <v>608641</v>
      </c>
      <c r="K280" s="59">
        <f t="shared" si="123"/>
        <v>101.74387212495968</v>
      </c>
      <c r="L280" s="60">
        <v>156962</v>
      </c>
      <c r="M280" s="59">
        <f t="shared" si="124"/>
        <v>99.580013195960007</v>
      </c>
      <c r="N280" s="60">
        <v>156962</v>
      </c>
      <c r="O280" s="59">
        <f t="shared" si="125"/>
        <v>99.580013195960007</v>
      </c>
      <c r="P280" s="60">
        <f t="shared" si="126"/>
        <v>0</v>
      </c>
      <c r="Q280" s="60" t="s">
        <v>7</v>
      </c>
      <c r="R280" s="60">
        <f t="shared" si="127"/>
        <v>608641</v>
      </c>
      <c r="S280" s="59">
        <f t="shared" si="128"/>
        <v>101.74387212495968</v>
      </c>
      <c r="T280" s="60">
        <v>352934</v>
      </c>
      <c r="U280" s="59">
        <f t="shared" si="129"/>
        <v>99.133473213508267</v>
      </c>
      <c r="V280" s="60">
        <v>28548</v>
      </c>
      <c r="W280" s="59">
        <f t="shared" si="132"/>
        <v>88.942891859052253</v>
      </c>
      <c r="X280" s="60">
        <f t="shared" ref="X280:X290" si="133">R280-T280</f>
        <v>255707</v>
      </c>
      <c r="Y280" s="59">
        <f t="shared" si="130"/>
        <v>105.58115529130021</v>
      </c>
      <c r="Z280" s="60">
        <v>33205</v>
      </c>
      <c r="AA280" s="59">
        <f t="shared" si="118"/>
        <v>100.85041761579348</v>
      </c>
      <c r="AB280" s="60" t="s">
        <v>160</v>
      </c>
      <c r="AC280" s="59" t="s">
        <v>160</v>
      </c>
      <c r="AD280" s="60">
        <v>60851</v>
      </c>
      <c r="AE280" s="59">
        <f t="shared" si="119"/>
        <v>100.86692746320116</v>
      </c>
      <c r="AF280" s="60">
        <v>43975</v>
      </c>
      <c r="AG280" s="261">
        <f t="shared" si="120"/>
        <v>96.231700111604695</v>
      </c>
      <c r="AH280" s="60">
        <v>666</v>
      </c>
      <c r="AI280" s="261">
        <f t="shared" si="121"/>
        <v>105.37974683544304</v>
      </c>
      <c r="AJ280" s="33"/>
      <c r="AK280" s="230"/>
      <c r="AL280" s="231"/>
      <c r="AM280" s="230"/>
      <c r="AN280" s="32"/>
      <c r="AO280" s="209"/>
      <c r="AP280" s="32"/>
      <c r="AQ280" s="232"/>
      <c r="AR280" s="57"/>
      <c r="AS280" s="57"/>
      <c r="AT280" s="57"/>
      <c r="AU280" s="57"/>
      <c r="AV280" s="57"/>
      <c r="AW280" s="57"/>
      <c r="AX280" s="57"/>
      <c r="AY280" s="57"/>
      <c r="AZ280" s="57"/>
    </row>
    <row r="281" spans="1:54" ht="12" customHeight="1">
      <c r="A281" s="30"/>
      <c r="B281" s="29" t="s">
        <v>13</v>
      </c>
      <c r="C281" s="28" t="s">
        <v>12</v>
      </c>
      <c r="D281" s="61">
        <v>593699</v>
      </c>
      <c r="E281" s="59">
        <f>D281/D269*100</f>
        <v>101.4121195971522</v>
      </c>
      <c r="F281" s="60">
        <v>3763</v>
      </c>
      <c r="G281" s="59">
        <f t="shared" si="122"/>
        <v>100.13304949441194</v>
      </c>
      <c r="H281" s="60">
        <v>862</v>
      </c>
      <c r="I281" s="59">
        <f t="shared" si="131"/>
        <v>95.143487858719638</v>
      </c>
      <c r="J281" s="60">
        <f t="shared" ref="J281:J291" si="134">D281-F281</f>
        <v>589936</v>
      </c>
      <c r="K281" s="59">
        <f t="shared" si="123"/>
        <v>101.42038323872136</v>
      </c>
      <c r="L281" s="60">
        <v>141974</v>
      </c>
      <c r="M281" s="59">
        <f t="shared" si="124"/>
        <v>96.827302115586605</v>
      </c>
      <c r="N281" s="60">
        <v>141974</v>
      </c>
      <c r="O281" s="59">
        <f t="shared" si="125"/>
        <v>96.827302115586605</v>
      </c>
      <c r="P281" s="60">
        <f t="shared" si="126"/>
        <v>0</v>
      </c>
      <c r="Q281" s="60" t="s">
        <v>7</v>
      </c>
      <c r="R281" s="60">
        <f t="shared" si="127"/>
        <v>589936</v>
      </c>
      <c r="S281" s="59">
        <f t="shared" si="128"/>
        <v>101.42038323872136</v>
      </c>
      <c r="T281" s="60">
        <v>330346</v>
      </c>
      <c r="U281" s="59">
        <f t="shared" si="129"/>
        <v>99.642567361724844</v>
      </c>
      <c r="V281" s="60">
        <v>29016</v>
      </c>
      <c r="W281" s="59">
        <f t="shared" si="132"/>
        <v>96.325067224380049</v>
      </c>
      <c r="X281" s="60">
        <f t="shared" si="133"/>
        <v>259590</v>
      </c>
      <c r="Y281" s="59">
        <f t="shared" si="130"/>
        <v>103.77663976205611</v>
      </c>
      <c r="Z281" s="60">
        <v>32919</v>
      </c>
      <c r="AA281" s="59">
        <f t="shared" si="118"/>
        <v>97.286993527795019</v>
      </c>
      <c r="AB281" s="60" t="s">
        <v>231</v>
      </c>
      <c r="AC281" s="59" t="s">
        <v>160</v>
      </c>
      <c r="AD281" s="60">
        <v>62606</v>
      </c>
      <c r="AE281" s="59">
        <f t="shared" si="119"/>
        <v>100.60744359452336</v>
      </c>
      <c r="AF281" s="60">
        <v>41295</v>
      </c>
      <c r="AG281" s="261">
        <f t="shared" si="120"/>
        <v>94.822043628013773</v>
      </c>
      <c r="AH281" s="60">
        <v>575</v>
      </c>
      <c r="AI281" s="261">
        <f t="shared" si="121"/>
        <v>95.356550580431175</v>
      </c>
      <c r="AJ281" s="33"/>
      <c r="AK281" s="230"/>
      <c r="AL281" s="231"/>
      <c r="AM281" s="230"/>
      <c r="AN281" s="270"/>
      <c r="AO281" s="271"/>
      <c r="AP281" s="270"/>
      <c r="AQ281" s="274"/>
      <c r="BA281" s="1"/>
      <c r="BB281" s="1"/>
    </row>
    <row r="282" spans="1:54" ht="12" customHeight="1">
      <c r="A282" s="30"/>
      <c r="B282" s="29" t="s">
        <v>11</v>
      </c>
      <c r="C282" s="28" t="s">
        <v>10</v>
      </c>
      <c r="D282" s="61">
        <v>622106</v>
      </c>
      <c r="E282" s="59">
        <f>D282/D270*100</f>
        <v>100.99041403884709</v>
      </c>
      <c r="F282" s="60">
        <v>3680</v>
      </c>
      <c r="G282" s="59">
        <f t="shared" si="122"/>
        <v>102.05213533000554</v>
      </c>
      <c r="H282" s="60">
        <v>790</v>
      </c>
      <c r="I282" s="59">
        <f t="shared" si="131"/>
        <v>104.08432147562583</v>
      </c>
      <c r="J282" s="60">
        <f t="shared" si="134"/>
        <v>618426</v>
      </c>
      <c r="K282" s="59">
        <f t="shared" si="123"/>
        <v>100.98416228635251</v>
      </c>
      <c r="L282" s="60">
        <v>142552</v>
      </c>
      <c r="M282" s="59">
        <f t="shared" si="124"/>
        <v>97.374245197956228</v>
      </c>
      <c r="N282" s="60">
        <v>142552</v>
      </c>
      <c r="O282" s="59">
        <f t="shared" si="125"/>
        <v>97.374245197956228</v>
      </c>
      <c r="P282" s="60">
        <f t="shared" si="126"/>
        <v>0</v>
      </c>
      <c r="Q282" s="60" t="s">
        <v>2</v>
      </c>
      <c r="R282" s="60">
        <f t="shared" si="127"/>
        <v>618426</v>
      </c>
      <c r="S282" s="59">
        <f t="shared" si="128"/>
        <v>100.98416228635251</v>
      </c>
      <c r="T282" s="60">
        <v>320838</v>
      </c>
      <c r="U282" s="59">
        <f t="shared" si="129"/>
        <v>101.08604213730068</v>
      </c>
      <c r="V282" s="60">
        <v>25693</v>
      </c>
      <c r="W282" s="59">
        <f t="shared" si="132"/>
        <v>86.383350704367416</v>
      </c>
      <c r="X282" s="60">
        <f t="shared" si="133"/>
        <v>297588</v>
      </c>
      <c r="Y282" s="59">
        <f t="shared" si="130"/>
        <v>100.87455255450699</v>
      </c>
      <c r="Z282" s="60">
        <v>35958</v>
      </c>
      <c r="AA282" s="59">
        <f t="shared" si="118"/>
        <v>99.101532355859334</v>
      </c>
      <c r="AB282" s="60" t="s">
        <v>26</v>
      </c>
      <c r="AC282" s="59" t="s">
        <v>160</v>
      </c>
      <c r="AD282" s="60">
        <v>63258</v>
      </c>
      <c r="AE282" s="59">
        <f t="shared" si="119"/>
        <v>98.030342946582167</v>
      </c>
      <c r="AF282" s="60">
        <v>40235</v>
      </c>
      <c r="AG282" s="261">
        <f t="shared" si="120"/>
        <v>92.709509435701293</v>
      </c>
      <c r="AH282" s="60">
        <v>462</v>
      </c>
      <c r="AI282" s="261">
        <f t="shared" si="121"/>
        <v>88.505747126436788</v>
      </c>
      <c r="AJ282" s="275"/>
      <c r="AK282" s="272"/>
      <c r="AL282" s="273"/>
      <c r="AM282" s="272"/>
      <c r="AN282" s="270"/>
      <c r="AO282" s="270"/>
      <c r="AP282" s="270"/>
      <c r="AQ282" s="274"/>
      <c r="BA282" s="1"/>
      <c r="BB282" s="1"/>
    </row>
    <row r="283" spans="1:54" s="56" customFormat="1" ht="12" customHeight="1">
      <c r="A283" s="229"/>
      <c r="B283" s="29" t="s">
        <v>242</v>
      </c>
      <c r="C283" s="28" t="s">
        <v>245</v>
      </c>
      <c r="D283" s="61">
        <v>628127</v>
      </c>
      <c r="E283" s="59">
        <f t="shared" ref="E283:E291" si="135">D283/D271*100</f>
        <v>100.52042408481697</v>
      </c>
      <c r="F283" s="60">
        <v>3738</v>
      </c>
      <c r="G283" s="59">
        <f t="shared" si="122"/>
        <v>99.973254880984214</v>
      </c>
      <c r="H283" s="60">
        <v>857</v>
      </c>
      <c r="I283" s="59">
        <f t="shared" si="131"/>
        <v>95.540691192865097</v>
      </c>
      <c r="J283" s="60">
        <f t="shared" si="134"/>
        <v>624389</v>
      </c>
      <c r="K283" s="59">
        <f t="shared" si="123"/>
        <v>100.52371783313154</v>
      </c>
      <c r="L283" s="60">
        <v>144971</v>
      </c>
      <c r="M283" s="59">
        <f t="shared" si="124"/>
        <v>99.144451587312446</v>
      </c>
      <c r="N283" s="60">
        <v>144971</v>
      </c>
      <c r="O283" s="59">
        <f t="shared" si="125"/>
        <v>99.144451587312446</v>
      </c>
      <c r="P283" s="60">
        <f t="shared" si="126"/>
        <v>0</v>
      </c>
      <c r="Q283" s="60" t="s">
        <v>7</v>
      </c>
      <c r="R283" s="60">
        <f t="shared" si="127"/>
        <v>624389</v>
      </c>
      <c r="S283" s="59">
        <f t="shared" si="128"/>
        <v>100.52371783313154</v>
      </c>
      <c r="T283" s="60">
        <v>328455</v>
      </c>
      <c r="U283" s="59">
        <f t="shared" si="129"/>
        <v>100.91434470426664</v>
      </c>
      <c r="V283" s="60">
        <v>24471</v>
      </c>
      <c r="W283" s="59">
        <f t="shared" si="132"/>
        <v>92.079319686935577</v>
      </c>
      <c r="X283" s="60">
        <f t="shared" si="133"/>
        <v>295934</v>
      </c>
      <c r="Y283" s="59">
        <f t="shared" si="130"/>
        <v>100.09368964712489</v>
      </c>
      <c r="Z283" s="60">
        <v>36570</v>
      </c>
      <c r="AA283" s="59">
        <f t="shared" si="118"/>
        <v>100.79100405148415</v>
      </c>
      <c r="AB283" s="60" t="s">
        <v>26</v>
      </c>
      <c r="AC283" s="59" t="s">
        <v>160</v>
      </c>
      <c r="AD283" s="60">
        <v>52801</v>
      </c>
      <c r="AE283" s="59">
        <f t="shared" si="119"/>
        <v>92.943143812709025</v>
      </c>
      <c r="AF283" s="60">
        <v>41654</v>
      </c>
      <c r="AG283" s="261">
        <f t="shared" si="120"/>
        <v>93.777297492007747</v>
      </c>
      <c r="AH283" s="60">
        <v>416</v>
      </c>
      <c r="AI283" s="261">
        <f t="shared" si="121"/>
        <v>80.308880308880305</v>
      </c>
      <c r="AJ283" s="245"/>
      <c r="AK283" s="230"/>
      <c r="AL283" s="246"/>
      <c r="AM283" s="230"/>
      <c r="AN283" s="247"/>
      <c r="AO283" s="32"/>
      <c r="AP283" s="247"/>
      <c r="AQ283" s="232"/>
      <c r="AR283" s="57"/>
      <c r="AS283" s="57"/>
      <c r="AT283" s="57"/>
      <c r="AU283" s="57"/>
      <c r="AV283" s="57"/>
      <c r="AW283" s="57"/>
      <c r="AX283" s="57"/>
      <c r="AY283" s="57"/>
      <c r="AZ283" s="57"/>
    </row>
    <row r="284" spans="1:54" s="56" customFormat="1" ht="12.75" customHeight="1">
      <c r="A284" s="229"/>
      <c r="B284" s="29" t="s">
        <v>6</v>
      </c>
      <c r="C284" s="28" t="s">
        <v>5</v>
      </c>
      <c r="D284" s="61">
        <v>582916</v>
      </c>
      <c r="E284" s="59">
        <f t="shared" si="135"/>
        <v>97.716327012986582</v>
      </c>
      <c r="F284" s="60">
        <v>3618</v>
      </c>
      <c r="G284" s="59">
        <f t="shared" si="122"/>
        <v>99.504950495049499</v>
      </c>
      <c r="H284" s="60">
        <v>736</v>
      </c>
      <c r="I284" s="59">
        <f t="shared" si="131"/>
        <v>92.346298619824339</v>
      </c>
      <c r="J284" s="60">
        <f t="shared" si="134"/>
        <v>579298</v>
      </c>
      <c r="K284" s="59">
        <f t="shared" si="123"/>
        <v>97.70535821205155</v>
      </c>
      <c r="L284" s="60">
        <v>133944</v>
      </c>
      <c r="M284" s="59">
        <f t="shared" si="124"/>
        <v>97.416652120788967</v>
      </c>
      <c r="N284" s="60">
        <v>133944</v>
      </c>
      <c r="O284" s="59">
        <f t="shared" si="125"/>
        <v>97.416652120788967</v>
      </c>
      <c r="P284" s="60">
        <f t="shared" si="126"/>
        <v>0</v>
      </c>
      <c r="Q284" s="60" t="s">
        <v>2</v>
      </c>
      <c r="R284" s="60">
        <f t="shared" si="127"/>
        <v>579298</v>
      </c>
      <c r="S284" s="59">
        <f t="shared" si="128"/>
        <v>97.70535821205155</v>
      </c>
      <c r="T284" s="60">
        <v>307769</v>
      </c>
      <c r="U284" s="59">
        <f t="shared" si="129"/>
        <v>97.978785042563615</v>
      </c>
      <c r="V284" s="60">
        <v>24233</v>
      </c>
      <c r="W284" s="59">
        <f t="shared" si="132"/>
        <v>96.862259173395159</v>
      </c>
      <c r="X284" s="60">
        <f t="shared" si="133"/>
        <v>271529</v>
      </c>
      <c r="Y284" s="59">
        <f t="shared" si="130"/>
        <v>97.397277471886937</v>
      </c>
      <c r="Z284" s="60">
        <v>36181</v>
      </c>
      <c r="AA284" s="59">
        <f t="shared" si="118"/>
        <v>107.98686763169675</v>
      </c>
      <c r="AB284" s="60" t="s">
        <v>26</v>
      </c>
      <c r="AC284" s="59" t="s">
        <v>160</v>
      </c>
      <c r="AD284" s="60">
        <v>52742</v>
      </c>
      <c r="AE284" s="59">
        <f t="shared" si="119"/>
        <v>96.799177770436444</v>
      </c>
      <c r="AF284" s="60">
        <v>38576</v>
      </c>
      <c r="AG284" s="261">
        <f t="shared" si="120"/>
        <v>90.40331841297369</v>
      </c>
      <c r="AH284" s="60">
        <v>443</v>
      </c>
      <c r="AI284" s="261">
        <f t="shared" si="121"/>
        <v>97.149122807017534</v>
      </c>
      <c r="AJ284" s="245"/>
      <c r="AK284" s="58"/>
      <c r="AL284" s="246"/>
      <c r="AM284" s="209"/>
      <c r="AN284" s="247"/>
      <c r="AO284" s="32"/>
      <c r="AP284" s="247"/>
      <c r="AQ284" s="232"/>
      <c r="AR284" s="57"/>
      <c r="AS284" s="57"/>
      <c r="AT284" s="57"/>
      <c r="AU284" s="57"/>
      <c r="AV284" s="57"/>
      <c r="AW284" s="57"/>
      <c r="AX284" s="57"/>
      <c r="AY284" s="57"/>
      <c r="AZ284" s="57"/>
    </row>
    <row r="285" spans="1:54" s="75" customFormat="1" ht="12.75" customHeight="1">
      <c r="A285" s="248"/>
      <c r="B285" s="51" t="s">
        <v>4</v>
      </c>
      <c r="C285" s="50" t="s">
        <v>3</v>
      </c>
      <c r="D285" s="265">
        <v>655239</v>
      </c>
      <c r="E285" s="262">
        <f t="shared" si="135"/>
        <v>100.84463125104848</v>
      </c>
      <c r="F285" s="81">
        <v>3732</v>
      </c>
      <c r="G285" s="262">
        <f t="shared" si="122"/>
        <v>99.866202836499866</v>
      </c>
      <c r="H285" s="81">
        <v>836</v>
      </c>
      <c r="I285" s="262">
        <f t="shared" si="131"/>
        <v>92.477876106194685</v>
      </c>
      <c r="J285" s="81">
        <f t="shared" si="134"/>
        <v>651507</v>
      </c>
      <c r="K285" s="262">
        <f t="shared" si="123"/>
        <v>100.8502911701604</v>
      </c>
      <c r="L285" s="81">
        <v>147381</v>
      </c>
      <c r="M285" s="262">
        <f t="shared" si="124"/>
        <v>100.45394131479399</v>
      </c>
      <c r="N285" s="81">
        <v>147381</v>
      </c>
      <c r="O285" s="262">
        <f t="shared" si="125"/>
        <v>100.45394131479399</v>
      </c>
      <c r="P285" s="81">
        <f t="shared" si="126"/>
        <v>0</v>
      </c>
      <c r="Q285" s="81" t="s">
        <v>2</v>
      </c>
      <c r="R285" s="81">
        <f t="shared" si="127"/>
        <v>651507</v>
      </c>
      <c r="S285" s="262">
        <f t="shared" si="128"/>
        <v>100.8502911701604</v>
      </c>
      <c r="T285" s="81">
        <v>329096</v>
      </c>
      <c r="U285" s="262">
        <f t="shared" si="129"/>
        <v>105.81660803971627</v>
      </c>
      <c r="V285" s="81">
        <v>28211</v>
      </c>
      <c r="W285" s="262">
        <f t="shared" si="132"/>
        <v>113.1699293966624</v>
      </c>
      <c r="X285" s="81">
        <f t="shared" si="133"/>
        <v>322411</v>
      </c>
      <c r="Y285" s="262">
        <f t="shared" si="130"/>
        <v>96.239791288566252</v>
      </c>
      <c r="Z285" s="81">
        <v>40414</v>
      </c>
      <c r="AA285" s="262">
        <f t="shared" ref="AA285:AA296" si="136">Z285/Z273*100</f>
        <v>97.481788798301892</v>
      </c>
      <c r="AB285" s="81" t="s">
        <v>26</v>
      </c>
      <c r="AC285" s="262" t="s">
        <v>160</v>
      </c>
      <c r="AD285" s="81">
        <v>63362</v>
      </c>
      <c r="AE285" s="262">
        <f t="shared" ref="AE285:AE296" si="137">AD285/AD273*100</f>
        <v>110.92787114845939</v>
      </c>
      <c r="AF285" s="81">
        <v>45196</v>
      </c>
      <c r="AG285" s="263">
        <f t="shared" ref="AG285:AG296" si="138">AF285/AF273*100</f>
        <v>94.467320193131698</v>
      </c>
      <c r="AH285" s="81">
        <v>522</v>
      </c>
      <c r="AI285" s="263">
        <f t="shared" ref="AI285:AI296" si="139">AH285/AH273*100</f>
        <v>106.74846625766872</v>
      </c>
      <c r="AJ285" s="78"/>
      <c r="AK285" s="77"/>
      <c r="AL285" s="255"/>
      <c r="AM285" s="77"/>
      <c r="AN285" s="255"/>
      <c r="AO285" s="255"/>
      <c r="AP285" s="255"/>
      <c r="AQ285" s="256"/>
      <c r="AR285" s="76"/>
      <c r="AS285" s="76"/>
      <c r="AT285" s="76"/>
      <c r="AU285" s="76"/>
      <c r="AV285" s="76"/>
      <c r="AW285" s="76"/>
      <c r="AX285" s="76"/>
      <c r="AY285" s="76"/>
      <c r="AZ285" s="76"/>
    </row>
    <row r="286" spans="1:54" ht="12" customHeight="1">
      <c r="A286" s="30"/>
      <c r="B286" s="29" t="s">
        <v>248</v>
      </c>
      <c r="C286" s="28" t="s">
        <v>251</v>
      </c>
      <c r="D286" s="55">
        <v>643807</v>
      </c>
      <c r="E286" s="52">
        <f t="shared" si="135"/>
        <v>101.56062178781349</v>
      </c>
      <c r="F286" s="60">
        <v>4092</v>
      </c>
      <c r="G286" s="52">
        <f t="shared" ref="G286:G297" si="140">F286/F274*100</f>
        <v>112.88275862068966</v>
      </c>
      <c r="H286" s="54">
        <v>1199</v>
      </c>
      <c r="I286" s="52">
        <f>H286/H274*100</f>
        <v>150.06257822277846</v>
      </c>
      <c r="J286" s="54">
        <f t="shared" si="134"/>
        <v>639715</v>
      </c>
      <c r="K286" s="52">
        <f t="shared" ref="K286:K297" si="141">J286/J274*100</f>
        <v>101.49550444319986</v>
      </c>
      <c r="L286" s="54">
        <v>146291</v>
      </c>
      <c r="M286" s="52">
        <f t="shared" ref="M286:M297" si="142">L286/L274*100</f>
        <v>99.998632880588957</v>
      </c>
      <c r="N286" s="54">
        <v>146291</v>
      </c>
      <c r="O286" s="52">
        <f t="shared" ref="O286:O297" si="143">N286/N274*100</f>
        <v>99.998632880588957</v>
      </c>
      <c r="P286" s="54">
        <f t="shared" ref="P286:P297" si="144">N286-L286</f>
        <v>0</v>
      </c>
      <c r="Q286" s="54" t="s">
        <v>7</v>
      </c>
      <c r="R286" s="54">
        <f t="shared" ref="R286:R297" si="145">J286+P286</f>
        <v>639715</v>
      </c>
      <c r="S286" s="52">
        <f t="shared" ref="S286:S297" si="146">R286/R274*100</f>
        <v>101.49550444319986</v>
      </c>
      <c r="T286" s="54">
        <v>327608</v>
      </c>
      <c r="U286" s="52">
        <f t="shared" ref="U286:U297" si="147">T286/T274*100</f>
        <v>104.18743102839643</v>
      </c>
      <c r="V286" s="54">
        <v>26699</v>
      </c>
      <c r="W286" s="52">
        <f t="shared" si="132"/>
        <v>123.8817743132888</v>
      </c>
      <c r="X286" s="54">
        <f t="shared" si="133"/>
        <v>312107</v>
      </c>
      <c r="Y286" s="52">
        <f t="shared" ref="Y286:Y297" si="148">X286/X274*100</f>
        <v>98.81556951444999</v>
      </c>
      <c r="Z286" s="54">
        <v>40188</v>
      </c>
      <c r="AA286" s="52">
        <f t="shared" si="136"/>
        <v>103.55063128059778</v>
      </c>
      <c r="AB286" s="54" t="s">
        <v>26</v>
      </c>
      <c r="AC286" s="52" t="s">
        <v>26</v>
      </c>
      <c r="AD286" s="281">
        <v>57187</v>
      </c>
      <c r="AE286" s="59">
        <f t="shared" si="137"/>
        <v>121.80404685835995</v>
      </c>
      <c r="AF286" s="281">
        <v>42973</v>
      </c>
      <c r="AG286" s="261">
        <f t="shared" si="138"/>
        <v>95.412864406403344</v>
      </c>
      <c r="AH286" s="281">
        <v>568</v>
      </c>
      <c r="AI286" s="261">
        <f t="shared" si="139"/>
        <v>131.78654292343387</v>
      </c>
      <c r="AJ286" s="32"/>
      <c r="AK286" s="34"/>
      <c r="AL286" s="35"/>
      <c r="AM286" s="34"/>
      <c r="AN286" s="22"/>
      <c r="AO286" s="34"/>
      <c r="AP286" s="32"/>
      <c r="AQ286" s="269"/>
      <c r="AR286" s="9"/>
      <c r="BA286" s="1"/>
      <c r="BB286" s="1"/>
    </row>
    <row r="287" spans="1:54" s="56" customFormat="1" ht="12" customHeight="1">
      <c r="A287" s="229"/>
      <c r="B287" s="29" t="s">
        <v>25</v>
      </c>
      <c r="C287" s="28" t="s">
        <v>244</v>
      </c>
      <c r="D287" s="61">
        <v>670200</v>
      </c>
      <c r="E287" s="59">
        <f t="shared" si="135"/>
        <v>101.99050401753105</v>
      </c>
      <c r="F287" s="60">
        <v>4137</v>
      </c>
      <c r="G287" s="59">
        <f t="shared" si="140"/>
        <v>114.63009143807147</v>
      </c>
      <c r="H287" s="60">
        <v>1249</v>
      </c>
      <c r="I287" s="59">
        <f t="shared" ref="I287:I297" si="149">H287/H275*100</f>
        <v>158.90585241730278</v>
      </c>
      <c r="J287" s="60">
        <f t="shared" si="134"/>
        <v>666063</v>
      </c>
      <c r="K287" s="59">
        <f t="shared" si="141"/>
        <v>101.92070217639795</v>
      </c>
      <c r="L287" s="60">
        <v>152467</v>
      </c>
      <c r="M287" s="59">
        <f t="shared" si="142"/>
        <v>102.69212635549269</v>
      </c>
      <c r="N287" s="60">
        <v>152467</v>
      </c>
      <c r="O287" s="59">
        <f t="shared" si="143"/>
        <v>102.69212635549269</v>
      </c>
      <c r="P287" s="60">
        <f t="shared" si="144"/>
        <v>0</v>
      </c>
      <c r="Q287" s="60" t="s">
        <v>7</v>
      </c>
      <c r="R287" s="60">
        <f t="shared" si="145"/>
        <v>666063</v>
      </c>
      <c r="S287" s="59">
        <f t="shared" si="146"/>
        <v>101.92070217639795</v>
      </c>
      <c r="T287" s="60">
        <v>349001</v>
      </c>
      <c r="U287" s="59">
        <f t="shared" si="147"/>
        <v>104.14800313935201</v>
      </c>
      <c r="V287" s="60">
        <v>26311</v>
      </c>
      <c r="W287" s="59">
        <f t="shared" si="132"/>
        <v>139.58090185676392</v>
      </c>
      <c r="X287" s="60">
        <f t="shared" si="133"/>
        <v>317062</v>
      </c>
      <c r="Y287" s="59">
        <f t="shared" si="148"/>
        <v>99.576646462108599</v>
      </c>
      <c r="Z287" s="60">
        <v>38940</v>
      </c>
      <c r="AA287" s="59">
        <f t="shared" si="136"/>
        <v>88.867588662193626</v>
      </c>
      <c r="AB287" s="60" t="s">
        <v>26</v>
      </c>
      <c r="AC287" s="59" t="s">
        <v>26</v>
      </c>
      <c r="AD287" s="60">
        <v>58434</v>
      </c>
      <c r="AE287" s="59">
        <f t="shared" si="137"/>
        <v>109.17345489873702</v>
      </c>
      <c r="AF287" s="60">
        <v>45641</v>
      </c>
      <c r="AG287" s="261">
        <f t="shared" si="138"/>
        <v>98.944242108914324</v>
      </c>
      <c r="AH287" s="60">
        <v>603</v>
      </c>
      <c r="AI287" s="261">
        <f t="shared" si="139"/>
        <v>131.37254901960785</v>
      </c>
      <c r="AJ287" s="32"/>
      <c r="AK287" s="230"/>
      <c r="AL287" s="231"/>
      <c r="AM287" s="230"/>
      <c r="AN287" s="32"/>
      <c r="AO287" s="209"/>
      <c r="AP287" s="32"/>
      <c r="AQ287" s="232"/>
      <c r="AR287" s="233"/>
      <c r="AS287" s="57"/>
      <c r="AT287" s="57"/>
      <c r="AU287" s="57"/>
      <c r="AV287" s="57"/>
      <c r="AW287" s="57"/>
      <c r="AX287" s="57"/>
      <c r="AY287" s="57"/>
      <c r="AZ287" s="57"/>
    </row>
    <row r="288" spans="1:54" s="56" customFormat="1" ht="12" customHeight="1">
      <c r="A288" s="229"/>
      <c r="B288" s="29" t="s">
        <v>23</v>
      </c>
      <c r="C288" s="28" t="s">
        <v>22</v>
      </c>
      <c r="D288" s="61">
        <v>640625</v>
      </c>
      <c r="E288" s="59">
        <f t="shared" si="135"/>
        <v>102.75483198331862</v>
      </c>
      <c r="F288" s="60">
        <v>4236</v>
      </c>
      <c r="G288" s="59">
        <f t="shared" si="140"/>
        <v>113.8097796883396</v>
      </c>
      <c r="H288" s="60">
        <v>1307</v>
      </c>
      <c r="I288" s="59">
        <f t="shared" si="149"/>
        <v>154.30932703659977</v>
      </c>
      <c r="J288" s="60">
        <f t="shared" si="134"/>
        <v>636389</v>
      </c>
      <c r="K288" s="59">
        <f t="shared" si="141"/>
        <v>102.68843750806806</v>
      </c>
      <c r="L288" s="60">
        <v>152187</v>
      </c>
      <c r="M288" s="59">
        <f t="shared" si="142"/>
        <v>98.259331237127384</v>
      </c>
      <c r="N288" s="60">
        <v>152187</v>
      </c>
      <c r="O288" s="59">
        <f t="shared" si="143"/>
        <v>98.259331237127384</v>
      </c>
      <c r="P288" s="60">
        <f t="shared" si="144"/>
        <v>0</v>
      </c>
      <c r="Q288" s="60" t="s">
        <v>7</v>
      </c>
      <c r="R288" s="60">
        <f t="shared" si="145"/>
        <v>636389</v>
      </c>
      <c r="S288" s="59">
        <f t="shared" si="146"/>
        <v>102.68843750806806</v>
      </c>
      <c r="T288" s="60">
        <v>351762</v>
      </c>
      <c r="U288" s="59">
        <f t="shared" si="147"/>
        <v>99.031536984589053</v>
      </c>
      <c r="V288" s="60">
        <v>25316</v>
      </c>
      <c r="W288" s="59">
        <f t="shared" si="132"/>
        <v>107.88374669734935</v>
      </c>
      <c r="X288" s="60">
        <f t="shared" si="133"/>
        <v>284627</v>
      </c>
      <c r="Y288" s="59">
        <f t="shared" si="148"/>
        <v>107.59887496881213</v>
      </c>
      <c r="Z288" s="60">
        <v>37608</v>
      </c>
      <c r="AA288" s="59">
        <f t="shared" si="136"/>
        <v>105.34158707039019</v>
      </c>
      <c r="AB288" s="60" t="s">
        <v>26</v>
      </c>
      <c r="AC288" s="59" t="s">
        <v>26</v>
      </c>
      <c r="AD288" s="60">
        <v>58096</v>
      </c>
      <c r="AE288" s="59">
        <f t="shared" si="137"/>
        <v>107.76679218683336</v>
      </c>
      <c r="AF288" s="60">
        <v>44129</v>
      </c>
      <c r="AG288" s="261">
        <f t="shared" si="138"/>
        <v>96.842082162921344</v>
      </c>
      <c r="AH288" s="60">
        <v>482</v>
      </c>
      <c r="AI288" s="261">
        <f t="shared" si="139"/>
        <v>102.99145299145297</v>
      </c>
      <c r="AJ288" s="32"/>
      <c r="AK288" s="230"/>
      <c r="AL288" s="231"/>
      <c r="AM288" s="230"/>
      <c r="AN288" s="32"/>
      <c r="AO288" s="209"/>
      <c r="AP288" s="32"/>
      <c r="AQ288" s="232"/>
      <c r="AR288" s="57"/>
      <c r="AS288" s="57"/>
      <c r="AT288" s="57"/>
      <c r="AU288" s="57"/>
      <c r="AV288" s="57"/>
      <c r="AW288" s="57"/>
      <c r="AX288" s="57"/>
      <c r="AY288" s="57"/>
      <c r="AZ288" s="57"/>
    </row>
    <row r="289" spans="1:54" s="56" customFormat="1" ht="12" customHeight="1">
      <c r="A289" s="229"/>
      <c r="B289" s="29" t="s">
        <v>21</v>
      </c>
      <c r="C289" s="28" t="s">
        <v>20</v>
      </c>
      <c r="D289" s="61">
        <v>639247</v>
      </c>
      <c r="E289" s="59">
        <f t="shared" si="135"/>
        <v>101.80081186229873</v>
      </c>
      <c r="F289" s="60">
        <v>4277</v>
      </c>
      <c r="G289" s="59">
        <f t="shared" si="140"/>
        <v>113.41819146115088</v>
      </c>
      <c r="H289" s="60">
        <v>1344</v>
      </c>
      <c r="I289" s="59">
        <f t="shared" si="149"/>
        <v>154.30539609644086</v>
      </c>
      <c r="J289" s="60">
        <f t="shared" si="134"/>
        <v>634970</v>
      </c>
      <c r="K289" s="59">
        <f t="shared" si="141"/>
        <v>101.73062380641109</v>
      </c>
      <c r="L289" s="60">
        <v>149707</v>
      </c>
      <c r="M289" s="59">
        <f t="shared" si="142"/>
        <v>93.167999502131508</v>
      </c>
      <c r="N289" s="60">
        <v>149707</v>
      </c>
      <c r="O289" s="59">
        <f t="shared" si="143"/>
        <v>93.167999502131508</v>
      </c>
      <c r="P289" s="60">
        <f t="shared" si="144"/>
        <v>0</v>
      </c>
      <c r="Q289" s="60" t="s">
        <v>7</v>
      </c>
      <c r="R289" s="60">
        <f t="shared" si="145"/>
        <v>634970</v>
      </c>
      <c r="S289" s="59">
        <f t="shared" si="146"/>
        <v>101.73062380641109</v>
      </c>
      <c r="T289" s="60">
        <v>340889</v>
      </c>
      <c r="U289" s="59">
        <f t="shared" si="147"/>
        <v>94.721910393348963</v>
      </c>
      <c r="V289" s="60">
        <v>26275</v>
      </c>
      <c r="W289" s="59">
        <f t="shared" si="132"/>
        <v>105.62814070351759</v>
      </c>
      <c r="X289" s="60">
        <f t="shared" si="133"/>
        <v>294081</v>
      </c>
      <c r="Y289" s="59">
        <f t="shared" si="148"/>
        <v>111.27461367316978</v>
      </c>
      <c r="Z289" s="60">
        <v>38729</v>
      </c>
      <c r="AA289" s="59">
        <f t="shared" si="136"/>
        <v>116.38019111725464</v>
      </c>
      <c r="AB289" s="60" t="s">
        <v>160</v>
      </c>
      <c r="AC289" s="59" t="s">
        <v>160</v>
      </c>
      <c r="AD289" s="60">
        <v>63190</v>
      </c>
      <c r="AE289" s="59">
        <f t="shared" si="137"/>
        <v>109.82116477519594</v>
      </c>
      <c r="AF289" s="60">
        <v>45171</v>
      </c>
      <c r="AG289" s="261">
        <f t="shared" si="138"/>
        <v>97.70716618719041</v>
      </c>
      <c r="AH289" s="60">
        <v>665</v>
      </c>
      <c r="AI289" s="261">
        <f t="shared" si="139"/>
        <v>117.0774647887324</v>
      </c>
      <c r="AJ289" s="33"/>
      <c r="AK289" s="230"/>
      <c r="AL289" s="32"/>
      <c r="AM289" s="230"/>
      <c r="AN289" s="32"/>
      <c r="AO289" s="209"/>
      <c r="AP289" s="32"/>
      <c r="AQ289" s="232"/>
      <c r="AR289" s="57"/>
      <c r="AS289" s="57"/>
      <c r="AT289" s="57"/>
      <c r="AU289" s="57"/>
      <c r="AV289" s="57"/>
      <c r="AW289" s="57"/>
      <c r="AX289" s="57"/>
      <c r="AY289" s="57"/>
      <c r="AZ289" s="57"/>
    </row>
    <row r="290" spans="1:54" s="56" customFormat="1" ht="12" customHeight="1">
      <c r="A290" s="229"/>
      <c r="B290" s="29" t="s">
        <v>19</v>
      </c>
      <c r="C290" s="28" t="s">
        <v>18</v>
      </c>
      <c r="D290" s="61">
        <v>628217</v>
      </c>
      <c r="E290" s="59">
        <f t="shared" si="135"/>
        <v>103.43336121337452</v>
      </c>
      <c r="F290" s="60">
        <v>4186</v>
      </c>
      <c r="G290" s="59">
        <f t="shared" si="140"/>
        <v>111.44834930777424</v>
      </c>
      <c r="H290" s="60">
        <v>1253</v>
      </c>
      <c r="I290" s="59">
        <f t="shared" si="149"/>
        <v>146.5497076023392</v>
      </c>
      <c r="J290" s="60">
        <f t="shared" si="134"/>
        <v>624031</v>
      </c>
      <c r="K290" s="59">
        <f t="shared" si="141"/>
        <v>103.38348729639104</v>
      </c>
      <c r="L290" s="60">
        <v>149201</v>
      </c>
      <c r="M290" s="59">
        <f t="shared" si="142"/>
        <v>95.566316301890168</v>
      </c>
      <c r="N290" s="60">
        <v>149201</v>
      </c>
      <c r="O290" s="59">
        <f t="shared" si="143"/>
        <v>95.566316301890168</v>
      </c>
      <c r="P290" s="60">
        <f t="shared" si="144"/>
        <v>0</v>
      </c>
      <c r="Q290" s="60" t="s">
        <v>7</v>
      </c>
      <c r="R290" s="60">
        <f t="shared" si="145"/>
        <v>624031</v>
      </c>
      <c r="S290" s="59">
        <f t="shared" si="146"/>
        <v>103.38348729639104</v>
      </c>
      <c r="T290" s="60">
        <v>329636</v>
      </c>
      <c r="U290" s="59">
        <f t="shared" si="147"/>
        <v>95.498502204685181</v>
      </c>
      <c r="V290" s="60">
        <v>28503</v>
      </c>
      <c r="W290" s="59">
        <f t="shared" ref="W290:W301" si="150">V290/V278*100</f>
        <v>115.14967882680887</v>
      </c>
      <c r="X290" s="60">
        <f t="shared" si="133"/>
        <v>294395</v>
      </c>
      <c r="Y290" s="59">
        <f t="shared" si="148"/>
        <v>113.91496474922029</v>
      </c>
      <c r="Z290" s="60">
        <v>37404</v>
      </c>
      <c r="AA290" s="59">
        <f t="shared" si="136"/>
        <v>108.8369656938342</v>
      </c>
      <c r="AB290" s="60" t="s">
        <v>160</v>
      </c>
      <c r="AC290" s="59" t="s">
        <v>160</v>
      </c>
      <c r="AD290" s="264">
        <v>57802</v>
      </c>
      <c r="AE290" s="59">
        <f t="shared" si="137"/>
        <v>107.93822711060483</v>
      </c>
      <c r="AF290" s="60">
        <v>46053</v>
      </c>
      <c r="AG290" s="261">
        <f t="shared" si="138"/>
        <v>102.04068067003456</v>
      </c>
      <c r="AH290" s="60">
        <v>547</v>
      </c>
      <c r="AI290" s="261">
        <f t="shared" si="139"/>
        <v>112.78350515463917</v>
      </c>
      <c r="AJ290" s="275"/>
      <c r="AK290" s="272"/>
      <c r="AL290" s="273"/>
      <c r="AM290" s="272"/>
      <c r="AN290" s="270"/>
      <c r="AO290" s="271"/>
      <c r="AP290" s="32"/>
      <c r="AQ290" s="232"/>
      <c r="AR290" s="57"/>
      <c r="AS290" s="57"/>
      <c r="AT290" s="57"/>
      <c r="AU290" s="57"/>
      <c r="AV290" s="57"/>
      <c r="AW290" s="57"/>
      <c r="AX290" s="57"/>
      <c r="AY290" s="57"/>
      <c r="AZ290" s="57"/>
    </row>
    <row r="291" spans="1:54" s="56" customFormat="1" ht="12" customHeight="1">
      <c r="A291" s="229"/>
      <c r="B291" s="29" t="s">
        <v>17</v>
      </c>
      <c r="C291" s="28" t="s">
        <v>16</v>
      </c>
      <c r="D291" s="61">
        <v>613296</v>
      </c>
      <c r="E291" s="59">
        <f t="shared" si="135"/>
        <v>104.11258424295924</v>
      </c>
      <c r="F291" s="60">
        <v>4157</v>
      </c>
      <c r="G291" s="59">
        <f t="shared" si="140"/>
        <v>110.6173496540713</v>
      </c>
      <c r="H291" s="60">
        <v>1234</v>
      </c>
      <c r="I291" s="59">
        <f t="shared" si="149"/>
        <v>143.32171893147503</v>
      </c>
      <c r="J291" s="60">
        <f t="shared" si="134"/>
        <v>609139</v>
      </c>
      <c r="K291" s="59">
        <f t="shared" si="141"/>
        <v>104.07082034880541</v>
      </c>
      <c r="L291" s="60">
        <v>153532</v>
      </c>
      <c r="M291" s="59">
        <f t="shared" si="142"/>
        <v>98.525948315140312</v>
      </c>
      <c r="N291" s="60">
        <v>153532</v>
      </c>
      <c r="O291" s="59">
        <f t="shared" si="143"/>
        <v>98.525948315140312</v>
      </c>
      <c r="P291" s="60">
        <f t="shared" si="144"/>
        <v>0</v>
      </c>
      <c r="Q291" s="60" t="s">
        <v>7</v>
      </c>
      <c r="R291" s="60">
        <f t="shared" si="145"/>
        <v>609139</v>
      </c>
      <c r="S291" s="59">
        <f t="shared" si="146"/>
        <v>104.07082034880541</v>
      </c>
      <c r="T291" s="60">
        <v>345291</v>
      </c>
      <c r="U291" s="59">
        <f t="shared" si="147"/>
        <v>97.254660064556475</v>
      </c>
      <c r="V291" s="60">
        <v>28166</v>
      </c>
      <c r="W291" s="59">
        <f t="shared" si="150"/>
        <v>103.15326863211867</v>
      </c>
      <c r="X291" s="60">
        <f>R291-T291</f>
        <v>263848</v>
      </c>
      <c r="Y291" s="59">
        <f t="shared" si="148"/>
        <v>114.58002206067555</v>
      </c>
      <c r="Z291" s="60">
        <v>35625</v>
      </c>
      <c r="AA291" s="59">
        <f t="shared" si="136"/>
        <v>108.74210188944171</v>
      </c>
      <c r="AB291" s="60" t="s">
        <v>160</v>
      </c>
      <c r="AC291" s="59" t="s">
        <v>160</v>
      </c>
      <c r="AD291" s="60">
        <v>59038</v>
      </c>
      <c r="AE291" s="59">
        <f t="shared" si="137"/>
        <v>108.30673270959457</v>
      </c>
      <c r="AF291" s="60">
        <v>42988</v>
      </c>
      <c r="AG291" s="261">
        <f t="shared" si="138"/>
        <v>99.9279388177317</v>
      </c>
      <c r="AH291" s="60">
        <v>591</v>
      </c>
      <c r="AI291" s="261">
        <f t="shared" si="139"/>
        <v>143.09927360774819</v>
      </c>
      <c r="AJ291" s="33"/>
      <c r="AK291" s="230"/>
      <c r="AL291" s="231"/>
      <c r="AM291" s="230"/>
      <c r="AN291" s="32"/>
      <c r="AO291" s="209"/>
      <c r="AP291" s="32"/>
      <c r="AQ291" s="232"/>
      <c r="AR291" s="57"/>
      <c r="AS291" s="57"/>
      <c r="AT291" s="57"/>
      <c r="AU291" s="57"/>
      <c r="AV291" s="57"/>
      <c r="AW291" s="57"/>
      <c r="AX291" s="57"/>
      <c r="AY291" s="57"/>
      <c r="AZ291" s="57"/>
    </row>
    <row r="292" spans="1:54" s="56" customFormat="1" ht="12" customHeight="1">
      <c r="A292" s="229"/>
      <c r="B292" s="29" t="s">
        <v>15</v>
      </c>
      <c r="C292" s="28" t="s">
        <v>14</v>
      </c>
      <c r="D292" s="61">
        <v>630651</v>
      </c>
      <c r="E292" s="59">
        <f>D292/D280*100</f>
        <v>102.98175512050307</v>
      </c>
      <c r="F292" s="60">
        <v>4046</v>
      </c>
      <c r="G292" s="59">
        <f t="shared" si="140"/>
        <v>107.89333333333333</v>
      </c>
      <c r="H292" s="60">
        <v>1119</v>
      </c>
      <c r="I292" s="59">
        <f t="shared" si="149"/>
        <v>131.49236192714454</v>
      </c>
      <c r="J292" s="60">
        <f>D292-F292</f>
        <v>626605</v>
      </c>
      <c r="K292" s="59">
        <f t="shared" si="141"/>
        <v>102.95149357338727</v>
      </c>
      <c r="L292" s="60">
        <v>151988</v>
      </c>
      <c r="M292" s="59">
        <f t="shared" si="142"/>
        <v>96.83108013404518</v>
      </c>
      <c r="N292" s="60">
        <v>151988</v>
      </c>
      <c r="O292" s="59">
        <f t="shared" si="143"/>
        <v>96.83108013404518</v>
      </c>
      <c r="P292" s="60">
        <f t="shared" si="144"/>
        <v>0</v>
      </c>
      <c r="Q292" s="60" t="s">
        <v>7</v>
      </c>
      <c r="R292" s="60">
        <f t="shared" si="145"/>
        <v>626605</v>
      </c>
      <c r="S292" s="59">
        <f t="shared" si="146"/>
        <v>102.95149357338727</v>
      </c>
      <c r="T292" s="60">
        <v>350611</v>
      </c>
      <c r="U292" s="59">
        <f t="shared" si="147"/>
        <v>99.341803283333434</v>
      </c>
      <c r="V292" s="60">
        <v>30244</v>
      </c>
      <c r="W292" s="59">
        <f t="shared" si="150"/>
        <v>105.940871514642</v>
      </c>
      <c r="X292" s="60">
        <f t="shared" ref="X292:X302" si="151">R292-T292</f>
        <v>275994</v>
      </c>
      <c r="Y292" s="59">
        <f t="shared" si="148"/>
        <v>107.93368973082474</v>
      </c>
      <c r="Z292" s="60">
        <v>37599</v>
      </c>
      <c r="AA292" s="59">
        <f t="shared" si="136"/>
        <v>113.2329468453546</v>
      </c>
      <c r="AB292" s="60" t="s">
        <v>160</v>
      </c>
      <c r="AC292" s="59" t="s">
        <v>160</v>
      </c>
      <c r="AD292" s="60">
        <v>62358</v>
      </c>
      <c r="AE292" s="59">
        <f t="shared" si="137"/>
        <v>102.47654105930881</v>
      </c>
      <c r="AF292" s="60">
        <v>44010</v>
      </c>
      <c r="AG292" s="261">
        <f t="shared" si="138"/>
        <v>100.07959067652075</v>
      </c>
      <c r="AH292" s="60">
        <v>522</v>
      </c>
      <c r="AI292" s="261">
        <f t="shared" si="139"/>
        <v>78.378378378378372</v>
      </c>
      <c r="AJ292" s="33"/>
      <c r="AK292" s="230"/>
      <c r="AL292" s="231"/>
      <c r="AM292" s="230"/>
      <c r="AN292" s="32"/>
      <c r="AO292" s="209"/>
      <c r="AP292" s="32"/>
      <c r="AQ292" s="232"/>
      <c r="AR292" s="57"/>
      <c r="AS292" s="57"/>
      <c r="AT292" s="57"/>
      <c r="AU292" s="57"/>
      <c r="AV292" s="57"/>
      <c r="AW292" s="57"/>
      <c r="AX292" s="57"/>
      <c r="AY292" s="57"/>
      <c r="AZ292" s="57"/>
    </row>
    <row r="293" spans="1:54" s="56" customFormat="1" ht="12" customHeight="1">
      <c r="A293" s="229"/>
      <c r="B293" s="29" t="s">
        <v>13</v>
      </c>
      <c r="C293" s="28" t="s">
        <v>12</v>
      </c>
      <c r="D293" s="61">
        <v>614100</v>
      </c>
      <c r="E293" s="59">
        <f>D293/D281*100</f>
        <v>103.43625305078837</v>
      </c>
      <c r="F293" s="60">
        <v>4150</v>
      </c>
      <c r="G293" s="59">
        <f t="shared" si="140"/>
        <v>110.28434759500398</v>
      </c>
      <c r="H293" s="60">
        <v>1228</v>
      </c>
      <c r="I293" s="59">
        <f t="shared" si="149"/>
        <v>142.45939675174014</v>
      </c>
      <c r="J293" s="60">
        <f t="shared" ref="J293:J303" si="152">D293-F293</f>
        <v>609950</v>
      </c>
      <c r="K293" s="59">
        <f t="shared" si="141"/>
        <v>103.39257139757534</v>
      </c>
      <c r="L293" s="60">
        <v>141117</v>
      </c>
      <c r="M293" s="59">
        <f t="shared" si="142"/>
        <v>99.396368349134349</v>
      </c>
      <c r="N293" s="60">
        <v>141117</v>
      </c>
      <c r="O293" s="59">
        <f t="shared" si="143"/>
        <v>99.396368349134349</v>
      </c>
      <c r="P293" s="60">
        <f t="shared" si="144"/>
        <v>0</v>
      </c>
      <c r="Q293" s="60" t="s">
        <v>7</v>
      </c>
      <c r="R293" s="60">
        <f t="shared" si="145"/>
        <v>609950</v>
      </c>
      <c r="S293" s="59">
        <f t="shared" si="146"/>
        <v>103.39257139757534</v>
      </c>
      <c r="T293" s="60">
        <v>324951</v>
      </c>
      <c r="U293" s="59">
        <f t="shared" si="147"/>
        <v>98.366863833677414</v>
      </c>
      <c r="V293" s="60">
        <v>28937</v>
      </c>
      <c r="W293" s="59">
        <f t="shared" si="150"/>
        <v>99.727736421284803</v>
      </c>
      <c r="X293" s="60">
        <f t="shared" si="151"/>
        <v>284999</v>
      </c>
      <c r="Y293" s="59">
        <f t="shared" si="148"/>
        <v>109.78812743171925</v>
      </c>
      <c r="Z293" s="60">
        <v>34448</v>
      </c>
      <c r="AA293" s="59">
        <f t="shared" si="136"/>
        <v>104.64473404416903</v>
      </c>
      <c r="AB293" s="60" t="s">
        <v>231</v>
      </c>
      <c r="AC293" s="59" t="s">
        <v>160</v>
      </c>
      <c r="AD293" s="60">
        <v>68352</v>
      </c>
      <c r="AE293" s="59">
        <f t="shared" si="137"/>
        <v>109.17803405424399</v>
      </c>
      <c r="AF293" s="60">
        <v>42291</v>
      </c>
      <c r="AG293" s="261">
        <f t="shared" si="138"/>
        <v>102.411914275336</v>
      </c>
      <c r="AH293" s="60">
        <v>569</v>
      </c>
      <c r="AI293" s="261">
        <f t="shared" si="139"/>
        <v>98.956521739130437</v>
      </c>
      <c r="AJ293" s="33"/>
      <c r="AK293" s="230"/>
      <c r="AL293" s="231"/>
      <c r="AM293" s="230"/>
      <c r="AN293" s="32"/>
      <c r="AO293" s="209"/>
      <c r="AP293" s="32"/>
      <c r="AQ293" s="232"/>
      <c r="AR293" s="57"/>
      <c r="AS293" s="57"/>
      <c r="AT293" s="57"/>
      <c r="AU293" s="57"/>
      <c r="AV293" s="57"/>
      <c r="AW293" s="57"/>
      <c r="AX293" s="57"/>
      <c r="AY293" s="57"/>
      <c r="AZ293" s="57"/>
    </row>
    <row r="294" spans="1:54" s="56" customFormat="1" ht="12" customHeight="1">
      <c r="A294" s="229"/>
      <c r="B294" s="29" t="s">
        <v>11</v>
      </c>
      <c r="C294" s="28" t="s">
        <v>10</v>
      </c>
      <c r="D294" s="61">
        <v>645636</v>
      </c>
      <c r="E294" s="59">
        <f>D294/D282*100</f>
        <v>103.78231362500925</v>
      </c>
      <c r="F294" s="60">
        <v>4087</v>
      </c>
      <c r="G294" s="59">
        <f t="shared" si="140"/>
        <v>111.05978260869564</v>
      </c>
      <c r="H294" s="60">
        <v>1158</v>
      </c>
      <c r="I294" s="59">
        <f t="shared" si="149"/>
        <v>146.58227848101265</v>
      </c>
      <c r="J294" s="60">
        <f t="shared" si="152"/>
        <v>641549</v>
      </c>
      <c r="K294" s="59">
        <f t="shared" si="141"/>
        <v>103.73900838580525</v>
      </c>
      <c r="L294" s="60">
        <v>145807</v>
      </c>
      <c r="M294" s="59">
        <f t="shared" si="142"/>
        <v>102.28337729389978</v>
      </c>
      <c r="N294" s="60">
        <v>145807</v>
      </c>
      <c r="O294" s="59">
        <f t="shared" si="143"/>
        <v>102.28337729389978</v>
      </c>
      <c r="P294" s="60">
        <f t="shared" si="144"/>
        <v>0</v>
      </c>
      <c r="Q294" s="60" t="s">
        <v>2</v>
      </c>
      <c r="R294" s="60">
        <f t="shared" si="145"/>
        <v>641549</v>
      </c>
      <c r="S294" s="59">
        <f t="shared" si="146"/>
        <v>103.73900838580525</v>
      </c>
      <c r="T294" s="60">
        <v>315910</v>
      </c>
      <c r="U294" s="59">
        <f t="shared" si="147"/>
        <v>98.464022341493219</v>
      </c>
      <c r="V294" s="60">
        <v>26454</v>
      </c>
      <c r="W294" s="59">
        <f t="shared" si="150"/>
        <v>102.96189623632897</v>
      </c>
      <c r="X294" s="60">
        <f t="shared" si="151"/>
        <v>325639</v>
      </c>
      <c r="Y294" s="59">
        <f t="shared" si="148"/>
        <v>109.42611933276881</v>
      </c>
      <c r="Z294" s="60">
        <v>40439</v>
      </c>
      <c r="AA294" s="59">
        <f t="shared" si="136"/>
        <v>112.46176094332276</v>
      </c>
      <c r="AB294" s="60" t="s">
        <v>26</v>
      </c>
      <c r="AC294" s="59" t="s">
        <v>160</v>
      </c>
      <c r="AD294" s="60">
        <v>68365</v>
      </c>
      <c r="AE294" s="59">
        <f t="shared" si="137"/>
        <v>108.07328717316386</v>
      </c>
      <c r="AF294" s="60">
        <v>40310</v>
      </c>
      <c r="AG294" s="261">
        <f t="shared" si="138"/>
        <v>100.18640487138065</v>
      </c>
      <c r="AH294" s="60">
        <v>510</v>
      </c>
      <c r="AI294" s="261">
        <f t="shared" si="139"/>
        <v>110.3896103896104</v>
      </c>
      <c r="AJ294" s="33"/>
      <c r="AK294" s="230"/>
      <c r="AL294" s="231"/>
      <c r="AM294" s="230"/>
      <c r="AN294" s="32"/>
      <c r="AO294" s="32"/>
      <c r="AP294" s="32"/>
      <c r="AQ294" s="232"/>
      <c r="AR294" s="57"/>
      <c r="AS294" s="57"/>
      <c r="AT294" s="57"/>
      <c r="AU294" s="57"/>
      <c r="AV294" s="57"/>
      <c r="AW294" s="57"/>
      <c r="AX294" s="57"/>
      <c r="AY294" s="57"/>
      <c r="AZ294" s="57"/>
    </row>
    <row r="295" spans="1:54" s="56" customFormat="1" ht="12" customHeight="1">
      <c r="A295" s="229"/>
      <c r="B295" s="29" t="s">
        <v>249</v>
      </c>
      <c r="C295" s="28" t="s">
        <v>250</v>
      </c>
      <c r="D295" s="61">
        <v>650187</v>
      </c>
      <c r="E295" s="59">
        <f t="shared" ref="E295:E303" si="153">D295/D283*100</f>
        <v>103.51202861841632</v>
      </c>
      <c r="F295" s="60">
        <v>4283</v>
      </c>
      <c r="G295" s="59">
        <f t="shared" si="140"/>
        <v>114.57998929909041</v>
      </c>
      <c r="H295" s="60">
        <v>1402</v>
      </c>
      <c r="I295" s="59">
        <f t="shared" si="149"/>
        <v>163.59393232205369</v>
      </c>
      <c r="J295" s="60">
        <f t="shared" si="152"/>
        <v>645904</v>
      </c>
      <c r="K295" s="59">
        <f t="shared" si="141"/>
        <v>103.4457685833671</v>
      </c>
      <c r="L295" s="60">
        <v>145495</v>
      </c>
      <c r="M295" s="59">
        <f t="shared" si="142"/>
        <v>100.36145160066496</v>
      </c>
      <c r="N295" s="60">
        <v>145495</v>
      </c>
      <c r="O295" s="59">
        <f t="shared" si="143"/>
        <v>100.36145160066496</v>
      </c>
      <c r="P295" s="60">
        <f t="shared" si="144"/>
        <v>0</v>
      </c>
      <c r="Q295" s="60" t="s">
        <v>7</v>
      </c>
      <c r="R295" s="60">
        <f t="shared" si="145"/>
        <v>645904</v>
      </c>
      <c r="S295" s="59">
        <f t="shared" si="146"/>
        <v>103.4457685833671</v>
      </c>
      <c r="T295" s="60">
        <v>328015</v>
      </c>
      <c r="U295" s="59">
        <f t="shared" si="147"/>
        <v>99.866039487905496</v>
      </c>
      <c r="V295" s="60">
        <v>25615</v>
      </c>
      <c r="W295" s="59">
        <f t="shared" si="150"/>
        <v>104.67492133545831</v>
      </c>
      <c r="X295" s="60">
        <f t="shared" si="151"/>
        <v>317889</v>
      </c>
      <c r="Y295" s="59">
        <f t="shared" si="148"/>
        <v>107.41888394033805</v>
      </c>
      <c r="Z295" s="60">
        <v>38617</v>
      </c>
      <c r="AA295" s="59">
        <f t="shared" si="136"/>
        <v>105.59748427672957</v>
      </c>
      <c r="AB295" s="60" t="s">
        <v>26</v>
      </c>
      <c r="AC295" s="59" t="s">
        <v>160</v>
      </c>
      <c r="AD295" s="60">
        <v>59814</v>
      </c>
      <c r="AE295" s="59">
        <f t="shared" si="137"/>
        <v>113.28194541770043</v>
      </c>
      <c r="AF295" s="60">
        <v>42011</v>
      </c>
      <c r="AG295" s="261">
        <f t="shared" si="138"/>
        <v>100.8570605464061</v>
      </c>
      <c r="AH295" s="60">
        <v>580</v>
      </c>
      <c r="AI295" s="261">
        <f t="shared" si="139"/>
        <v>139.42307692307691</v>
      </c>
      <c r="AJ295" s="245"/>
      <c r="AK295" s="230"/>
      <c r="AL295" s="246"/>
      <c r="AM295" s="230"/>
      <c r="AN295" s="247"/>
      <c r="AO295" s="32"/>
      <c r="AP295" s="247"/>
      <c r="AQ295" s="232"/>
      <c r="AR295" s="57"/>
      <c r="AS295" s="57"/>
      <c r="AT295" s="57"/>
      <c r="AU295" s="57"/>
      <c r="AV295" s="57"/>
      <c r="AW295" s="57"/>
      <c r="AX295" s="57"/>
      <c r="AY295" s="57"/>
      <c r="AZ295" s="57"/>
    </row>
    <row r="296" spans="1:54" s="56" customFormat="1" ht="12.75" customHeight="1">
      <c r="A296" s="229"/>
      <c r="B296" s="29" t="s">
        <v>6</v>
      </c>
      <c r="C296" s="28" t="s">
        <v>5</v>
      </c>
      <c r="D296" s="61">
        <v>597454</v>
      </c>
      <c r="E296" s="59">
        <f t="shared" si="153"/>
        <v>102.49401285948576</v>
      </c>
      <c r="F296" s="60">
        <v>4014</v>
      </c>
      <c r="G296" s="59">
        <f t="shared" si="140"/>
        <v>110.94527363184079</v>
      </c>
      <c r="H296" s="60">
        <v>1135</v>
      </c>
      <c r="I296" s="59">
        <f t="shared" si="149"/>
        <v>154.21195652173913</v>
      </c>
      <c r="J296" s="60">
        <f t="shared" si="152"/>
        <v>593440</v>
      </c>
      <c r="K296" s="59">
        <f t="shared" si="141"/>
        <v>102.44123059289001</v>
      </c>
      <c r="L296" s="60">
        <v>135380</v>
      </c>
      <c r="M296" s="59">
        <f t="shared" si="142"/>
        <v>101.07208982858509</v>
      </c>
      <c r="N296" s="60">
        <v>135380</v>
      </c>
      <c r="O296" s="59">
        <f t="shared" si="143"/>
        <v>101.07208982858509</v>
      </c>
      <c r="P296" s="60">
        <f t="shared" si="144"/>
        <v>0</v>
      </c>
      <c r="Q296" s="60" t="s">
        <v>2</v>
      </c>
      <c r="R296" s="60">
        <f t="shared" si="145"/>
        <v>593440</v>
      </c>
      <c r="S296" s="59">
        <f t="shared" si="146"/>
        <v>102.44123059289001</v>
      </c>
      <c r="T296" s="60">
        <v>306594</v>
      </c>
      <c r="U296" s="59">
        <f t="shared" si="147"/>
        <v>99.618220158625462</v>
      </c>
      <c r="V296" s="60">
        <v>24543</v>
      </c>
      <c r="W296" s="59">
        <f t="shared" si="150"/>
        <v>101.27924730739075</v>
      </c>
      <c r="X296" s="60">
        <f t="shared" si="151"/>
        <v>286846</v>
      </c>
      <c r="Y296" s="59">
        <f t="shared" si="148"/>
        <v>105.64101808646591</v>
      </c>
      <c r="Z296" s="60">
        <v>35475</v>
      </c>
      <c r="AA296" s="59">
        <f t="shared" si="136"/>
        <v>98.048699593709415</v>
      </c>
      <c r="AB296" s="60" t="s">
        <v>26</v>
      </c>
      <c r="AC296" s="59" t="s">
        <v>160</v>
      </c>
      <c r="AD296" s="60">
        <v>53376</v>
      </c>
      <c r="AE296" s="59">
        <f t="shared" si="137"/>
        <v>101.2020780402715</v>
      </c>
      <c r="AF296" s="60">
        <v>38875</v>
      </c>
      <c r="AG296" s="261">
        <f t="shared" si="138"/>
        <v>100.77509332227292</v>
      </c>
      <c r="AH296" s="60">
        <v>545</v>
      </c>
      <c r="AI296" s="261">
        <f t="shared" si="139"/>
        <v>123.02483069977426</v>
      </c>
      <c r="AJ296" s="245"/>
      <c r="AK296" s="58"/>
      <c r="AL296" s="246"/>
      <c r="AM296" s="209"/>
      <c r="AN296" s="247"/>
      <c r="AO296" s="32"/>
      <c r="AP296" s="247"/>
      <c r="AQ296" s="232"/>
      <c r="AR296" s="57"/>
      <c r="AS296" s="57"/>
      <c r="AT296" s="57"/>
      <c r="AU296" s="57"/>
      <c r="AV296" s="57"/>
      <c r="AW296" s="57"/>
      <c r="AX296" s="57"/>
      <c r="AY296" s="57"/>
      <c r="AZ296" s="57"/>
    </row>
    <row r="297" spans="1:54" s="75" customFormat="1" ht="12.75" customHeight="1">
      <c r="A297" s="248"/>
      <c r="B297" s="51" t="s">
        <v>4</v>
      </c>
      <c r="C297" s="50" t="s">
        <v>3</v>
      </c>
      <c r="D297" s="265">
        <v>673100</v>
      </c>
      <c r="E297" s="262">
        <f t="shared" si="153"/>
        <v>102.72587559653805</v>
      </c>
      <c r="F297" s="81">
        <v>3763</v>
      </c>
      <c r="G297" s="262">
        <f t="shared" si="140"/>
        <v>100.83065380493032</v>
      </c>
      <c r="H297" s="81">
        <v>877</v>
      </c>
      <c r="I297" s="262">
        <f t="shared" si="149"/>
        <v>104.90430622009571</v>
      </c>
      <c r="J297" s="81">
        <f t="shared" si="152"/>
        <v>669337</v>
      </c>
      <c r="K297" s="262">
        <f t="shared" si="141"/>
        <v>102.73673191539001</v>
      </c>
      <c r="L297" s="81">
        <v>150013</v>
      </c>
      <c r="M297" s="262">
        <f t="shared" si="142"/>
        <v>101.78584756515426</v>
      </c>
      <c r="N297" s="81">
        <v>150013</v>
      </c>
      <c r="O297" s="262">
        <f t="shared" si="143"/>
        <v>101.78584756515426</v>
      </c>
      <c r="P297" s="81">
        <f t="shared" si="144"/>
        <v>0</v>
      </c>
      <c r="Q297" s="81" t="s">
        <v>2</v>
      </c>
      <c r="R297" s="81">
        <f t="shared" si="145"/>
        <v>669337</v>
      </c>
      <c r="S297" s="262">
        <f t="shared" si="146"/>
        <v>102.73673191539001</v>
      </c>
      <c r="T297" s="81">
        <v>327532</v>
      </c>
      <c r="U297" s="262">
        <f t="shared" si="147"/>
        <v>99.524758733014068</v>
      </c>
      <c r="V297" s="81">
        <v>29151</v>
      </c>
      <c r="W297" s="262">
        <f t="shared" si="150"/>
        <v>103.33203360391336</v>
      </c>
      <c r="X297" s="81">
        <f t="shared" si="151"/>
        <v>341805</v>
      </c>
      <c r="Y297" s="262">
        <f t="shared" si="148"/>
        <v>106.01530344808334</v>
      </c>
      <c r="Z297" s="81">
        <v>41679</v>
      </c>
      <c r="AA297" s="262">
        <f t="shared" ref="AA297:AA308" si="154">Z297/Z285*100</f>
        <v>103.13010342950464</v>
      </c>
      <c r="AB297" s="81" t="s">
        <v>26</v>
      </c>
      <c r="AC297" s="262" t="s">
        <v>160</v>
      </c>
      <c r="AD297" s="81">
        <v>61623</v>
      </c>
      <c r="AE297" s="262">
        <f t="shared" ref="AE297:AE308" si="155">AD297/AD285*100</f>
        <v>97.255452795050658</v>
      </c>
      <c r="AF297" s="81">
        <v>44895</v>
      </c>
      <c r="AG297" s="263">
        <f t="shared" ref="AG297:AG308" si="156">AF297/AF285*100</f>
        <v>99.334011859456595</v>
      </c>
      <c r="AH297" s="81">
        <v>585</v>
      </c>
      <c r="AI297" s="263">
        <f t="shared" ref="AI297:AI308" si="157">AH297/AH285*100</f>
        <v>112.06896551724137</v>
      </c>
      <c r="AJ297" s="78"/>
      <c r="AK297" s="77"/>
      <c r="AL297" s="255"/>
      <c r="AM297" s="77"/>
      <c r="AN297" s="255"/>
      <c r="AO297" s="255"/>
      <c r="AP297" s="255"/>
      <c r="AQ297" s="256"/>
      <c r="AR297" s="76"/>
      <c r="AS297" s="76"/>
      <c r="AT297" s="76"/>
      <c r="AU297" s="76"/>
      <c r="AV297" s="76"/>
      <c r="AW297" s="76"/>
      <c r="AX297" s="76"/>
      <c r="AY297" s="76"/>
      <c r="AZ297" s="76"/>
    </row>
    <row r="298" spans="1:54" ht="12" customHeight="1">
      <c r="A298" s="30"/>
      <c r="B298" s="29" t="s">
        <v>252</v>
      </c>
      <c r="C298" s="28" t="s">
        <v>253</v>
      </c>
      <c r="D298" s="55">
        <v>656967</v>
      </c>
      <c r="E298" s="52">
        <f t="shared" si="153"/>
        <v>102.04409085331474</v>
      </c>
      <c r="F298" s="60">
        <v>3725</v>
      </c>
      <c r="G298" s="52">
        <f t="shared" ref="G298:G309" si="158">F298/F286*100</f>
        <v>91.03128054740958</v>
      </c>
      <c r="H298" s="54">
        <v>831</v>
      </c>
      <c r="I298" s="52">
        <f>H298/H286*100</f>
        <v>69.30775646371977</v>
      </c>
      <c r="J298" s="54">
        <f t="shared" si="152"/>
        <v>653242</v>
      </c>
      <c r="K298" s="52">
        <f t="shared" ref="K298:K309" si="159">J298/J286*100</f>
        <v>102.11453537903598</v>
      </c>
      <c r="L298" s="54">
        <v>147991</v>
      </c>
      <c r="M298" s="52">
        <f t="shared" ref="M298:M309" si="160">L298/L286*100</f>
        <v>101.16206738623703</v>
      </c>
      <c r="N298" s="54">
        <v>147991</v>
      </c>
      <c r="O298" s="52">
        <f t="shared" ref="O298:O309" si="161">N298/N286*100</f>
        <v>101.16206738623703</v>
      </c>
      <c r="P298" s="54">
        <f t="shared" ref="P298:P309" si="162">N298-L298</f>
        <v>0</v>
      </c>
      <c r="Q298" s="54" t="s">
        <v>7</v>
      </c>
      <c r="R298" s="54">
        <f t="shared" ref="R298:R309" si="163">J298+P298</f>
        <v>653242</v>
      </c>
      <c r="S298" s="52">
        <f t="shared" ref="S298:S309" si="164">R298/R286*100</f>
        <v>102.11453537903598</v>
      </c>
      <c r="T298" s="54">
        <v>327714</v>
      </c>
      <c r="U298" s="52">
        <f t="shared" ref="U298:U309" si="165">T298/T286*100</f>
        <v>100.0323557422285</v>
      </c>
      <c r="V298" s="54">
        <v>25955</v>
      </c>
      <c r="W298" s="52">
        <f t="shared" si="150"/>
        <v>97.213378778231402</v>
      </c>
      <c r="X298" s="54">
        <f t="shared" si="151"/>
        <v>325528</v>
      </c>
      <c r="Y298" s="52">
        <f t="shared" ref="Y298:Y309" si="166">X298/X286*100</f>
        <v>104.30012784077256</v>
      </c>
      <c r="Z298" s="54">
        <v>39217</v>
      </c>
      <c r="AA298" s="52">
        <f t="shared" si="154"/>
        <v>97.583855877376337</v>
      </c>
      <c r="AB298" s="54" t="s">
        <v>26</v>
      </c>
      <c r="AC298" s="52" t="s">
        <v>26</v>
      </c>
      <c r="AD298" s="281">
        <v>60513</v>
      </c>
      <c r="AE298" s="59">
        <f t="shared" si="155"/>
        <v>105.8160071344886</v>
      </c>
      <c r="AF298" s="281">
        <v>43806</v>
      </c>
      <c r="AG298" s="261">
        <f t="shared" si="156"/>
        <v>101.93842645381983</v>
      </c>
      <c r="AH298" s="281">
        <v>495</v>
      </c>
      <c r="AI298" s="261">
        <f t="shared" si="157"/>
        <v>87.147887323943664</v>
      </c>
      <c r="AJ298" s="32"/>
      <c r="AK298" s="34"/>
      <c r="AL298" s="35"/>
      <c r="AM298" s="34"/>
      <c r="AN298" s="22"/>
      <c r="AO298" s="34"/>
      <c r="AP298" s="32"/>
      <c r="AQ298" s="269"/>
      <c r="AR298" s="9"/>
      <c r="BA298" s="1"/>
      <c r="BB298" s="1"/>
    </row>
    <row r="299" spans="1:54" s="56" customFormat="1" ht="12" customHeight="1">
      <c r="A299" s="229"/>
      <c r="B299" s="29" t="s">
        <v>25</v>
      </c>
      <c r="C299" s="28" t="s">
        <v>244</v>
      </c>
      <c r="D299" s="61">
        <v>678532</v>
      </c>
      <c r="E299" s="59">
        <f t="shared" si="153"/>
        <v>101.24321098179647</v>
      </c>
      <c r="F299" s="60">
        <v>3791</v>
      </c>
      <c r="G299" s="59">
        <f t="shared" si="158"/>
        <v>91.636451534928682</v>
      </c>
      <c r="H299" s="60">
        <v>905</v>
      </c>
      <c r="I299" s="59">
        <f t="shared" ref="I299:I309" si="167">H299/H287*100</f>
        <v>72.457966373098486</v>
      </c>
      <c r="J299" s="60">
        <f t="shared" si="152"/>
        <v>674741</v>
      </c>
      <c r="K299" s="59">
        <f t="shared" si="159"/>
        <v>101.30287975762053</v>
      </c>
      <c r="L299" s="60">
        <v>156216</v>
      </c>
      <c r="M299" s="59">
        <f t="shared" si="160"/>
        <v>102.45889274400362</v>
      </c>
      <c r="N299" s="60">
        <v>156216</v>
      </c>
      <c r="O299" s="59">
        <f t="shared" si="161"/>
        <v>102.45889274400362</v>
      </c>
      <c r="P299" s="60">
        <f t="shared" si="162"/>
        <v>0</v>
      </c>
      <c r="Q299" s="60" t="s">
        <v>7</v>
      </c>
      <c r="R299" s="60">
        <f t="shared" si="163"/>
        <v>674741</v>
      </c>
      <c r="S299" s="59">
        <f t="shared" si="164"/>
        <v>101.30287975762053</v>
      </c>
      <c r="T299" s="60">
        <v>344957</v>
      </c>
      <c r="U299" s="59">
        <f t="shared" si="165"/>
        <v>98.84126406514595</v>
      </c>
      <c r="V299" s="60">
        <v>26679</v>
      </c>
      <c r="W299" s="59">
        <f t="shared" si="150"/>
        <v>101.39865455512904</v>
      </c>
      <c r="X299" s="60">
        <f t="shared" si="151"/>
        <v>329784</v>
      </c>
      <c r="Y299" s="59">
        <f t="shared" si="166"/>
        <v>104.01246443913178</v>
      </c>
      <c r="Z299" s="60">
        <v>41876</v>
      </c>
      <c r="AA299" s="59">
        <f t="shared" si="154"/>
        <v>107.53980482794042</v>
      </c>
      <c r="AB299" s="60" t="s">
        <v>26</v>
      </c>
      <c r="AC299" s="59" t="s">
        <v>26</v>
      </c>
      <c r="AD299" s="60">
        <v>60540</v>
      </c>
      <c r="AE299" s="59">
        <f t="shared" si="155"/>
        <v>103.60406612588562</v>
      </c>
      <c r="AF299" s="60">
        <v>44877</v>
      </c>
      <c r="AG299" s="261">
        <f t="shared" si="156"/>
        <v>98.326066475318243</v>
      </c>
      <c r="AH299" s="60">
        <v>541</v>
      </c>
      <c r="AI299" s="261">
        <f t="shared" si="157"/>
        <v>89.718076285240471</v>
      </c>
      <c r="AJ299" s="32"/>
      <c r="AK299" s="230"/>
      <c r="AL299" s="231"/>
      <c r="AM299" s="230"/>
      <c r="AN299" s="32"/>
      <c r="AO299" s="209"/>
      <c r="AP299" s="32"/>
      <c r="AQ299" s="232"/>
      <c r="AR299" s="233"/>
      <c r="AS299" s="57"/>
      <c r="AT299" s="57"/>
      <c r="AU299" s="57"/>
      <c r="AV299" s="57"/>
      <c r="AW299" s="57"/>
      <c r="AX299" s="57"/>
      <c r="AY299" s="57"/>
      <c r="AZ299" s="57"/>
    </row>
    <row r="300" spans="1:54" s="56" customFormat="1" ht="12" customHeight="1">
      <c r="A300" s="229"/>
      <c r="B300" s="29" t="s">
        <v>23</v>
      </c>
      <c r="C300" s="28" t="s">
        <v>22</v>
      </c>
      <c r="D300" s="61">
        <v>642872</v>
      </c>
      <c r="E300" s="59">
        <f t="shared" si="153"/>
        <v>100.3507512195122</v>
      </c>
      <c r="F300" s="60">
        <v>3878</v>
      </c>
      <c r="G300" s="59">
        <f t="shared" si="158"/>
        <v>91.54863078375827</v>
      </c>
      <c r="H300" s="60">
        <v>878</v>
      </c>
      <c r="I300" s="59">
        <f t="shared" si="167"/>
        <v>67.17674062739097</v>
      </c>
      <c r="J300" s="60">
        <f t="shared" si="152"/>
        <v>638994</v>
      </c>
      <c r="K300" s="59">
        <f t="shared" si="159"/>
        <v>100.4093408277013</v>
      </c>
      <c r="L300" s="60">
        <v>150008</v>
      </c>
      <c r="M300" s="59">
        <f t="shared" si="160"/>
        <v>98.568208848324758</v>
      </c>
      <c r="N300" s="60">
        <v>150008</v>
      </c>
      <c r="O300" s="59">
        <f t="shared" si="161"/>
        <v>98.568208848324758</v>
      </c>
      <c r="P300" s="60">
        <f t="shared" si="162"/>
        <v>0</v>
      </c>
      <c r="Q300" s="60" t="s">
        <v>7</v>
      </c>
      <c r="R300" s="60">
        <f t="shared" si="163"/>
        <v>638994</v>
      </c>
      <c r="S300" s="59">
        <f t="shared" si="164"/>
        <v>100.4093408277013</v>
      </c>
      <c r="T300" s="60">
        <v>343417</v>
      </c>
      <c r="U300" s="59">
        <f t="shared" si="165"/>
        <v>97.627657336494565</v>
      </c>
      <c r="V300" s="60">
        <v>23703</v>
      </c>
      <c r="W300" s="59">
        <f t="shared" si="150"/>
        <v>93.628535313635638</v>
      </c>
      <c r="X300" s="60">
        <f t="shared" si="151"/>
        <v>295577</v>
      </c>
      <c r="Y300" s="59">
        <f t="shared" si="166"/>
        <v>103.84714029238266</v>
      </c>
      <c r="Z300" s="60">
        <v>39559</v>
      </c>
      <c r="AA300" s="59">
        <f t="shared" si="154"/>
        <v>105.18772601574133</v>
      </c>
      <c r="AB300" s="60" t="s">
        <v>26</v>
      </c>
      <c r="AC300" s="59" t="s">
        <v>26</v>
      </c>
      <c r="AD300" s="60">
        <v>58234</v>
      </c>
      <c r="AE300" s="59">
        <f t="shared" si="155"/>
        <v>100.23753786835583</v>
      </c>
      <c r="AF300" s="60">
        <v>44474</v>
      </c>
      <c r="AG300" s="261">
        <f t="shared" si="156"/>
        <v>100.7817988171044</v>
      </c>
      <c r="AH300" s="60">
        <v>592</v>
      </c>
      <c r="AI300" s="261">
        <f t="shared" si="157"/>
        <v>122.82157676348548</v>
      </c>
      <c r="AJ300" s="32"/>
      <c r="AK300" s="230"/>
      <c r="AL300" s="231"/>
      <c r="AM300" s="230"/>
      <c r="AN300" s="32"/>
      <c r="AO300" s="209"/>
      <c r="AP300" s="32"/>
      <c r="AQ300" s="232"/>
      <c r="AR300" s="57"/>
      <c r="AS300" s="57"/>
      <c r="AT300" s="57"/>
      <c r="AU300" s="57"/>
      <c r="AV300" s="57"/>
      <c r="AW300" s="57"/>
      <c r="AX300" s="57"/>
      <c r="AY300" s="57"/>
      <c r="AZ300" s="57"/>
    </row>
    <row r="301" spans="1:54" s="56" customFormat="1" ht="12" customHeight="1">
      <c r="A301" s="229"/>
      <c r="B301" s="29" t="s">
        <v>21</v>
      </c>
      <c r="C301" s="28" t="s">
        <v>20</v>
      </c>
      <c r="D301" s="61">
        <v>645487</v>
      </c>
      <c r="E301" s="59">
        <f t="shared" si="153"/>
        <v>100.97614849971922</v>
      </c>
      <c r="F301" s="60">
        <v>3805</v>
      </c>
      <c r="G301" s="59">
        <f t="shared" si="158"/>
        <v>88.964227262099598</v>
      </c>
      <c r="H301" s="60">
        <v>801</v>
      </c>
      <c r="I301" s="59">
        <f t="shared" si="167"/>
        <v>59.598214285714292</v>
      </c>
      <c r="J301" s="60">
        <f t="shared" si="152"/>
        <v>641682</v>
      </c>
      <c r="K301" s="59">
        <f t="shared" si="159"/>
        <v>101.05705781375498</v>
      </c>
      <c r="L301" s="60">
        <v>152445</v>
      </c>
      <c r="M301" s="59">
        <f t="shared" si="160"/>
        <v>101.82890579598816</v>
      </c>
      <c r="N301" s="60">
        <v>152445</v>
      </c>
      <c r="O301" s="59">
        <f t="shared" si="161"/>
        <v>101.82890579598816</v>
      </c>
      <c r="P301" s="60">
        <f t="shared" si="162"/>
        <v>0</v>
      </c>
      <c r="Q301" s="60" t="s">
        <v>7</v>
      </c>
      <c r="R301" s="60">
        <f t="shared" si="163"/>
        <v>641682</v>
      </c>
      <c r="S301" s="59">
        <f t="shared" si="164"/>
        <v>101.05705781375498</v>
      </c>
      <c r="T301" s="60">
        <v>344470</v>
      </c>
      <c r="U301" s="59">
        <f t="shared" si="165"/>
        <v>101.05048857546004</v>
      </c>
      <c r="V301" s="60">
        <v>23971</v>
      </c>
      <c r="W301" s="59">
        <f t="shared" si="150"/>
        <v>91.231208372978116</v>
      </c>
      <c r="X301" s="60">
        <f t="shared" si="151"/>
        <v>297212</v>
      </c>
      <c r="Y301" s="59">
        <f t="shared" si="166"/>
        <v>101.06467265821321</v>
      </c>
      <c r="Z301" s="60">
        <v>42015</v>
      </c>
      <c r="AA301" s="59">
        <f t="shared" si="154"/>
        <v>108.48459810477937</v>
      </c>
      <c r="AB301" s="60" t="s">
        <v>160</v>
      </c>
      <c r="AC301" s="59" t="s">
        <v>160</v>
      </c>
      <c r="AD301" s="60">
        <v>59936</v>
      </c>
      <c r="AE301" s="59">
        <f t="shared" si="155"/>
        <v>94.850451020731128</v>
      </c>
      <c r="AF301" s="60">
        <v>46164</v>
      </c>
      <c r="AG301" s="261">
        <f t="shared" si="156"/>
        <v>102.19831307697416</v>
      </c>
      <c r="AH301" s="60">
        <v>622</v>
      </c>
      <c r="AI301" s="261">
        <f t="shared" si="157"/>
        <v>93.53383458646617</v>
      </c>
      <c r="AJ301" s="33"/>
      <c r="AK301" s="230"/>
      <c r="AL301" s="32"/>
      <c r="AM301" s="230"/>
      <c r="AN301" s="32"/>
      <c r="AO301" s="209"/>
      <c r="AP301" s="32"/>
      <c r="AQ301" s="232"/>
      <c r="AR301" s="57"/>
      <c r="AS301" s="57"/>
      <c r="AT301" s="57"/>
      <c r="AU301" s="57"/>
      <c r="AV301" s="57"/>
      <c r="AW301" s="57"/>
      <c r="AX301" s="57"/>
      <c r="AY301" s="57"/>
      <c r="AZ301" s="57"/>
    </row>
    <row r="302" spans="1:54" s="56" customFormat="1" ht="12" customHeight="1">
      <c r="A302" s="229"/>
      <c r="B302" s="29" t="s">
        <v>19</v>
      </c>
      <c r="C302" s="28" t="s">
        <v>18</v>
      </c>
      <c r="D302" s="61">
        <v>626859</v>
      </c>
      <c r="E302" s="59">
        <f t="shared" si="153"/>
        <v>99.783832656550203</v>
      </c>
      <c r="F302" s="60">
        <v>3794</v>
      </c>
      <c r="G302" s="59">
        <f t="shared" si="158"/>
        <v>90.635451505016718</v>
      </c>
      <c r="H302" s="60">
        <v>784</v>
      </c>
      <c r="I302" s="59">
        <f t="shared" si="167"/>
        <v>62.569832402234638</v>
      </c>
      <c r="J302" s="60">
        <f t="shared" si="152"/>
        <v>623065</v>
      </c>
      <c r="K302" s="59">
        <f t="shared" si="159"/>
        <v>99.845199998077021</v>
      </c>
      <c r="L302" s="60">
        <v>150724</v>
      </c>
      <c r="M302" s="59">
        <f t="shared" si="160"/>
        <v>101.02077063826651</v>
      </c>
      <c r="N302" s="60">
        <v>150724</v>
      </c>
      <c r="O302" s="59">
        <f t="shared" si="161"/>
        <v>101.02077063826651</v>
      </c>
      <c r="P302" s="60">
        <f t="shared" si="162"/>
        <v>0</v>
      </c>
      <c r="Q302" s="60" t="s">
        <v>7</v>
      </c>
      <c r="R302" s="60">
        <f t="shared" si="163"/>
        <v>623065</v>
      </c>
      <c r="S302" s="59">
        <f t="shared" si="164"/>
        <v>99.845199998077021</v>
      </c>
      <c r="T302" s="60">
        <v>330816</v>
      </c>
      <c r="U302" s="59">
        <f t="shared" si="165"/>
        <v>100.35797061000619</v>
      </c>
      <c r="V302" s="60">
        <v>27499</v>
      </c>
      <c r="W302" s="59">
        <f t="shared" ref="W302:W313" si="168">V302/V290*100</f>
        <v>96.477563765217695</v>
      </c>
      <c r="X302" s="60">
        <f t="shared" si="151"/>
        <v>292249</v>
      </c>
      <c r="Y302" s="59">
        <f t="shared" si="166"/>
        <v>99.271047402299629</v>
      </c>
      <c r="Z302" s="60">
        <v>39086</v>
      </c>
      <c r="AA302" s="59">
        <f t="shared" si="154"/>
        <v>104.49684525719174</v>
      </c>
      <c r="AB302" s="60" t="s">
        <v>160</v>
      </c>
      <c r="AC302" s="59" t="s">
        <v>160</v>
      </c>
      <c r="AD302" s="264">
        <v>57200</v>
      </c>
      <c r="AE302" s="59">
        <f t="shared" si="155"/>
        <v>98.958513546244077</v>
      </c>
      <c r="AF302" s="60">
        <v>45361</v>
      </c>
      <c r="AG302" s="261">
        <f t="shared" si="156"/>
        <v>98.497383449503829</v>
      </c>
      <c r="AH302" s="60">
        <v>393</v>
      </c>
      <c r="AI302" s="261">
        <f t="shared" si="157"/>
        <v>71.846435100548447</v>
      </c>
      <c r="AJ302" s="275"/>
      <c r="AK302" s="272"/>
      <c r="AL302" s="273"/>
      <c r="AM302" s="272"/>
      <c r="AN302" s="270"/>
      <c r="AO302" s="271"/>
      <c r="AP302" s="32"/>
      <c r="AQ302" s="232"/>
      <c r="AR302" s="57"/>
      <c r="AS302" s="57"/>
      <c r="AT302" s="57"/>
      <c r="AU302" s="57"/>
      <c r="AV302" s="57"/>
      <c r="AW302" s="57"/>
      <c r="AX302" s="57"/>
      <c r="AY302" s="57"/>
      <c r="AZ302" s="57"/>
    </row>
    <row r="303" spans="1:54" s="56" customFormat="1" ht="12" customHeight="1">
      <c r="A303" s="229"/>
      <c r="B303" s="29" t="s">
        <v>17</v>
      </c>
      <c r="C303" s="28" t="s">
        <v>16</v>
      </c>
      <c r="D303" s="61">
        <v>606186</v>
      </c>
      <c r="E303" s="59">
        <f t="shared" si="153"/>
        <v>98.840690302888007</v>
      </c>
      <c r="F303" s="60">
        <v>3891</v>
      </c>
      <c r="G303" s="59">
        <f t="shared" si="158"/>
        <v>93.601154678854954</v>
      </c>
      <c r="H303" s="60">
        <v>885</v>
      </c>
      <c r="I303" s="59">
        <f t="shared" si="167"/>
        <v>71.717990275526745</v>
      </c>
      <c r="J303" s="60">
        <f t="shared" si="152"/>
        <v>602295</v>
      </c>
      <c r="K303" s="59">
        <f t="shared" si="159"/>
        <v>98.876446919340239</v>
      </c>
      <c r="L303" s="60">
        <v>151143</v>
      </c>
      <c r="M303" s="59">
        <f t="shared" si="160"/>
        <v>98.443972592032935</v>
      </c>
      <c r="N303" s="60">
        <v>151143</v>
      </c>
      <c r="O303" s="59">
        <f t="shared" si="161"/>
        <v>98.443972592032935</v>
      </c>
      <c r="P303" s="60">
        <f t="shared" si="162"/>
        <v>0</v>
      </c>
      <c r="Q303" s="60" t="s">
        <v>7</v>
      </c>
      <c r="R303" s="60">
        <f t="shared" si="163"/>
        <v>602295</v>
      </c>
      <c r="S303" s="59">
        <f t="shared" si="164"/>
        <v>98.876446919340239</v>
      </c>
      <c r="T303" s="60">
        <v>344885</v>
      </c>
      <c r="U303" s="59">
        <f t="shared" si="165"/>
        <v>99.882418018425028</v>
      </c>
      <c r="V303" s="60">
        <v>26600</v>
      </c>
      <c r="W303" s="59">
        <f t="shared" si="168"/>
        <v>94.44010509124476</v>
      </c>
      <c r="X303" s="60">
        <f>R303-T303</f>
        <v>257410</v>
      </c>
      <c r="Y303" s="59">
        <f t="shared" si="166"/>
        <v>97.559958764136923</v>
      </c>
      <c r="Z303" s="60">
        <v>36524</v>
      </c>
      <c r="AA303" s="59">
        <f t="shared" si="154"/>
        <v>102.52350877192981</v>
      </c>
      <c r="AB303" s="60" t="s">
        <v>160</v>
      </c>
      <c r="AC303" s="59" t="s">
        <v>160</v>
      </c>
      <c r="AD303" s="60">
        <v>57988</v>
      </c>
      <c r="AE303" s="59">
        <f t="shared" si="155"/>
        <v>98.221484467631015</v>
      </c>
      <c r="AF303" s="60">
        <v>42878</v>
      </c>
      <c r="AG303" s="261">
        <f t="shared" si="156"/>
        <v>99.744114636642792</v>
      </c>
      <c r="AH303" s="60">
        <v>544</v>
      </c>
      <c r="AI303" s="261">
        <f t="shared" si="157"/>
        <v>92.04737732656514</v>
      </c>
      <c r="AJ303" s="33"/>
      <c r="AK303" s="230"/>
      <c r="AL303" s="231"/>
      <c r="AM303" s="230"/>
      <c r="AN303" s="32"/>
      <c r="AO303" s="209"/>
      <c r="AP303" s="32"/>
      <c r="AQ303" s="232"/>
      <c r="AR303" s="57"/>
      <c r="AS303" s="57"/>
      <c r="AT303" s="57"/>
      <c r="AU303" s="57"/>
      <c r="AV303" s="57"/>
      <c r="AW303" s="57"/>
      <c r="AX303" s="57"/>
      <c r="AY303" s="57"/>
      <c r="AZ303" s="57"/>
    </row>
    <row r="304" spans="1:54" s="56" customFormat="1" ht="12" customHeight="1">
      <c r="A304" s="229"/>
      <c r="B304" s="29" t="s">
        <v>15</v>
      </c>
      <c r="C304" s="28" t="s">
        <v>14</v>
      </c>
      <c r="D304" s="61">
        <v>621856</v>
      </c>
      <c r="E304" s="59">
        <f>D304/D292*100</f>
        <v>98.605409330992899</v>
      </c>
      <c r="F304" s="60">
        <v>3895</v>
      </c>
      <c r="G304" s="59">
        <f t="shared" si="158"/>
        <v>96.267918932278789</v>
      </c>
      <c r="H304" s="60">
        <v>886</v>
      </c>
      <c r="I304" s="59">
        <f t="shared" si="167"/>
        <v>79.177837354781062</v>
      </c>
      <c r="J304" s="60">
        <f>D304-F304</f>
        <v>617961</v>
      </c>
      <c r="K304" s="59">
        <f t="shared" si="159"/>
        <v>98.620502549453008</v>
      </c>
      <c r="L304" s="60">
        <v>151925</v>
      </c>
      <c r="M304" s="59">
        <f t="shared" si="160"/>
        <v>99.958549359159932</v>
      </c>
      <c r="N304" s="60">
        <v>151925</v>
      </c>
      <c r="O304" s="59">
        <f t="shared" si="161"/>
        <v>99.958549359159932</v>
      </c>
      <c r="P304" s="60">
        <f t="shared" si="162"/>
        <v>0</v>
      </c>
      <c r="Q304" s="60" t="s">
        <v>7</v>
      </c>
      <c r="R304" s="60">
        <f t="shared" si="163"/>
        <v>617961</v>
      </c>
      <c r="S304" s="59">
        <f t="shared" si="164"/>
        <v>98.620502549453008</v>
      </c>
      <c r="T304" s="60">
        <v>348008</v>
      </c>
      <c r="U304" s="59">
        <f t="shared" si="165"/>
        <v>99.257581764405572</v>
      </c>
      <c r="V304" s="60">
        <v>30716</v>
      </c>
      <c r="W304" s="59">
        <f t="shared" si="168"/>
        <v>101.56064012696733</v>
      </c>
      <c r="X304" s="60">
        <f t="shared" ref="X304:X314" si="169">R304-T304</f>
        <v>269953</v>
      </c>
      <c r="Y304" s="59">
        <f t="shared" si="166"/>
        <v>97.811184301107986</v>
      </c>
      <c r="Z304" s="60">
        <v>36658</v>
      </c>
      <c r="AA304" s="59">
        <f t="shared" si="154"/>
        <v>97.497273863666592</v>
      </c>
      <c r="AB304" s="60" t="s">
        <v>160</v>
      </c>
      <c r="AC304" s="59" t="s">
        <v>160</v>
      </c>
      <c r="AD304" s="60">
        <v>64053</v>
      </c>
      <c r="AE304" s="59">
        <f t="shared" si="155"/>
        <v>102.71817569517945</v>
      </c>
      <c r="AF304" s="60">
        <v>44209</v>
      </c>
      <c r="AG304" s="261">
        <f t="shared" si="156"/>
        <v>100.45216996137241</v>
      </c>
      <c r="AH304" s="60">
        <v>483</v>
      </c>
      <c r="AI304" s="261">
        <f t="shared" si="157"/>
        <v>92.52873563218391</v>
      </c>
      <c r="AJ304" s="33"/>
      <c r="AK304" s="230"/>
      <c r="AL304" s="231"/>
      <c r="AM304" s="230"/>
      <c r="AN304" s="32"/>
      <c r="AO304" s="209"/>
      <c r="AP304" s="32"/>
      <c r="AQ304" s="232"/>
      <c r="AR304" s="57"/>
      <c r="AS304" s="57"/>
      <c r="AT304" s="57"/>
      <c r="AU304" s="57"/>
      <c r="AV304" s="57"/>
      <c r="AW304" s="57"/>
      <c r="AX304" s="57"/>
      <c r="AY304" s="57"/>
      <c r="AZ304" s="57"/>
    </row>
    <row r="305" spans="1:54" s="56" customFormat="1" ht="12" customHeight="1">
      <c r="A305" s="229"/>
      <c r="B305" s="29" t="s">
        <v>13</v>
      </c>
      <c r="C305" s="28" t="s">
        <v>12</v>
      </c>
      <c r="D305" s="61">
        <v>596912</v>
      </c>
      <c r="E305" s="59">
        <f>D305/D293*100</f>
        <v>97.201107311512786</v>
      </c>
      <c r="F305" s="60">
        <v>3890</v>
      </c>
      <c r="G305" s="59">
        <f t="shared" si="158"/>
        <v>93.734939759036138</v>
      </c>
      <c r="H305" s="60">
        <v>879</v>
      </c>
      <c r="I305" s="59">
        <f t="shared" si="167"/>
        <v>71.579804560260584</v>
      </c>
      <c r="J305" s="60">
        <f t="shared" ref="J305:J315" si="170">D305-F305</f>
        <v>593022</v>
      </c>
      <c r="K305" s="59">
        <f t="shared" si="159"/>
        <v>97.224690548405619</v>
      </c>
      <c r="L305" s="60">
        <v>137965</v>
      </c>
      <c r="M305" s="59">
        <f t="shared" si="160"/>
        <v>97.766392426142843</v>
      </c>
      <c r="N305" s="60">
        <v>137965</v>
      </c>
      <c r="O305" s="59">
        <f t="shared" si="161"/>
        <v>97.766392426142843</v>
      </c>
      <c r="P305" s="60">
        <f t="shared" si="162"/>
        <v>0</v>
      </c>
      <c r="Q305" s="60" t="s">
        <v>7</v>
      </c>
      <c r="R305" s="60">
        <f t="shared" si="163"/>
        <v>593022</v>
      </c>
      <c r="S305" s="59">
        <f t="shared" si="164"/>
        <v>97.224690548405619</v>
      </c>
      <c r="T305" s="60">
        <v>320688</v>
      </c>
      <c r="U305" s="59">
        <f t="shared" si="165"/>
        <v>98.688109899646406</v>
      </c>
      <c r="V305" s="60">
        <v>29429</v>
      </c>
      <c r="W305" s="59">
        <f t="shared" si="168"/>
        <v>101.70024536061098</v>
      </c>
      <c r="X305" s="60">
        <f t="shared" si="169"/>
        <v>272334</v>
      </c>
      <c r="Y305" s="59">
        <f t="shared" si="166"/>
        <v>95.556124758332487</v>
      </c>
      <c r="Z305" s="60">
        <v>37759</v>
      </c>
      <c r="AA305" s="59">
        <f t="shared" si="154"/>
        <v>109.61158848118903</v>
      </c>
      <c r="AB305" s="60" t="s">
        <v>26</v>
      </c>
      <c r="AC305" s="59" t="s">
        <v>160</v>
      </c>
      <c r="AD305" s="60">
        <v>63686</v>
      </c>
      <c r="AE305" s="59">
        <f t="shared" si="155"/>
        <v>93.173572097378283</v>
      </c>
      <c r="AF305" s="60">
        <v>41996</v>
      </c>
      <c r="AG305" s="261">
        <f t="shared" si="156"/>
        <v>99.302452058357574</v>
      </c>
      <c r="AH305" s="60">
        <v>593</v>
      </c>
      <c r="AI305" s="261">
        <f t="shared" si="157"/>
        <v>104.21792618629173</v>
      </c>
      <c r="AJ305" s="33"/>
      <c r="AK305" s="230"/>
      <c r="AL305" s="231"/>
      <c r="AM305" s="230"/>
      <c r="AN305" s="32"/>
      <c r="AO305" s="209"/>
      <c r="AP305" s="32"/>
      <c r="AQ305" s="232"/>
      <c r="AR305" s="57"/>
      <c r="AS305" s="57"/>
      <c r="AT305" s="57"/>
      <c r="AU305" s="57"/>
      <c r="AV305" s="57"/>
      <c r="AW305" s="57"/>
      <c r="AX305" s="57"/>
      <c r="AY305" s="57"/>
      <c r="AZ305" s="57"/>
    </row>
    <row r="306" spans="1:54" s="56" customFormat="1" ht="12" customHeight="1">
      <c r="A306" s="229"/>
      <c r="B306" s="29" t="s">
        <v>11</v>
      </c>
      <c r="C306" s="28" t="s">
        <v>10</v>
      </c>
      <c r="D306" s="61">
        <v>621061</v>
      </c>
      <c r="E306" s="59">
        <f>D306/D294*100</f>
        <v>96.19367569342478</v>
      </c>
      <c r="F306" s="60">
        <v>3879</v>
      </c>
      <c r="G306" s="59">
        <f t="shared" si="158"/>
        <v>94.91069243944213</v>
      </c>
      <c r="H306" s="60">
        <v>883</v>
      </c>
      <c r="I306" s="59">
        <f t="shared" si="167"/>
        <v>76.252158894645945</v>
      </c>
      <c r="J306" s="60">
        <f t="shared" si="170"/>
        <v>617182</v>
      </c>
      <c r="K306" s="59">
        <f t="shared" si="159"/>
        <v>96.201848962433118</v>
      </c>
      <c r="L306" s="60">
        <v>141760</v>
      </c>
      <c r="M306" s="59">
        <f t="shared" si="160"/>
        <v>97.224413094021543</v>
      </c>
      <c r="N306" s="60">
        <v>141760</v>
      </c>
      <c r="O306" s="59">
        <f t="shared" si="161"/>
        <v>97.224413094021543</v>
      </c>
      <c r="P306" s="60">
        <f t="shared" si="162"/>
        <v>0</v>
      </c>
      <c r="Q306" s="60" t="s">
        <v>2</v>
      </c>
      <c r="R306" s="60">
        <f t="shared" si="163"/>
        <v>617182</v>
      </c>
      <c r="S306" s="59">
        <f t="shared" si="164"/>
        <v>96.201848962433118</v>
      </c>
      <c r="T306" s="60">
        <v>309561</v>
      </c>
      <c r="U306" s="59">
        <f t="shared" si="165"/>
        <v>97.990250387768668</v>
      </c>
      <c r="V306" s="60">
        <v>27766</v>
      </c>
      <c r="W306" s="59">
        <f t="shared" si="168"/>
        <v>104.9595524306343</v>
      </c>
      <c r="X306" s="60">
        <f t="shared" si="169"/>
        <v>307621</v>
      </c>
      <c r="Y306" s="59">
        <f t="shared" si="166"/>
        <v>94.466878967199875</v>
      </c>
      <c r="Z306" s="60">
        <v>41078</v>
      </c>
      <c r="AA306" s="59">
        <f t="shared" si="154"/>
        <v>101.58015776849081</v>
      </c>
      <c r="AB306" s="60" t="s">
        <v>26</v>
      </c>
      <c r="AC306" s="59" t="s">
        <v>160</v>
      </c>
      <c r="AD306" s="60">
        <v>63753</v>
      </c>
      <c r="AE306" s="59">
        <f t="shared" si="155"/>
        <v>93.253857968258615</v>
      </c>
      <c r="AF306" s="60">
        <v>38187</v>
      </c>
      <c r="AG306" s="261">
        <f t="shared" si="156"/>
        <v>94.733316794839993</v>
      </c>
      <c r="AH306" s="60">
        <v>551</v>
      </c>
      <c r="AI306" s="261">
        <f t="shared" si="157"/>
        <v>108.0392156862745</v>
      </c>
      <c r="AJ306" s="33"/>
      <c r="AK306" s="230"/>
      <c r="AL306" s="231"/>
      <c r="AM306" s="230"/>
      <c r="AN306" s="32"/>
      <c r="AO306" s="32"/>
      <c r="AP306" s="32"/>
      <c r="AQ306" s="232"/>
      <c r="AR306" s="57"/>
      <c r="AS306" s="57"/>
      <c r="AT306" s="57"/>
      <c r="AU306" s="57"/>
      <c r="AV306" s="57"/>
      <c r="AW306" s="57"/>
      <c r="AX306" s="57"/>
      <c r="AY306" s="57"/>
      <c r="AZ306" s="57"/>
    </row>
    <row r="307" spans="1:54" s="56" customFormat="1" ht="12" customHeight="1">
      <c r="A307" s="229"/>
      <c r="B307" s="29" t="s">
        <v>254</v>
      </c>
      <c r="C307" s="28" t="s">
        <v>255</v>
      </c>
      <c r="D307" s="61">
        <v>624554</v>
      </c>
      <c r="E307" s="59">
        <f t="shared" ref="E307:E315" si="171">D307/D295*100</f>
        <v>96.057595737841567</v>
      </c>
      <c r="F307" s="60">
        <v>3925</v>
      </c>
      <c r="G307" s="59">
        <f t="shared" si="158"/>
        <v>91.641372869484002</v>
      </c>
      <c r="H307" s="60">
        <v>927</v>
      </c>
      <c r="I307" s="59">
        <f t="shared" si="167"/>
        <v>66.119828815977172</v>
      </c>
      <c r="J307" s="60">
        <f t="shared" si="170"/>
        <v>620629</v>
      </c>
      <c r="K307" s="59">
        <f t="shared" si="159"/>
        <v>96.086879783992657</v>
      </c>
      <c r="L307" s="60">
        <v>141361</v>
      </c>
      <c r="M307" s="59">
        <f t="shared" si="160"/>
        <v>97.158665246228395</v>
      </c>
      <c r="N307" s="60">
        <v>141361</v>
      </c>
      <c r="O307" s="59">
        <f t="shared" si="161"/>
        <v>97.158665246228395</v>
      </c>
      <c r="P307" s="60">
        <f t="shared" si="162"/>
        <v>0</v>
      </c>
      <c r="Q307" s="60" t="s">
        <v>7</v>
      </c>
      <c r="R307" s="60">
        <f t="shared" si="163"/>
        <v>620629</v>
      </c>
      <c r="S307" s="59">
        <f t="shared" si="164"/>
        <v>96.086879783992657</v>
      </c>
      <c r="T307" s="60">
        <v>314921</v>
      </c>
      <c r="U307" s="59">
        <f t="shared" si="165"/>
        <v>96.008109385241525</v>
      </c>
      <c r="V307" s="60">
        <v>24674</v>
      </c>
      <c r="W307" s="59">
        <f t="shared" si="168"/>
        <v>96.326371266835835</v>
      </c>
      <c r="X307" s="60">
        <f t="shared" si="169"/>
        <v>305708</v>
      </c>
      <c r="Y307" s="59">
        <f t="shared" si="166"/>
        <v>96.168159326054052</v>
      </c>
      <c r="Z307" s="60">
        <v>40532</v>
      </c>
      <c r="AA307" s="59">
        <f t="shared" si="154"/>
        <v>104.9589559002512</v>
      </c>
      <c r="AB307" s="60" t="s">
        <v>26</v>
      </c>
      <c r="AC307" s="59" t="s">
        <v>160</v>
      </c>
      <c r="AD307" s="60">
        <v>57206</v>
      </c>
      <c r="AE307" s="59">
        <f t="shared" si="155"/>
        <v>95.639816765305781</v>
      </c>
      <c r="AF307" s="60">
        <v>41557</v>
      </c>
      <c r="AG307" s="261">
        <f t="shared" si="156"/>
        <v>98.91933065149604</v>
      </c>
      <c r="AH307" s="60">
        <v>490</v>
      </c>
      <c r="AI307" s="261">
        <f t="shared" si="157"/>
        <v>84.482758620689651</v>
      </c>
      <c r="AJ307" s="245"/>
      <c r="AK307" s="230"/>
      <c r="AL307" s="246"/>
      <c r="AM307" s="230"/>
      <c r="AN307" s="247"/>
      <c r="AO307" s="32"/>
      <c r="AP307" s="247"/>
      <c r="AQ307" s="232"/>
      <c r="AR307" s="57"/>
      <c r="AS307" s="57"/>
      <c r="AT307" s="57"/>
      <c r="AU307" s="57"/>
      <c r="AV307" s="57"/>
      <c r="AW307" s="57"/>
      <c r="AX307" s="57"/>
      <c r="AY307" s="57"/>
      <c r="AZ307" s="57"/>
    </row>
    <row r="308" spans="1:54" s="56" customFormat="1" ht="12.75" customHeight="1">
      <c r="A308" s="229"/>
      <c r="B308" s="29" t="s">
        <v>6</v>
      </c>
      <c r="C308" s="28" t="s">
        <v>5</v>
      </c>
      <c r="D308" s="61">
        <v>570392</v>
      </c>
      <c r="E308" s="59">
        <f t="shared" si="171"/>
        <v>95.470446260297862</v>
      </c>
      <c r="F308" s="60">
        <v>3815</v>
      </c>
      <c r="G308" s="59">
        <f t="shared" si="158"/>
        <v>95.042351768809169</v>
      </c>
      <c r="H308" s="60">
        <v>822</v>
      </c>
      <c r="I308" s="59">
        <f t="shared" si="167"/>
        <v>72.422907488986795</v>
      </c>
      <c r="J308" s="60">
        <f t="shared" si="170"/>
        <v>566577</v>
      </c>
      <c r="K308" s="59">
        <f t="shared" si="159"/>
        <v>95.47334187112429</v>
      </c>
      <c r="L308" s="60">
        <v>129998</v>
      </c>
      <c r="M308" s="59">
        <f t="shared" si="160"/>
        <v>96.024523563303305</v>
      </c>
      <c r="N308" s="60">
        <v>129998</v>
      </c>
      <c r="O308" s="59">
        <f t="shared" si="161"/>
        <v>96.024523563303305</v>
      </c>
      <c r="P308" s="60">
        <f t="shared" si="162"/>
        <v>0</v>
      </c>
      <c r="Q308" s="60" t="s">
        <v>2</v>
      </c>
      <c r="R308" s="60">
        <f t="shared" si="163"/>
        <v>566577</v>
      </c>
      <c r="S308" s="59">
        <f t="shared" si="164"/>
        <v>95.47334187112429</v>
      </c>
      <c r="T308" s="60">
        <v>295359</v>
      </c>
      <c r="U308" s="59">
        <f t="shared" si="165"/>
        <v>96.335544726902683</v>
      </c>
      <c r="V308" s="60">
        <v>21894</v>
      </c>
      <c r="W308" s="59">
        <f t="shared" si="168"/>
        <v>89.206698447622543</v>
      </c>
      <c r="X308" s="60">
        <f t="shared" si="169"/>
        <v>271218</v>
      </c>
      <c r="Y308" s="59">
        <f t="shared" si="166"/>
        <v>94.551780397844141</v>
      </c>
      <c r="Z308" s="60">
        <v>34875</v>
      </c>
      <c r="AA308" s="59">
        <f t="shared" si="154"/>
        <v>98.308668076109939</v>
      </c>
      <c r="AB308" s="60" t="s">
        <v>26</v>
      </c>
      <c r="AC308" s="59" t="s">
        <v>160</v>
      </c>
      <c r="AD308" s="60">
        <v>54040</v>
      </c>
      <c r="AE308" s="59">
        <f t="shared" si="155"/>
        <v>101.24400479616307</v>
      </c>
      <c r="AF308" s="60">
        <v>38085</v>
      </c>
      <c r="AG308" s="261">
        <f t="shared" si="156"/>
        <v>97.967845659163984</v>
      </c>
      <c r="AH308" s="60">
        <v>537</v>
      </c>
      <c r="AI308" s="261">
        <f t="shared" si="157"/>
        <v>98.532110091743121</v>
      </c>
      <c r="AJ308" s="245"/>
      <c r="AK308" s="58"/>
      <c r="AL308" s="246"/>
      <c r="AM308" s="209"/>
      <c r="AN308" s="247"/>
      <c r="AO308" s="32"/>
      <c r="AP308" s="247"/>
      <c r="AQ308" s="232"/>
      <c r="AR308" s="57"/>
      <c r="AS308" s="57"/>
      <c r="AT308" s="57"/>
      <c r="AU308" s="57"/>
      <c r="AV308" s="57"/>
      <c r="AW308" s="57"/>
      <c r="AX308" s="57"/>
      <c r="AY308" s="57"/>
      <c r="AZ308" s="57"/>
    </row>
    <row r="309" spans="1:54" s="75" customFormat="1" ht="12.75" customHeight="1">
      <c r="A309" s="248"/>
      <c r="B309" s="29" t="s">
        <v>4</v>
      </c>
      <c r="C309" s="28" t="s">
        <v>3</v>
      </c>
      <c r="D309" s="61">
        <v>641133</v>
      </c>
      <c r="E309" s="59">
        <f t="shared" si="171"/>
        <v>95.250779973258062</v>
      </c>
      <c r="F309" s="60">
        <v>3881</v>
      </c>
      <c r="G309" s="59">
        <f t="shared" si="158"/>
        <v>103.1357959075206</v>
      </c>
      <c r="H309" s="60">
        <v>875</v>
      </c>
      <c r="I309" s="59">
        <f t="shared" si="167"/>
        <v>99.771949828962363</v>
      </c>
      <c r="J309" s="60">
        <f t="shared" si="170"/>
        <v>637252</v>
      </c>
      <c r="K309" s="59">
        <f t="shared" si="159"/>
        <v>95.206450562272821</v>
      </c>
      <c r="L309" s="60">
        <v>144782</v>
      </c>
      <c r="M309" s="59">
        <f t="shared" si="160"/>
        <v>96.51296887603074</v>
      </c>
      <c r="N309" s="60">
        <v>144782</v>
      </c>
      <c r="O309" s="59">
        <f t="shared" si="161"/>
        <v>96.51296887603074</v>
      </c>
      <c r="P309" s="60">
        <f t="shared" si="162"/>
        <v>0</v>
      </c>
      <c r="Q309" s="60" t="s">
        <v>2</v>
      </c>
      <c r="R309" s="60">
        <f t="shared" si="163"/>
        <v>637252</v>
      </c>
      <c r="S309" s="59">
        <f t="shared" si="164"/>
        <v>95.206450562272821</v>
      </c>
      <c r="T309" s="60">
        <v>316970</v>
      </c>
      <c r="U309" s="59">
        <f t="shared" si="165"/>
        <v>96.775276919507107</v>
      </c>
      <c r="V309" s="60">
        <v>27086</v>
      </c>
      <c r="W309" s="59">
        <f t="shared" si="168"/>
        <v>92.916194984734659</v>
      </c>
      <c r="X309" s="60">
        <f t="shared" si="169"/>
        <v>320282</v>
      </c>
      <c r="Y309" s="59">
        <f t="shared" si="166"/>
        <v>93.703134828337795</v>
      </c>
      <c r="Z309" s="60">
        <v>40221</v>
      </c>
      <c r="AA309" s="59">
        <f t="shared" ref="AA309:AA320" si="172">Z309/Z297*100</f>
        <v>96.501835456704825</v>
      </c>
      <c r="AB309" s="60" t="s">
        <v>26</v>
      </c>
      <c r="AC309" s="59" t="s">
        <v>160</v>
      </c>
      <c r="AD309" s="60">
        <v>62610</v>
      </c>
      <c r="AE309" s="59">
        <f t="shared" ref="AE309:AE320" si="173">AD309/AD297*100</f>
        <v>101.60167469938173</v>
      </c>
      <c r="AF309" s="60">
        <v>43436</v>
      </c>
      <c r="AG309" s="261">
        <f t="shared" ref="AG309:AG320" si="174">AF309/AF297*100</f>
        <v>96.750194899209262</v>
      </c>
      <c r="AH309" s="60">
        <v>609</v>
      </c>
      <c r="AI309" s="261">
        <f t="shared" ref="AI309:AI320" si="175">AH309/AH297*100</f>
        <v>104.10256410256412</v>
      </c>
      <c r="AJ309" s="33"/>
      <c r="AK309" s="58"/>
      <c r="AL309" s="32"/>
      <c r="AM309" s="58"/>
      <c r="AN309" s="32"/>
      <c r="AO309" s="32"/>
      <c r="AP309" s="32"/>
      <c r="AQ309" s="232"/>
      <c r="AR309" s="76"/>
      <c r="AS309" s="76"/>
      <c r="AT309" s="76"/>
      <c r="AU309" s="76"/>
      <c r="AV309" s="76"/>
      <c r="AW309" s="76"/>
      <c r="AX309" s="76"/>
      <c r="AY309" s="76"/>
      <c r="AZ309" s="76"/>
    </row>
    <row r="310" spans="1:54" ht="12" customHeight="1">
      <c r="A310" s="30"/>
      <c r="B310" s="43" t="s">
        <v>260</v>
      </c>
      <c r="C310" s="42" t="s">
        <v>262</v>
      </c>
      <c r="D310" s="234">
        <v>628224</v>
      </c>
      <c r="E310" s="93">
        <f t="shared" si="171"/>
        <v>95.624894401088639</v>
      </c>
      <c r="F310" s="257">
        <v>3908</v>
      </c>
      <c r="G310" s="93">
        <f t="shared" ref="G310:G321" si="176">F310/F298*100</f>
        <v>104.91275167785234</v>
      </c>
      <c r="H310" s="86">
        <v>907</v>
      </c>
      <c r="I310" s="93">
        <f>H310/H298*100</f>
        <v>109.14560770156439</v>
      </c>
      <c r="J310" s="86">
        <f t="shared" si="170"/>
        <v>624316</v>
      </c>
      <c r="K310" s="93">
        <f t="shared" ref="K310:K321" si="177">J310/J298*100</f>
        <v>95.571931994574754</v>
      </c>
      <c r="L310" s="86">
        <v>142828</v>
      </c>
      <c r="M310" s="93">
        <f t="shared" ref="M310:M321" si="178">L310/L298*100</f>
        <v>96.511274334250047</v>
      </c>
      <c r="N310" s="86">
        <v>142828</v>
      </c>
      <c r="O310" s="93">
        <f t="shared" ref="O310:O321" si="179">N310/N298*100</f>
        <v>96.511274334250047</v>
      </c>
      <c r="P310" s="86">
        <f t="shared" ref="P310:P321" si="180">N310-L310</f>
        <v>0</v>
      </c>
      <c r="Q310" s="86" t="s">
        <v>7</v>
      </c>
      <c r="R310" s="86">
        <f t="shared" ref="R310:R321" si="181">J310+P310</f>
        <v>624316</v>
      </c>
      <c r="S310" s="93">
        <f t="shared" ref="S310:S321" si="182">R310/R298*100</f>
        <v>95.571931994574754</v>
      </c>
      <c r="T310" s="86">
        <v>316312</v>
      </c>
      <c r="U310" s="93">
        <f t="shared" ref="U310:U321" si="183">T310/T298*100</f>
        <v>96.520746748689405</v>
      </c>
      <c r="V310" s="86">
        <v>25012</v>
      </c>
      <c r="W310" s="93">
        <f t="shared" si="168"/>
        <v>96.366788672702754</v>
      </c>
      <c r="X310" s="86">
        <f t="shared" si="169"/>
        <v>308004</v>
      </c>
      <c r="Y310" s="93">
        <f t="shared" ref="Y310:Y321" si="184">X310/X298*100</f>
        <v>94.616745717726275</v>
      </c>
      <c r="Z310" s="86">
        <v>40674</v>
      </c>
      <c r="AA310" s="93">
        <f t="shared" si="172"/>
        <v>103.71522553994441</v>
      </c>
      <c r="AB310" s="86" t="s">
        <v>26</v>
      </c>
      <c r="AC310" s="93" t="s">
        <v>26</v>
      </c>
      <c r="AD310" s="236">
        <v>58657</v>
      </c>
      <c r="AE310" s="278">
        <f t="shared" si="173"/>
        <v>96.932890453291037</v>
      </c>
      <c r="AF310" s="236">
        <v>42147</v>
      </c>
      <c r="AG310" s="279">
        <f t="shared" si="174"/>
        <v>96.212847555129429</v>
      </c>
      <c r="AH310" s="236">
        <v>633</v>
      </c>
      <c r="AI310" s="279">
        <f t="shared" si="175"/>
        <v>127.87878787878788</v>
      </c>
      <c r="AJ310" s="37"/>
      <c r="AK310" s="36"/>
      <c r="AL310" s="226"/>
      <c r="AM310" s="36"/>
      <c r="AN310" s="40"/>
      <c r="AO310" s="36"/>
      <c r="AP310" s="37"/>
      <c r="AQ310" s="227"/>
      <c r="AR310" s="9"/>
      <c r="BA310" s="1"/>
      <c r="BB310" s="1"/>
    </row>
    <row r="311" spans="1:54" s="56" customFormat="1" ht="12" customHeight="1">
      <c r="A311" s="229"/>
      <c r="B311" s="29" t="s">
        <v>25</v>
      </c>
      <c r="C311" s="28" t="s">
        <v>244</v>
      </c>
      <c r="D311" s="61">
        <v>649172</v>
      </c>
      <c r="E311" s="59">
        <f t="shared" si="171"/>
        <v>95.673011737103039</v>
      </c>
      <c r="F311" s="60">
        <v>4038</v>
      </c>
      <c r="G311" s="59">
        <f t="shared" si="176"/>
        <v>106.51543128462147</v>
      </c>
      <c r="H311" s="60">
        <v>1035</v>
      </c>
      <c r="I311" s="59">
        <f t="shared" ref="I311:I321" si="185">H311/H299*100</f>
        <v>114.36464088397791</v>
      </c>
      <c r="J311" s="60">
        <f t="shared" si="170"/>
        <v>645134</v>
      </c>
      <c r="K311" s="59">
        <f t="shared" si="177"/>
        <v>95.612094122040901</v>
      </c>
      <c r="L311" s="60">
        <v>147549</v>
      </c>
      <c r="M311" s="59">
        <f t="shared" si="178"/>
        <v>94.451912736211398</v>
      </c>
      <c r="N311" s="60">
        <v>147549</v>
      </c>
      <c r="O311" s="59">
        <f t="shared" si="179"/>
        <v>94.451912736211398</v>
      </c>
      <c r="P311" s="60">
        <f t="shared" si="180"/>
        <v>0</v>
      </c>
      <c r="Q311" s="60" t="s">
        <v>7</v>
      </c>
      <c r="R311" s="60">
        <f t="shared" si="181"/>
        <v>645134</v>
      </c>
      <c r="S311" s="59">
        <f t="shared" si="182"/>
        <v>95.612094122040901</v>
      </c>
      <c r="T311" s="60">
        <v>334717</v>
      </c>
      <c r="U311" s="59">
        <f t="shared" si="183"/>
        <v>97.031514072768488</v>
      </c>
      <c r="V311" s="60">
        <v>24167</v>
      </c>
      <c r="W311" s="59">
        <f t="shared" si="168"/>
        <v>90.584354735934639</v>
      </c>
      <c r="X311" s="60">
        <f t="shared" si="169"/>
        <v>310417</v>
      </c>
      <c r="Y311" s="59">
        <f t="shared" si="184"/>
        <v>94.127368216772183</v>
      </c>
      <c r="Z311" s="60">
        <v>39819</v>
      </c>
      <c r="AA311" s="59">
        <f t="shared" si="172"/>
        <v>95.087878498423919</v>
      </c>
      <c r="AB311" s="60" t="s">
        <v>26</v>
      </c>
      <c r="AC311" s="59" t="s">
        <v>26</v>
      </c>
      <c r="AD311" s="60">
        <v>58079</v>
      </c>
      <c r="AE311" s="59">
        <f t="shared" si="173"/>
        <v>95.934919061777336</v>
      </c>
      <c r="AF311" s="60">
        <v>43579</v>
      </c>
      <c r="AG311" s="261">
        <f t="shared" si="174"/>
        <v>97.107649798337675</v>
      </c>
      <c r="AH311" s="60">
        <v>413</v>
      </c>
      <c r="AI311" s="261">
        <f>AH311/AH299*100</f>
        <v>76.340110905730128</v>
      </c>
      <c r="AJ311" s="32"/>
      <c r="AK311" s="230"/>
      <c r="AL311" s="231"/>
      <c r="AM311" s="230"/>
      <c r="AN311" s="32"/>
      <c r="AO311" s="209"/>
      <c r="AP311" s="32"/>
      <c r="AQ311" s="232"/>
      <c r="AR311" s="233"/>
      <c r="AS311" s="57"/>
      <c r="AT311" s="57"/>
      <c r="AU311" s="57"/>
      <c r="AV311" s="57"/>
      <c r="AW311" s="57"/>
      <c r="AX311" s="57"/>
      <c r="AY311" s="57"/>
      <c r="AZ311" s="57"/>
    </row>
    <row r="312" spans="1:54" s="56" customFormat="1" ht="12" customHeight="1">
      <c r="A312" s="229"/>
      <c r="B312" s="29" t="s">
        <v>23</v>
      </c>
      <c r="C312" s="28" t="s">
        <v>22</v>
      </c>
      <c r="D312" s="61">
        <v>619390</v>
      </c>
      <c r="E312" s="59">
        <f t="shared" si="171"/>
        <v>96.347328861732976</v>
      </c>
      <c r="F312" s="60">
        <v>4099</v>
      </c>
      <c r="G312" s="59">
        <f t="shared" si="176"/>
        <v>105.69881382155751</v>
      </c>
      <c r="H312" s="60">
        <v>1181</v>
      </c>
      <c r="I312" s="59">
        <f t="shared" si="185"/>
        <v>134.51025056947609</v>
      </c>
      <c r="J312" s="60">
        <f t="shared" si="170"/>
        <v>615291</v>
      </c>
      <c r="K312" s="59">
        <f t="shared" si="177"/>
        <v>96.290575498361491</v>
      </c>
      <c r="L312" s="60">
        <v>146231</v>
      </c>
      <c r="M312" s="59">
        <f t="shared" si="178"/>
        <v>97.482134286171402</v>
      </c>
      <c r="N312" s="60">
        <v>146231</v>
      </c>
      <c r="O312" s="59">
        <f t="shared" si="179"/>
        <v>97.482134286171402</v>
      </c>
      <c r="P312" s="60">
        <f t="shared" si="180"/>
        <v>0</v>
      </c>
      <c r="Q312" s="60" t="s">
        <v>7</v>
      </c>
      <c r="R312" s="60">
        <f t="shared" si="181"/>
        <v>615291</v>
      </c>
      <c r="S312" s="59">
        <f t="shared" si="182"/>
        <v>96.290575498361491</v>
      </c>
      <c r="T312" s="60">
        <v>331182</v>
      </c>
      <c r="U312" s="59">
        <f t="shared" si="183"/>
        <v>96.437275964789166</v>
      </c>
      <c r="V312" s="60">
        <v>21167</v>
      </c>
      <c r="W312" s="59">
        <f t="shared" si="168"/>
        <v>89.300932371429781</v>
      </c>
      <c r="X312" s="60">
        <f t="shared" si="169"/>
        <v>284109</v>
      </c>
      <c r="Y312" s="59">
        <f t="shared" si="184"/>
        <v>96.120131133342582</v>
      </c>
      <c r="Z312" s="60">
        <v>37354</v>
      </c>
      <c r="AA312" s="59">
        <f t="shared" si="172"/>
        <v>94.426047170049799</v>
      </c>
      <c r="AB312" s="60" t="s">
        <v>26</v>
      </c>
      <c r="AC312" s="59" t="s">
        <v>26</v>
      </c>
      <c r="AD312" s="60">
        <v>57632</v>
      </c>
      <c r="AE312" s="59">
        <f t="shared" si="173"/>
        <v>98.96623965381049</v>
      </c>
      <c r="AF312" s="60">
        <v>41596</v>
      </c>
      <c r="AG312" s="261">
        <f t="shared" si="174"/>
        <v>93.52880334577506</v>
      </c>
      <c r="AH312" s="60">
        <v>614</v>
      </c>
      <c r="AI312" s="261">
        <f t="shared" si="175"/>
        <v>103.71621621621621</v>
      </c>
      <c r="AJ312" s="32"/>
      <c r="AK312" s="230"/>
      <c r="AL312" s="231"/>
      <c r="AM312" s="230"/>
      <c r="AN312" s="32"/>
      <c r="AO312" s="209"/>
      <c r="AP312" s="32"/>
      <c r="AQ312" s="232"/>
      <c r="AR312" s="57"/>
      <c r="AS312" s="57"/>
      <c r="AT312" s="57"/>
      <c r="AU312" s="57"/>
      <c r="AV312" s="57"/>
      <c r="AW312" s="57"/>
      <c r="AX312" s="57"/>
      <c r="AY312" s="57"/>
      <c r="AZ312" s="57"/>
    </row>
    <row r="313" spans="1:54" s="56" customFormat="1" ht="12" customHeight="1">
      <c r="A313" s="229"/>
      <c r="B313" s="29" t="s">
        <v>21</v>
      </c>
      <c r="C313" s="28" t="s">
        <v>20</v>
      </c>
      <c r="D313" s="61">
        <v>616950</v>
      </c>
      <c r="E313" s="59">
        <f t="shared" si="171"/>
        <v>95.578996943393122</v>
      </c>
      <c r="F313" s="60">
        <v>3720</v>
      </c>
      <c r="G313" s="59">
        <f t="shared" si="176"/>
        <v>97.766097240473059</v>
      </c>
      <c r="H313" s="60">
        <v>796</v>
      </c>
      <c r="I313" s="59">
        <f t="shared" si="185"/>
        <v>99.375780274656677</v>
      </c>
      <c r="J313" s="60">
        <f t="shared" si="170"/>
        <v>613230</v>
      </c>
      <c r="K313" s="59">
        <f t="shared" si="177"/>
        <v>95.566028032576895</v>
      </c>
      <c r="L313" s="60">
        <v>148666</v>
      </c>
      <c r="M313" s="59">
        <f t="shared" si="178"/>
        <v>97.521073173931583</v>
      </c>
      <c r="N313" s="60">
        <v>148666</v>
      </c>
      <c r="O313" s="59">
        <f t="shared" si="179"/>
        <v>97.521073173931583</v>
      </c>
      <c r="P313" s="60">
        <f t="shared" si="180"/>
        <v>0</v>
      </c>
      <c r="Q313" s="60" t="s">
        <v>7</v>
      </c>
      <c r="R313" s="60">
        <f t="shared" si="181"/>
        <v>613230</v>
      </c>
      <c r="S313" s="59">
        <f t="shared" si="182"/>
        <v>95.566028032576895</v>
      </c>
      <c r="T313" s="60">
        <v>333680</v>
      </c>
      <c r="U313" s="59">
        <f t="shared" si="183"/>
        <v>96.867651754869797</v>
      </c>
      <c r="V313" s="60">
        <v>22481</v>
      </c>
      <c r="W313" s="59">
        <f t="shared" si="168"/>
        <v>93.78415585499144</v>
      </c>
      <c r="X313" s="60">
        <f t="shared" si="169"/>
        <v>279550</v>
      </c>
      <c r="Y313" s="59">
        <f t="shared" si="184"/>
        <v>94.05744048019595</v>
      </c>
      <c r="Z313" s="60">
        <v>39384</v>
      </c>
      <c r="AA313" s="59">
        <f t="shared" si="172"/>
        <v>93.737950731881469</v>
      </c>
      <c r="AB313" s="60" t="s">
        <v>160</v>
      </c>
      <c r="AC313" s="59" t="s">
        <v>160</v>
      </c>
      <c r="AD313" s="60">
        <v>58748</v>
      </c>
      <c r="AE313" s="59">
        <f t="shared" si="173"/>
        <v>98.017885744794455</v>
      </c>
      <c r="AF313" s="60">
        <v>43877</v>
      </c>
      <c r="AG313" s="261">
        <f t="shared" si="174"/>
        <v>95.045923230222684</v>
      </c>
      <c r="AH313" s="60">
        <v>848</v>
      </c>
      <c r="AI313" s="261">
        <f t="shared" si="175"/>
        <v>136.33440514469453</v>
      </c>
      <c r="AJ313" s="33"/>
      <c r="AK313" s="230"/>
      <c r="AL313" s="32"/>
      <c r="AM313" s="230"/>
      <c r="AN313" s="32"/>
      <c r="AO313" s="209"/>
      <c r="AP313" s="32"/>
      <c r="AQ313" s="232"/>
      <c r="AR313" s="57"/>
      <c r="AS313" s="57"/>
      <c r="AT313" s="57"/>
      <c r="AU313" s="57"/>
      <c r="AV313" s="57"/>
      <c r="AW313" s="57"/>
      <c r="AX313" s="57"/>
      <c r="AY313" s="57"/>
      <c r="AZ313" s="57"/>
    </row>
    <row r="314" spans="1:54" s="56" customFormat="1" ht="12" customHeight="1">
      <c r="A314" s="229"/>
      <c r="B314" s="29" t="s">
        <v>19</v>
      </c>
      <c r="C314" s="28" t="s">
        <v>18</v>
      </c>
      <c r="D314" s="61">
        <v>590063</v>
      </c>
      <c r="E314" s="59">
        <f t="shared" si="171"/>
        <v>94.130099432248713</v>
      </c>
      <c r="F314" s="60">
        <v>3928</v>
      </c>
      <c r="G314" s="59">
        <f t="shared" si="176"/>
        <v>103.53189246178177</v>
      </c>
      <c r="H314" s="60">
        <v>1007</v>
      </c>
      <c r="I314" s="59">
        <f t="shared" si="185"/>
        <v>128.44387755102039</v>
      </c>
      <c r="J314" s="60">
        <f t="shared" si="170"/>
        <v>586135</v>
      </c>
      <c r="K314" s="59">
        <f t="shared" si="177"/>
        <v>94.072849542182595</v>
      </c>
      <c r="L314" s="60">
        <v>142401</v>
      </c>
      <c r="M314" s="59">
        <f t="shared" si="178"/>
        <v>94.47798625301877</v>
      </c>
      <c r="N314" s="60">
        <v>142401</v>
      </c>
      <c r="O314" s="59">
        <f t="shared" si="179"/>
        <v>94.47798625301877</v>
      </c>
      <c r="P314" s="60">
        <f t="shared" si="180"/>
        <v>0</v>
      </c>
      <c r="Q314" s="60" t="s">
        <v>7</v>
      </c>
      <c r="R314" s="60">
        <f t="shared" si="181"/>
        <v>586135</v>
      </c>
      <c r="S314" s="59">
        <f t="shared" si="182"/>
        <v>94.072849542182595</v>
      </c>
      <c r="T314" s="60">
        <v>316394</v>
      </c>
      <c r="U314" s="59">
        <f t="shared" si="183"/>
        <v>95.640476881408404</v>
      </c>
      <c r="V314" s="60">
        <v>23991</v>
      </c>
      <c r="W314" s="59">
        <f t="shared" ref="W314:W325" si="186">V314/V302*100</f>
        <v>87.243172478999227</v>
      </c>
      <c r="X314" s="60">
        <f t="shared" si="169"/>
        <v>269741</v>
      </c>
      <c r="Y314" s="59">
        <f t="shared" si="184"/>
        <v>92.298348326256033</v>
      </c>
      <c r="Z314" s="60">
        <v>36826</v>
      </c>
      <c r="AA314" s="59">
        <f t="shared" si="172"/>
        <v>94.217878524279797</v>
      </c>
      <c r="AB314" s="60" t="s">
        <v>160</v>
      </c>
      <c r="AC314" s="59" t="s">
        <v>160</v>
      </c>
      <c r="AD314" s="264">
        <v>57111</v>
      </c>
      <c r="AE314" s="59">
        <f t="shared" si="173"/>
        <v>99.8444055944056</v>
      </c>
      <c r="AF314" s="60">
        <v>44378</v>
      </c>
      <c r="AG314" s="261">
        <f t="shared" si="174"/>
        <v>97.832940190912893</v>
      </c>
      <c r="AH314" s="60">
        <v>574</v>
      </c>
      <c r="AI314" s="261">
        <f t="shared" si="175"/>
        <v>146.05597964376591</v>
      </c>
      <c r="AJ314" s="275"/>
      <c r="AK314" s="272"/>
      <c r="AL314" s="273"/>
      <c r="AM314" s="272"/>
      <c r="AN314" s="270"/>
      <c r="AO314" s="271"/>
      <c r="AP314" s="32"/>
      <c r="AQ314" s="232"/>
      <c r="AR314" s="57"/>
      <c r="AS314" s="57"/>
      <c r="AT314" s="57"/>
      <c r="AU314" s="57"/>
      <c r="AV314" s="57"/>
      <c r="AW314" s="57"/>
      <c r="AX314" s="57"/>
      <c r="AY314" s="57"/>
      <c r="AZ314" s="57"/>
    </row>
    <row r="315" spans="1:54" s="56" customFormat="1" ht="12" customHeight="1">
      <c r="A315" s="229"/>
      <c r="B315" s="29" t="s">
        <v>17</v>
      </c>
      <c r="C315" s="28" t="s">
        <v>16</v>
      </c>
      <c r="D315" s="61">
        <v>573350</v>
      </c>
      <c r="E315" s="59">
        <f t="shared" si="171"/>
        <v>94.583180739904918</v>
      </c>
      <c r="F315" s="60">
        <v>3827</v>
      </c>
      <c r="G315" s="59">
        <f t="shared" si="176"/>
        <v>98.355178617322025</v>
      </c>
      <c r="H315" s="60">
        <v>909</v>
      </c>
      <c r="I315" s="59">
        <f t="shared" si="185"/>
        <v>102.71186440677967</v>
      </c>
      <c r="J315" s="60">
        <f t="shared" si="170"/>
        <v>569523</v>
      </c>
      <c r="K315" s="59">
        <f t="shared" si="177"/>
        <v>94.558812542026743</v>
      </c>
      <c r="L315" s="60">
        <v>147556</v>
      </c>
      <c r="M315" s="59">
        <f t="shared" si="178"/>
        <v>97.6267508253773</v>
      </c>
      <c r="N315" s="60">
        <v>147556</v>
      </c>
      <c r="O315" s="59">
        <f t="shared" si="179"/>
        <v>97.6267508253773</v>
      </c>
      <c r="P315" s="60">
        <f t="shared" si="180"/>
        <v>0</v>
      </c>
      <c r="Q315" s="60" t="s">
        <v>7</v>
      </c>
      <c r="R315" s="60">
        <f t="shared" si="181"/>
        <v>569523</v>
      </c>
      <c r="S315" s="59">
        <f t="shared" si="182"/>
        <v>94.558812542026743</v>
      </c>
      <c r="T315" s="60">
        <v>335265</v>
      </c>
      <c r="U315" s="59">
        <f t="shared" si="183"/>
        <v>97.210664424373334</v>
      </c>
      <c r="V315" s="60">
        <v>24369</v>
      </c>
      <c r="W315" s="59">
        <f t="shared" si="186"/>
        <v>91.612781954887225</v>
      </c>
      <c r="X315" s="60">
        <f>R315-T315</f>
        <v>234258</v>
      </c>
      <c r="Y315" s="59">
        <f t="shared" si="184"/>
        <v>91.005788430907884</v>
      </c>
      <c r="Z315" s="60">
        <v>33759</v>
      </c>
      <c r="AA315" s="59">
        <f t="shared" si="172"/>
        <v>92.429635308290443</v>
      </c>
      <c r="AB315" s="60" t="s">
        <v>160</v>
      </c>
      <c r="AC315" s="59" t="s">
        <v>160</v>
      </c>
      <c r="AD315" s="60">
        <v>59201</v>
      </c>
      <c r="AE315" s="59">
        <f t="shared" si="173"/>
        <v>102.09181209905498</v>
      </c>
      <c r="AF315" s="60">
        <v>44229</v>
      </c>
      <c r="AG315" s="261">
        <f t="shared" si="174"/>
        <v>103.15079994402726</v>
      </c>
      <c r="AH315" s="60">
        <v>606</v>
      </c>
      <c r="AI315" s="261">
        <f t="shared" si="175"/>
        <v>111.39705882352942</v>
      </c>
      <c r="AJ315" s="33"/>
      <c r="AK315" s="230"/>
      <c r="AL315" s="231"/>
      <c r="AM315" s="230"/>
      <c r="AN315" s="32"/>
      <c r="AO315" s="209"/>
      <c r="AP315" s="32"/>
      <c r="AQ315" s="232"/>
      <c r="AR315" s="57"/>
      <c r="AS315" s="57"/>
      <c r="AT315" s="57"/>
      <c r="AU315" s="57"/>
      <c r="AV315" s="57"/>
      <c r="AW315" s="57"/>
      <c r="AX315" s="57"/>
      <c r="AY315" s="57"/>
      <c r="AZ315" s="57"/>
    </row>
    <row r="316" spans="1:54" s="56" customFormat="1" ht="12" customHeight="1">
      <c r="A316" s="229"/>
      <c r="B316" s="29" t="s">
        <v>15</v>
      </c>
      <c r="C316" s="28" t="s">
        <v>14</v>
      </c>
      <c r="D316" s="61">
        <v>597849</v>
      </c>
      <c r="E316" s="59">
        <f>D316/D304*100</f>
        <v>96.139459939278552</v>
      </c>
      <c r="F316" s="60">
        <v>3632</v>
      </c>
      <c r="G316" s="59">
        <f t="shared" si="176"/>
        <v>93.247753530166875</v>
      </c>
      <c r="H316" s="60">
        <v>708</v>
      </c>
      <c r="I316" s="59">
        <f t="shared" si="185"/>
        <v>79.909706546275387</v>
      </c>
      <c r="J316" s="60">
        <f>D316-F316</f>
        <v>594217</v>
      </c>
      <c r="K316" s="59">
        <f t="shared" si="177"/>
        <v>96.157686326483386</v>
      </c>
      <c r="L316" s="60">
        <v>147396</v>
      </c>
      <c r="M316" s="59">
        <f t="shared" si="178"/>
        <v>97.018923811091</v>
      </c>
      <c r="N316" s="60">
        <v>147396</v>
      </c>
      <c r="O316" s="59">
        <f t="shared" si="179"/>
        <v>97.018923811091</v>
      </c>
      <c r="P316" s="60">
        <f t="shared" si="180"/>
        <v>0</v>
      </c>
      <c r="Q316" s="60" t="s">
        <v>7</v>
      </c>
      <c r="R316" s="60">
        <f t="shared" si="181"/>
        <v>594217</v>
      </c>
      <c r="S316" s="59">
        <f t="shared" si="182"/>
        <v>96.157686326483386</v>
      </c>
      <c r="T316" s="60">
        <v>338012</v>
      </c>
      <c r="U316" s="59">
        <f t="shared" si="183"/>
        <v>97.127652237879587</v>
      </c>
      <c r="V316" s="60">
        <v>27409</v>
      </c>
      <c r="W316" s="59">
        <f t="shared" si="186"/>
        <v>89.23362416981378</v>
      </c>
      <c r="X316" s="60">
        <f t="shared" ref="X316:X326" si="187">R316-T316</f>
        <v>256205</v>
      </c>
      <c r="Y316" s="59">
        <f t="shared" si="184"/>
        <v>94.907261634432658</v>
      </c>
      <c r="Z316" s="60">
        <v>35754</v>
      </c>
      <c r="AA316" s="59">
        <f t="shared" si="172"/>
        <v>97.533962572971788</v>
      </c>
      <c r="AB316" s="60" t="s">
        <v>160</v>
      </c>
      <c r="AC316" s="59" t="s">
        <v>160</v>
      </c>
      <c r="AD316" s="60">
        <v>60986</v>
      </c>
      <c r="AE316" s="59">
        <f t="shared" si="173"/>
        <v>95.211777746553636</v>
      </c>
      <c r="AF316" s="60">
        <v>43996</v>
      </c>
      <c r="AG316" s="261">
        <f t="shared" si="174"/>
        <v>99.518197652061801</v>
      </c>
      <c r="AH316" s="60">
        <v>516</v>
      </c>
      <c r="AI316" s="261">
        <f t="shared" si="175"/>
        <v>106.83229813664596</v>
      </c>
      <c r="AJ316" s="33"/>
      <c r="AK316" s="230"/>
      <c r="AL316" s="231"/>
      <c r="AM316" s="230"/>
      <c r="AN316" s="32"/>
      <c r="AO316" s="209"/>
      <c r="AP316" s="32"/>
      <c r="AQ316" s="232"/>
      <c r="AR316" s="57"/>
      <c r="AS316" s="57"/>
      <c r="AT316" s="57"/>
      <c r="AU316" s="57"/>
      <c r="AV316" s="57"/>
      <c r="AW316" s="57"/>
      <c r="AX316" s="57"/>
      <c r="AY316" s="57"/>
      <c r="AZ316" s="57"/>
    </row>
    <row r="317" spans="1:54" s="56" customFormat="1" ht="12" customHeight="1">
      <c r="A317" s="229"/>
      <c r="B317" s="29" t="s">
        <v>13</v>
      </c>
      <c r="C317" s="28" t="s">
        <v>12</v>
      </c>
      <c r="D317" s="61">
        <v>578758</v>
      </c>
      <c r="E317" s="59">
        <f>D317/D305*100</f>
        <v>96.958680676548639</v>
      </c>
      <c r="F317" s="60">
        <v>3875</v>
      </c>
      <c r="G317" s="59">
        <f t="shared" si="176"/>
        <v>99.614395886889469</v>
      </c>
      <c r="H317" s="60">
        <v>954</v>
      </c>
      <c r="I317" s="59">
        <f t="shared" si="185"/>
        <v>108.53242320819112</v>
      </c>
      <c r="J317" s="60">
        <f t="shared" ref="J317:J327" si="188">D317-F317</f>
        <v>574883</v>
      </c>
      <c r="K317" s="59">
        <f t="shared" si="177"/>
        <v>96.941260189335296</v>
      </c>
      <c r="L317" s="60">
        <v>132464</v>
      </c>
      <c r="M317" s="59">
        <f t="shared" si="178"/>
        <v>96.012756858623561</v>
      </c>
      <c r="N317" s="60">
        <v>132464</v>
      </c>
      <c r="O317" s="59">
        <f t="shared" si="179"/>
        <v>96.012756858623561</v>
      </c>
      <c r="P317" s="60">
        <f t="shared" si="180"/>
        <v>0</v>
      </c>
      <c r="Q317" s="60" t="s">
        <v>7</v>
      </c>
      <c r="R317" s="60">
        <f t="shared" si="181"/>
        <v>574883</v>
      </c>
      <c r="S317" s="59">
        <f t="shared" si="182"/>
        <v>96.941260189335296</v>
      </c>
      <c r="T317" s="60">
        <v>314312</v>
      </c>
      <c r="U317" s="59">
        <f t="shared" si="183"/>
        <v>98.011774684428474</v>
      </c>
      <c r="V317" s="60">
        <v>27435</v>
      </c>
      <c r="W317" s="59">
        <f t="shared" si="186"/>
        <v>93.224370518875944</v>
      </c>
      <c r="X317" s="60">
        <f t="shared" si="187"/>
        <v>260571</v>
      </c>
      <c r="Y317" s="59">
        <f t="shared" si="184"/>
        <v>95.680671528343879</v>
      </c>
      <c r="Z317" s="60">
        <v>34566</v>
      </c>
      <c r="AA317" s="59">
        <f t="shared" si="172"/>
        <v>91.543737916788047</v>
      </c>
      <c r="AB317" s="60" t="s">
        <v>26</v>
      </c>
      <c r="AC317" s="59" t="s">
        <v>160</v>
      </c>
      <c r="AD317" s="60">
        <v>63724</v>
      </c>
      <c r="AE317" s="59">
        <f t="shared" si="173"/>
        <v>100.05966774487329</v>
      </c>
      <c r="AF317" s="60">
        <v>41773</v>
      </c>
      <c r="AG317" s="261">
        <f t="shared" si="174"/>
        <v>99.468997047337837</v>
      </c>
      <c r="AH317" s="60">
        <v>737</v>
      </c>
      <c r="AI317" s="261">
        <f t="shared" si="175"/>
        <v>124.28330522765599</v>
      </c>
      <c r="AJ317" s="33"/>
      <c r="AK317" s="230"/>
      <c r="AL317" s="231"/>
      <c r="AM317" s="230"/>
      <c r="AN317" s="32"/>
      <c r="AO317" s="209"/>
      <c r="AP317" s="32"/>
      <c r="AQ317" s="232"/>
      <c r="AR317" s="57"/>
      <c r="AS317" s="57"/>
      <c r="AT317" s="57"/>
      <c r="AU317" s="57"/>
      <c r="AV317" s="57"/>
      <c r="AW317" s="57"/>
      <c r="AX317" s="57"/>
      <c r="AY317" s="57"/>
      <c r="AZ317" s="57"/>
    </row>
    <row r="318" spans="1:54" s="56" customFormat="1" ht="12" customHeight="1">
      <c r="A318" s="229"/>
      <c r="B318" s="29" t="s">
        <v>11</v>
      </c>
      <c r="C318" s="28" t="s">
        <v>10</v>
      </c>
      <c r="D318" s="61">
        <v>609098</v>
      </c>
      <c r="E318" s="59">
        <f>D318/D306*100</f>
        <v>98.073780192283849</v>
      </c>
      <c r="F318" s="60">
        <v>3761</v>
      </c>
      <c r="G318" s="59">
        <f t="shared" si="176"/>
        <v>96.957978860531071</v>
      </c>
      <c r="H318" s="60">
        <v>852</v>
      </c>
      <c r="I318" s="59">
        <f t="shared" si="185"/>
        <v>96.489241223103065</v>
      </c>
      <c r="J318" s="60">
        <f t="shared" si="188"/>
        <v>605337</v>
      </c>
      <c r="K318" s="59">
        <f t="shared" si="177"/>
        <v>98.080793023775797</v>
      </c>
      <c r="L318" s="60">
        <v>136232</v>
      </c>
      <c r="M318" s="59">
        <f t="shared" si="178"/>
        <v>96.100451467268627</v>
      </c>
      <c r="N318" s="60">
        <v>136232</v>
      </c>
      <c r="O318" s="59">
        <f t="shared" si="179"/>
        <v>96.100451467268627</v>
      </c>
      <c r="P318" s="60">
        <f t="shared" si="180"/>
        <v>0</v>
      </c>
      <c r="Q318" s="60" t="s">
        <v>2</v>
      </c>
      <c r="R318" s="60">
        <f t="shared" si="181"/>
        <v>605337</v>
      </c>
      <c r="S318" s="59">
        <f t="shared" si="182"/>
        <v>98.080793023775797</v>
      </c>
      <c r="T318" s="60">
        <v>303178</v>
      </c>
      <c r="U318" s="59">
        <f t="shared" si="183"/>
        <v>97.938047751493244</v>
      </c>
      <c r="V318" s="60">
        <v>27754</v>
      </c>
      <c r="W318" s="59">
        <f t="shared" si="186"/>
        <v>99.956781675430378</v>
      </c>
      <c r="X318" s="60">
        <f t="shared" si="187"/>
        <v>302159</v>
      </c>
      <c r="Y318" s="59">
        <f t="shared" si="184"/>
        <v>98.224438513625529</v>
      </c>
      <c r="Z318" s="60">
        <v>36845</v>
      </c>
      <c r="AA318" s="59">
        <f t="shared" si="172"/>
        <v>89.695213983154005</v>
      </c>
      <c r="AB318" s="60" t="s">
        <v>26</v>
      </c>
      <c r="AC318" s="59" t="s">
        <v>160</v>
      </c>
      <c r="AD318" s="60">
        <v>62983</v>
      </c>
      <c r="AE318" s="59">
        <f t="shared" si="173"/>
        <v>98.792213699747464</v>
      </c>
      <c r="AF318" s="60">
        <v>37791</v>
      </c>
      <c r="AG318" s="261">
        <f t="shared" si="174"/>
        <v>98.962997878859298</v>
      </c>
      <c r="AH318" s="60">
        <v>585</v>
      </c>
      <c r="AI318" s="261">
        <f t="shared" si="175"/>
        <v>106.17059891107078</v>
      </c>
      <c r="AJ318" s="33"/>
      <c r="AK318" s="230"/>
      <c r="AL318" s="231"/>
      <c r="AM318" s="230"/>
      <c r="AN318" s="32"/>
      <c r="AO318" s="32"/>
      <c r="AP318" s="32"/>
      <c r="AQ318" s="232"/>
      <c r="AR318" s="57"/>
      <c r="AS318" s="57"/>
      <c r="AT318" s="57"/>
      <c r="AU318" s="57"/>
      <c r="AV318" s="57"/>
      <c r="AW318" s="57"/>
      <c r="AX318" s="57"/>
      <c r="AY318" s="57"/>
      <c r="AZ318" s="57"/>
    </row>
    <row r="319" spans="1:54" s="56" customFormat="1" ht="12" customHeight="1">
      <c r="A319" s="229"/>
      <c r="B319" s="29" t="s">
        <v>261</v>
      </c>
      <c r="C319" s="28" t="s">
        <v>263</v>
      </c>
      <c r="D319" s="61">
        <v>620575</v>
      </c>
      <c r="E319" s="59">
        <f t="shared" ref="E319:E327" si="189">D319/D307*100</f>
        <v>99.362905369271516</v>
      </c>
      <c r="F319" s="60">
        <v>4417</v>
      </c>
      <c r="G319" s="59">
        <f t="shared" si="176"/>
        <v>112.53503184713377</v>
      </c>
      <c r="H319" s="60">
        <v>1506</v>
      </c>
      <c r="I319" s="59">
        <f t="shared" si="185"/>
        <v>162.45954692556634</v>
      </c>
      <c r="J319" s="60">
        <f t="shared" si="188"/>
        <v>616158</v>
      </c>
      <c r="K319" s="59">
        <f t="shared" si="177"/>
        <v>99.279601823311509</v>
      </c>
      <c r="L319" s="60">
        <v>140331</v>
      </c>
      <c r="M319" s="59">
        <f t="shared" si="178"/>
        <v>99.271369048040128</v>
      </c>
      <c r="N319" s="60">
        <v>140331</v>
      </c>
      <c r="O319" s="59">
        <f t="shared" si="179"/>
        <v>99.271369048040128</v>
      </c>
      <c r="P319" s="60">
        <f t="shared" si="180"/>
        <v>0</v>
      </c>
      <c r="Q319" s="60" t="s">
        <v>7</v>
      </c>
      <c r="R319" s="60">
        <f t="shared" si="181"/>
        <v>616158</v>
      </c>
      <c r="S319" s="59">
        <f t="shared" si="182"/>
        <v>99.279601823311509</v>
      </c>
      <c r="T319" s="60">
        <v>309631</v>
      </c>
      <c r="U319" s="59">
        <f t="shared" si="183"/>
        <v>98.320213640881363</v>
      </c>
      <c r="V319" s="60">
        <v>23362</v>
      </c>
      <c r="W319" s="59">
        <f t="shared" si="186"/>
        <v>94.682661911323663</v>
      </c>
      <c r="X319" s="60">
        <f t="shared" si="187"/>
        <v>306527</v>
      </c>
      <c r="Y319" s="59">
        <f t="shared" si="184"/>
        <v>100.26790270454158</v>
      </c>
      <c r="Z319" s="60">
        <v>39199</v>
      </c>
      <c r="AA319" s="59">
        <f t="shared" si="172"/>
        <v>96.711240501332284</v>
      </c>
      <c r="AB319" s="60" t="s">
        <v>26</v>
      </c>
      <c r="AC319" s="59" t="s">
        <v>160</v>
      </c>
      <c r="AD319" s="60">
        <v>58441</v>
      </c>
      <c r="AE319" s="59">
        <f t="shared" si="173"/>
        <v>102.15886445477747</v>
      </c>
      <c r="AF319" s="60">
        <v>40912</v>
      </c>
      <c r="AG319" s="261">
        <f t="shared" si="174"/>
        <v>98.447914912048503</v>
      </c>
      <c r="AH319" s="60">
        <v>555</v>
      </c>
      <c r="AI319" s="261">
        <f t="shared" si="175"/>
        <v>113.26530612244898</v>
      </c>
      <c r="AJ319" s="245"/>
      <c r="AK319" s="58"/>
      <c r="AL319" s="246"/>
      <c r="AM319" s="230"/>
      <c r="AN319" s="247"/>
      <c r="AO319" s="32"/>
      <c r="AP319" s="247"/>
      <c r="AQ319" s="232"/>
      <c r="AR319" s="57"/>
      <c r="AS319" s="57"/>
      <c r="AT319" s="57"/>
      <c r="AU319" s="57"/>
      <c r="AV319" s="57"/>
      <c r="AW319" s="57"/>
      <c r="AX319" s="57"/>
      <c r="AY319" s="57"/>
      <c r="AZ319" s="57"/>
    </row>
    <row r="320" spans="1:54" s="56" customFormat="1" ht="12.75" customHeight="1">
      <c r="A320" s="229"/>
      <c r="B320" s="29" t="s">
        <v>6</v>
      </c>
      <c r="C320" s="28" t="s">
        <v>5</v>
      </c>
      <c r="D320" s="61">
        <v>594058</v>
      </c>
      <c r="E320" s="59">
        <f t="shared" si="189"/>
        <v>104.14907642463429</v>
      </c>
      <c r="F320" s="60">
        <v>4124</v>
      </c>
      <c r="G320" s="59">
        <f t="shared" si="176"/>
        <v>108.09960681520315</v>
      </c>
      <c r="H320" s="60">
        <v>1210</v>
      </c>
      <c r="I320" s="59">
        <f t="shared" si="185"/>
        <v>147.20194647201947</v>
      </c>
      <c r="J320" s="60">
        <f t="shared" si="188"/>
        <v>589934</v>
      </c>
      <c r="K320" s="59">
        <f t="shared" si="177"/>
        <v>104.12247585059046</v>
      </c>
      <c r="L320" s="60">
        <v>133630</v>
      </c>
      <c r="M320" s="59">
        <f t="shared" si="178"/>
        <v>102.79388913675595</v>
      </c>
      <c r="N320" s="60">
        <v>133630</v>
      </c>
      <c r="O320" s="59">
        <f t="shared" si="179"/>
        <v>102.79388913675595</v>
      </c>
      <c r="P320" s="60">
        <f t="shared" si="180"/>
        <v>0</v>
      </c>
      <c r="Q320" s="60" t="s">
        <v>2</v>
      </c>
      <c r="R320" s="60">
        <f t="shared" si="181"/>
        <v>589934</v>
      </c>
      <c r="S320" s="59">
        <f t="shared" si="182"/>
        <v>104.12247585059046</v>
      </c>
      <c r="T320" s="60">
        <v>299896</v>
      </c>
      <c r="U320" s="59">
        <f t="shared" si="183"/>
        <v>101.5360967500567</v>
      </c>
      <c r="V320" s="60">
        <v>24114</v>
      </c>
      <c r="W320" s="59">
        <f t="shared" si="186"/>
        <v>110.13976431899151</v>
      </c>
      <c r="X320" s="60">
        <f t="shared" si="187"/>
        <v>290038</v>
      </c>
      <c r="Y320" s="59">
        <f t="shared" si="184"/>
        <v>106.93906746602364</v>
      </c>
      <c r="Z320" s="60">
        <v>35874</v>
      </c>
      <c r="AA320" s="59">
        <f t="shared" si="172"/>
        <v>102.86451612903227</v>
      </c>
      <c r="AB320" s="60" t="s">
        <v>26</v>
      </c>
      <c r="AC320" s="59" t="s">
        <v>160</v>
      </c>
      <c r="AD320" s="60">
        <v>58133</v>
      </c>
      <c r="AE320" s="59">
        <f t="shared" si="173"/>
        <v>107.5740192450037</v>
      </c>
      <c r="AF320" s="60">
        <v>39483</v>
      </c>
      <c r="AG320" s="261">
        <f t="shared" si="174"/>
        <v>103.67073651043719</v>
      </c>
      <c r="AH320" s="60">
        <v>613</v>
      </c>
      <c r="AI320" s="261">
        <f t="shared" si="175"/>
        <v>114.15270018621975</v>
      </c>
      <c r="AJ320" s="245"/>
      <c r="AK320" s="58"/>
      <c r="AL320" s="246"/>
      <c r="AM320" s="209"/>
      <c r="AN320" s="247"/>
      <c r="AO320" s="32"/>
      <c r="AP320" s="247"/>
      <c r="AQ320" s="232"/>
      <c r="AR320" s="57"/>
      <c r="AS320" s="57"/>
      <c r="AT320" s="57"/>
      <c r="AU320" s="57"/>
      <c r="AV320" s="57"/>
      <c r="AW320" s="57"/>
      <c r="AX320" s="57"/>
      <c r="AY320" s="57"/>
      <c r="AZ320" s="57"/>
    </row>
    <row r="321" spans="1:54" s="75" customFormat="1" ht="12.75" customHeight="1">
      <c r="A321" s="248"/>
      <c r="B321" s="51" t="s">
        <v>4</v>
      </c>
      <c r="C321" s="50" t="s">
        <v>3</v>
      </c>
      <c r="D321" s="265">
        <v>646454</v>
      </c>
      <c r="E321" s="262">
        <f t="shared" si="189"/>
        <v>100.82993700215088</v>
      </c>
      <c r="F321" s="81">
        <v>3922</v>
      </c>
      <c r="G321" s="262">
        <f t="shared" si="176"/>
        <v>101.05642875547541</v>
      </c>
      <c r="H321" s="81">
        <v>1012</v>
      </c>
      <c r="I321" s="262">
        <f t="shared" si="185"/>
        <v>115.65714285714286</v>
      </c>
      <c r="J321" s="81">
        <f t="shared" si="188"/>
        <v>642532</v>
      </c>
      <c r="K321" s="262">
        <f t="shared" si="177"/>
        <v>100.82855761927777</v>
      </c>
      <c r="L321" s="81">
        <v>142872</v>
      </c>
      <c r="M321" s="262">
        <f t="shared" si="178"/>
        <v>98.680775234490469</v>
      </c>
      <c r="N321" s="81">
        <v>142872</v>
      </c>
      <c r="O321" s="262">
        <f t="shared" si="179"/>
        <v>98.680775234490469</v>
      </c>
      <c r="P321" s="81">
        <f t="shared" si="180"/>
        <v>0</v>
      </c>
      <c r="Q321" s="81" t="s">
        <v>2</v>
      </c>
      <c r="R321" s="81">
        <f t="shared" si="181"/>
        <v>642532</v>
      </c>
      <c r="S321" s="262">
        <f t="shared" si="182"/>
        <v>100.82855761927777</v>
      </c>
      <c r="T321" s="81">
        <v>307000</v>
      </c>
      <c r="U321" s="262">
        <f t="shared" si="183"/>
        <v>96.85459191721614</v>
      </c>
      <c r="V321" s="81">
        <v>25313</v>
      </c>
      <c r="W321" s="262">
        <f t="shared" si="186"/>
        <v>93.454182972753458</v>
      </c>
      <c r="X321" s="81">
        <f t="shared" si="187"/>
        <v>335532</v>
      </c>
      <c r="Y321" s="262">
        <f t="shared" si="184"/>
        <v>104.76142899070196</v>
      </c>
      <c r="Z321" s="81">
        <v>40267</v>
      </c>
      <c r="AA321" s="262">
        <f t="shared" ref="AA321:AA332" si="190">Z321/Z309*100</f>
        <v>100.11436811615823</v>
      </c>
      <c r="AB321" s="81" t="s">
        <v>26</v>
      </c>
      <c r="AC321" s="262" t="s">
        <v>160</v>
      </c>
      <c r="AD321" s="81">
        <v>61586</v>
      </c>
      <c r="AE321" s="262">
        <f t="shared" ref="AE321:AE332" si="191">AD321/AD309*100</f>
        <v>98.364478517808664</v>
      </c>
      <c r="AF321" s="81">
        <v>42189</v>
      </c>
      <c r="AG321" s="263">
        <f t="shared" ref="AG321:AG332" si="192">AF321/AF309*100</f>
        <v>97.12910949442859</v>
      </c>
      <c r="AH321" s="81">
        <v>708</v>
      </c>
      <c r="AI321" s="263">
        <f t="shared" ref="AI321:AI322" si="193">AH321/AH309*100</f>
        <v>116.25615763546797</v>
      </c>
      <c r="AJ321" s="289"/>
      <c r="AK321" s="283"/>
      <c r="AL321" s="276"/>
      <c r="AM321" s="283"/>
      <c r="AN321" s="276"/>
      <c r="AO321" s="276"/>
      <c r="AP321" s="276"/>
      <c r="AQ321" s="277"/>
      <c r="AR321" s="76"/>
      <c r="AS321" s="76"/>
      <c r="AT321" s="76"/>
      <c r="AU321" s="76"/>
      <c r="AV321" s="76"/>
      <c r="AW321" s="76"/>
      <c r="AX321" s="76"/>
      <c r="AY321" s="76"/>
      <c r="AZ321" s="76"/>
    </row>
    <row r="322" spans="1:54" ht="12" customHeight="1">
      <c r="A322" s="30"/>
      <c r="B322" s="29" t="s">
        <v>267</v>
      </c>
      <c r="C322" s="28" t="s">
        <v>268</v>
      </c>
      <c r="D322" s="55">
        <v>635187</v>
      </c>
      <c r="E322" s="52">
        <f t="shared" si="189"/>
        <v>101.10836262224939</v>
      </c>
      <c r="F322" s="60">
        <v>3928</v>
      </c>
      <c r="G322" s="52">
        <f t="shared" ref="G322:G333" si="194">F322/F310*100</f>
        <v>100.51177072671442</v>
      </c>
      <c r="H322" s="54">
        <v>1017</v>
      </c>
      <c r="I322" s="52">
        <f>H322/H310*100</f>
        <v>112.12789415656007</v>
      </c>
      <c r="J322" s="54">
        <f t="shared" si="188"/>
        <v>631259</v>
      </c>
      <c r="K322" s="52">
        <f t="shared" ref="K322:K333" si="195">J322/J310*100</f>
        <v>101.11209707904329</v>
      </c>
      <c r="L322" s="54">
        <v>143334</v>
      </c>
      <c r="M322" s="52">
        <f t="shared" ref="M322:M333" si="196">L322/L310*100</f>
        <v>100.35427227154339</v>
      </c>
      <c r="N322" s="54">
        <v>143334</v>
      </c>
      <c r="O322" s="52">
        <f t="shared" ref="O322:O333" si="197">N322/N310*100</f>
        <v>100.35427227154339</v>
      </c>
      <c r="P322" s="54">
        <f t="shared" ref="P322:P333" si="198">N322-L322</f>
        <v>0</v>
      </c>
      <c r="Q322" s="54" t="s">
        <v>7</v>
      </c>
      <c r="R322" s="54">
        <f t="shared" ref="R322:R333" si="199">J322+P322</f>
        <v>631259</v>
      </c>
      <c r="S322" s="52">
        <f t="shared" ref="S322:S333" si="200">R322/R310*100</f>
        <v>101.11209707904329</v>
      </c>
      <c r="T322" s="54">
        <v>311063</v>
      </c>
      <c r="U322" s="52">
        <f t="shared" ref="U322:U333" si="201">T322/T310*100</f>
        <v>98.3405624826121</v>
      </c>
      <c r="V322" s="54">
        <v>24357</v>
      </c>
      <c r="W322" s="52">
        <f t="shared" si="186"/>
        <v>97.381256996641611</v>
      </c>
      <c r="X322" s="54">
        <f t="shared" si="187"/>
        <v>320196</v>
      </c>
      <c r="Y322" s="52">
        <f t="shared" ref="Y322:Y333" si="202">X322/X310*100</f>
        <v>103.95839015077726</v>
      </c>
      <c r="Z322" s="54">
        <v>40004</v>
      </c>
      <c r="AA322" s="52">
        <f t="shared" si="190"/>
        <v>98.352756060382546</v>
      </c>
      <c r="AB322" s="54" t="s">
        <v>26</v>
      </c>
      <c r="AC322" s="52" t="s">
        <v>26</v>
      </c>
      <c r="AD322" s="281">
        <v>59785</v>
      </c>
      <c r="AE322" s="59">
        <f t="shared" si="191"/>
        <v>101.92304413795455</v>
      </c>
      <c r="AF322" s="281">
        <v>42363</v>
      </c>
      <c r="AG322" s="261">
        <f t="shared" si="192"/>
        <v>100.51249199231262</v>
      </c>
      <c r="AH322" s="281">
        <v>544</v>
      </c>
      <c r="AI322" s="261">
        <f t="shared" si="193"/>
        <v>85.939968404423382</v>
      </c>
      <c r="AJ322" s="291"/>
      <c r="AK322" s="36"/>
      <c r="AL322" s="226"/>
      <c r="AM322" s="36"/>
      <c r="AN322" s="40"/>
      <c r="AO322" s="36"/>
      <c r="AP322" s="37"/>
      <c r="AQ322" s="227"/>
      <c r="AR322" s="9"/>
      <c r="BA322" s="1"/>
      <c r="BB322" s="1"/>
    </row>
    <row r="323" spans="1:54" s="56" customFormat="1" ht="12" customHeight="1">
      <c r="A323" s="229"/>
      <c r="B323" s="29" t="s">
        <v>25</v>
      </c>
      <c r="C323" s="28" t="s">
        <v>244</v>
      </c>
      <c r="D323" s="61">
        <v>655623</v>
      </c>
      <c r="E323" s="59">
        <f t="shared" si="189"/>
        <v>100.99372739428073</v>
      </c>
      <c r="F323" s="60">
        <v>4248</v>
      </c>
      <c r="G323" s="59">
        <f t="shared" si="194"/>
        <v>105.20059435364043</v>
      </c>
      <c r="H323" s="60">
        <v>1337</v>
      </c>
      <c r="I323" s="59">
        <f t="shared" ref="I323:I333" si="203">H323/H311*100</f>
        <v>129.17874396135264</v>
      </c>
      <c r="J323" s="60">
        <f t="shared" si="188"/>
        <v>651375</v>
      </c>
      <c r="K323" s="59">
        <f t="shared" si="195"/>
        <v>100.96739592084745</v>
      </c>
      <c r="L323" s="60">
        <v>148069</v>
      </c>
      <c r="M323" s="59">
        <f t="shared" si="196"/>
        <v>100.35242529600336</v>
      </c>
      <c r="N323" s="60">
        <v>148069</v>
      </c>
      <c r="O323" s="59">
        <f t="shared" si="197"/>
        <v>100.35242529600336</v>
      </c>
      <c r="P323" s="60">
        <f t="shared" si="198"/>
        <v>0</v>
      </c>
      <c r="Q323" s="60" t="s">
        <v>7</v>
      </c>
      <c r="R323" s="60">
        <f t="shared" si="199"/>
        <v>651375</v>
      </c>
      <c r="S323" s="59">
        <f t="shared" si="200"/>
        <v>100.96739592084745</v>
      </c>
      <c r="T323" s="60">
        <v>329609</v>
      </c>
      <c r="U323" s="59">
        <f t="shared" si="201"/>
        <v>98.473934697072451</v>
      </c>
      <c r="V323" s="60">
        <v>23451</v>
      </c>
      <c r="W323" s="59">
        <f t="shared" si="186"/>
        <v>97.037282244382837</v>
      </c>
      <c r="X323" s="60">
        <f t="shared" si="187"/>
        <v>321766</v>
      </c>
      <c r="Y323" s="59">
        <f t="shared" si="202"/>
        <v>103.65604976531569</v>
      </c>
      <c r="Z323" s="60">
        <v>41179</v>
      </c>
      <c r="AA323" s="59">
        <f t="shared" si="190"/>
        <v>103.41545493357442</v>
      </c>
      <c r="AB323" s="60" t="s">
        <v>26</v>
      </c>
      <c r="AC323" s="59" t="s">
        <v>26</v>
      </c>
      <c r="AD323" s="60">
        <v>60379</v>
      </c>
      <c r="AE323" s="59">
        <f t="shared" si="191"/>
        <v>103.96012328035951</v>
      </c>
      <c r="AF323" s="60">
        <v>42973</v>
      </c>
      <c r="AG323" s="261">
        <f t="shared" si="192"/>
        <v>98.609421969297145</v>
      </c>
      <c r="AH323" s="60">
        <v>521</v>
      </c>
      <c r="AI323" s="261">
        <f>AH323/AH311*100</f>
        <v>126.15012106537532</v>
      </c>
      <c r="AJ323" s="33"/>
      <c r="AK323" s="230"/>
      <c r="AL323" s="231"/>
      <c r="AM323" s="230"/>
      <c r="AN323" s="32"/>
      <c r="AO323" s="209"/>
      <c r="AP323" s="32"/>
      <c r="AQ323" s="232"/>
      <c r="AR323" s="233"/>
      <c r="AS323" s="57"/>
      <c r="AT323" s="57"/>
      <c r="AU323" s="57"/>
      <c r="AV323" s="57"/>
      <c r="AW323" s="57"/>
      <c r="AX323" s="57"/>
      <c r="AY323" s="57"/>
      <c r="AZ323" s="57"/>
    </row>
    <row r="324" spans="1:54" s="56" customFormat="1" ht="12" customHeight="1">
      <c r="A324" s="229"/>
      <c r="B324" s="29" t="s">
        <v>23</v>
      </c>
      <c r="C324" s="28" t="s">
        <v>22</v>
      </c>
      <c r="D324" s="61">
        <v>616339</v>
      </c>
      <c r="E324" s="59">
        <f t="shared" si="189"/>
        <v>99.507418589257171</v>
      </c>
      <c r="F324" s="60">
        <v>3854</v>
      </c>
      <c r="G324" s="59">
        <f t="shared" si="194"/>
        <v>94.022932422542084</v>
      </c>
      <c r="H324" s="60">
        <v>1122</v>
      </c>
      <c r="I324" s="59">
        <f t="shared" si="203"/>
        <v>95.004233700254019</v>
      </c>
      <c r="J324" s="60">
        <f t="shared" si="188"/>
        <v>612485</v>
      </c>
      <c r="K324" s="59">
        <f t="shared" si="195"/>
        <v>99.543955624249335</v>
      </c>
      <c r="L324" s="60">
        <v>144500</v>
      </c>
      <c r="M324" s="59">
        <f t="shared" si="196"/>
        <v>98.816256470926135</v>
      </c>
      <c r="N324" s="60">
        <v>144500</v>
      </c>
      <c r="O324" s="59">
        <f t="shared" si="197"/>
        <v>98.816256470926135</v>
      </c>
      <c r="P324" s="60">
        <f t="shared" si="198"/>
        <v>0</v>
      </c>
      <c r="Q324" s="60" t="s">
        <v>7</v>
      </c>
      <c r="R324" s="60">
        <f t="shared" si="199"/>
        <v>612485</v>
      </c>
      <c r="S324" s="59">
        <f t="shared" si="200"/>
        <v>99.543955624249335</v>
      </c>
      <c r="T324" s="60">
        <v>330984</v>
      </c>
      <c r="U324" s="59">
        <f t="shared" si="201"/>
        <v>99.940214142072932</v>
      </c>
      <c r="V324" s="60">
        <v>22226</v>
      </c>
      <c r="W324" s="59">
        <f t="shared" si="186"/>
        <v>105.0030708177824</v>
      </c>
      <c r="X324" s="60">
        <f t="shared" si="187"/>
        <v>281501</v>
      </c>
      <c r="Y324" s="59">
        <f t="shared" si="202"/>
        <v>99.082042455536438</v>
      </c>
      <c r="Z324" s="60">
        <v>41003</v>
      </c>
      <c r="AA324" s="59">
        <f t="shared" si="190"/>
        <v>109.76869946993628</v>
      </c>
      <c r="AB324" s="60" t="s">
        <v>26</v>
      </c>
      <c r="AC324" s="59" t="s">
        <v>26</v>
      </c>
      <c r="AD324" s="60">
        <v>59747</v>
      </c>
      <c r="AE324" s="59">
        <f t="shared" si="191"/>
        <v>103.66983620210995</v>
      </c>
      <c r="AF324" s="60">
        <v>41438</v>
      </c>
      <c r="AG324" s="261">
        <f t="shared" si="192"/>
        <v>99.620155784210013</v>
      </c>
      <c r="AH324" s="60">
        <v>482</v>
      </c>
      <c r="AI324" s="261">
        <f t="shared" ref="AI324:AI333" si="204">AH324/AH312*100</f>
        <v>78.501628664495115</v>
      </c>
      <c r="AJ324" s="33"/>
      <c r="AK324" s="230"/>
      <c r="AL324" s="231"/>
      <c r="AM324" s="230"/>
      <c r="AN324" s="32"/>
      <c r="AO324" s="209"/>
      <c r="AP324" s="32"/>
      <c r="AQ324" s="232"/>
      <c r="AR324" s="57"/>
      <c r="AS324" s="57"/>
      <c r="AT324" s="57"/>
      <c r="AU324" s="57"/>
      <c r="AV324" s="57"/>
      <c r="AW324" s="57"/>
      <c r="AX324" s="57"/>
      <c r="AY324" s="57"/>
      <c r="AZ324" s="57"/>
    </row>
    <row r="325" spans="1:54" s="56" customFormat="1" ht="12" customHeight="1">
      <c r="A325" s="229"/>
      <c r="B325" s="29" t="s">
        <v>21</v>
      </c>
      <c r="C325" s="28" t="s">
        <v>20</v>
      </c>
      <c r="D325" s="61">
        <v>606475</v>
      </c>
      <c r="E325" s="59">
        <f t="shared" si="189"/>
        <v>98.302131453116132</v>
      </c>
      <c r="F325" s="60">
        <v>4006</v>
      </c>
      <c r="G325" s="59">
        <f t="shared" si="194"/>
        <v>107.68817204301075</v>
      </c>
      <c r="H325" s="60">
        <v>1268</v>
      </c>
      <c r="I325" s="59">
        <f t="shared" si="203"/>
        <v>159.2964824120603</v>
      </c>
      <c r="J325" s="60">
        <f t="shared" si="188"/>
        <v>602469</v>
      </c>
      <c r="K325" s="59">
        <f t="shared" si="195"/>
        <v>98.245193483684758</v>
      </c>
      <c r="L325" s="60">
        <v>144171</v>
      </c>
      <c r="M325" s="59">
        <f t="shared" si="196"/>
        <v>96.976443840555334</v>
      </c>
      <c r="N325" s="60">
        <v>144171</v>
      </c>
      <c r="O325" s="59">
        <f t="shared" si="197"/>
        <v>96.976443840555334</v>
      </c>
      <c r="P325" s="60">
        <f t="shared" si="198"/>
        <v>0</v>
      </c>
      <c r="Q325" s="60" t="s">
        <v>7</v>
      </c>
      <c r="R325" s="60">
        <f t="shared" si="199"/>
        <v>602469</v>
      </c>
      <c r="S325" s="59">
        <f t="shared" si="200"/>
        <v>98.245193483684758</v>
      </c>
      <c r="T325" s="60">
        <v>326101</v>
      </c>
      <c r="U325" s="59">
        <f t="shared" si="201"/>
        <v>97.728662191321021</v>
      </c>
      <c r="V325" s="60">
        <v>22764</v>
      </c>
      <c r="W325" s="59">
        <f t="shared" si="186"/>
        <v>101.25884079889684</v>
      </c>
      <c r="X325" s="60">
        <f t="shared" si="187"/>
        <v>276368</v>
      </c>
      <c r="Y325" s="59">
        <f t="shared" si="202"/>
        <v>98.861742085494541</v>
      </c>
      <c r="Z325" s="60">
        <v>35569</v>
      </c>
      <c r="AA325" s="59">
        <f t="shared" si="190"/>
        <v>90.313325208206379</v>
      </c>
      <c r="AB325" s="60" t="s">
        <v>160</v>
      </c>
      <c r="AC325" s="59" t="s">
        <v>160</v>
      </c>
      <c r="AD325" s="60">
        <v>61259</v>
      </c>
      <c r="AE325" s="59">
        <f t="shared" si="191"/>
        <v>104.27418805746578</v>
      </c>
      <c r="AF325" s="60">
        <v>44485</v>
      </c>
      <c r="AG325" s="261">
        <f t="shared" si="192"/>
        <v>101.3856918203159</v>
      </c>
      <c r="AH325" s="60">
        <v>459</v>
      </c>
      <c r="AI325" s="261">
        <f t="shared" si="204"/>
        <v>54.127358490566039</v>
      </c>
      <c r="AJ325" s="33"/>
      <c r="AK325" s="230"/>
      <c r="AL325" s="32"/>
      <c r="AM325" s="230"/>
      <c r="AN325" s="32"/>
      <c r="AO325" s="209"/>
      <c r="AP325" s="32"/>
      <c r="AQ325" s="232"/>
      <c r="AR325" s="57"/>
      <c r="AS325" s="57"/>
      <c r="AT325" s="57"/>
      <c r="AU325" s="57"/>
      <c r="AV325" s="57"/>
      <c r="AW325" s="57"/>
      <c r="AX325" s="57"/>
      <c r="AY325" s="57"/>
      <c r="AZ325" s="57"/>
    </row>
    <row r="326" spans="1:54" s="56" customFormat="1" ht="12" customHeight="1">
      <c r="A326" s="229"/>
      <c r="B326" s="29" t="s">
        <v>19</v>
      </c>
      <c r="C326" s="28" t="s">
        <v>18</v>
      </c>
      <c r="D326" s="61">
        <v>591976</v>
      </c>
      <c r="E326" s="59">
        <f t="shared" si="189"/>
        <v>100.3242026698844</v>
      </c>
      <c r="F326" s="60">
        <v>3919</v>
      </c>
      <c r="G326" s="59">
        <f t="shared" si="194"/>
        <v>99.770875763747455</v>
      </c>
      <c r="H326" s="60">
        <v>1180</v>
      </c>
      <c r="I326" s="59">
        <f t="shared" si="203"/>
        <v>117.17974180734856</v>
      </c>
      <c r="J326" s="60">
        <f t="shared" si="188"/>
        <v>588057</v>
      </c>
      <c r="K326" s="59">
        <f t="shared" si="195"/>
        <v>100.32791080553113</v>
      </c>
      <c r="L326" s="60">
        <v>139897</v>
      </c>
      <c r="M326" s="59">
        <f t="shared" si="196"/>
        <v>98.241585382125123</v>
      </c>
      <c r="N326" s="60">
        <v>139897</v>
      </c>
      <c r="O326" s="59">
        <f t="shared" si="197"/>
        <v>98.241585382125123</v>
      </c>
      <c r="P326" s="60">
        <f t="shared" si="198"/>
        <v>0</v>
      </c>
      <c r="Q326" s="60" t="s">
        <v>7</v>
      </c>
      <c r="R326" s="60">
        <f t="shared" si="199"/>
        <v>588057</v>
      </c>
      <c r="S326" s="59">
        <f t="shared" si="200"/>
        <v>100.32791080553113</v>
      </c>
      <c r="T326" s="60">
        <v>315329</v>
      </c>
      <c r="U326" s="59">
        <f t="shared" si="201"/>
        <v>99.663394375367417</v>
      </c>
      <c r="V326" s="60">
        <v>24321</v>
      </c>
      <c r="W326" s="59">
        <f t="shared" ref="W326:W333" si="205">V326/V314*100</f>
        <v>101.37551581843192</v>
      </c>
      <c r="X326" s="60">
        <f t="shared" si="187"/>
        <v>272728</v>
      </c>
      <c r="Y326" s="59">
        <f t="shared" si="202"/>
        <v>101.10735854022934</v>
      </c>
      <c r="Z326" s="60">
        <v>36811</v>
      </c>
      <c r="AA326" s="59">
        <f t="shared" si="190"/>
        <v>99.959267908542884</v>
      </c>
      <c r="AB326" s="60" t="s">
        <v>160</v>
      </c>
      <c r="AC326" s="59" t="s">
        <v>160</v>
      </c>
      <c r="AD326" s="264">
        <v>58502</v>
      </c>
      <c r="AE326" s="59">
        <f t="shared" si="191"/>
        <v>102.43560785137716</v>
      </c>
      <c r="AF326" s="60">
        <v>43387</v>
      </c>
      <c r="AG326" s="261">
        <f t="shared" si="192"/>
        <v>97.766911532741446</v>
      </c>
      <c r="AH326" s="60">
        <v>439</v>
      </c>
      <c r="AI326" s="261">
        <f t="shared" si="204"/>
        <v>76.480836236933797</v>
      </c>
      <c r="AJ326" s="275"/>
      <c r="AK326" s="272"/>
      <c r="AL326" s="273"/>
      <c r="AM326" s="272"/>
      <c r="AN326" s="270"/>
      <c r="AO326" s="271"/>
      <c r="AP326" s="32"/>
      <c r="AQ326" s="232"/>
      <c r="AR326" s="57"/>
      <c r="AS326" s="57"/>
      <c r="AT326" s="57"/>
      <c r="AU326" s="57"/>
      <c r="AV326" s="57"/>
      <c r="AW326" s="57"/>
      <c r="AX326" s="57"/>
      <c r="AY326" s="57"/>
      <c r="AZ326" s="57"/>
    </row>
    <row r="327" spans="1:54" s="56" customFormat="1" ht="12" customHeight="1">
      <c r="A327" s="229"/>
      <c r="B327" s="29" t="s">
        <v>17</v>
      </c>
      <c r="C327" s="28" t="s">
        <v>16</v>
      </c>
      <c r="D327" s="61">
        <v>579317</v>
      </c>
      <c r="E327" s="59">
        <f t="shared" si="189"/>
        <v>101.04072556030349</v>
      </c>
      <c r="F327" s="60">
        <v>3704</v>
      </c>
      <c r="G327" s="59">
        <f t="shared" si="194"/>
        <v>96.785994251371832</v>
      </c>
      <c r="H327" s="60">
        <v>962</v>
      </c>
      <c r="I327" s="59">
        <f t="shared" si="203"/>
        <v>105.83058305830583</v>
      </c>
      <c r="J327" s="60">
        <f t="shared" si="188"/>
        <v>575613</v>
      </c>
      <c r="K327" s="59">
        <f t="shared" si="195"/>
        <v>101.06931590120153</v>
      </c>
      <c r="L327" s="60">
        <v>147027</v>
      </c>
      <c r="M327" s="59">
        <f t="shared" si="196"/>
        <v>99.641492043698662</v>
      </c>
      <c r="N327" s="60">
        <v>147027</v>
      </c>
      <c r="O327" s="59">
        <f t="shared" si="197"/>
        <v>99.641492043698662</v>
      </c>
      <c r="P327" s="60">
        <f t="shared" si="198"/>
        <v>0</v>
      </c>
      <c r="Q327" s="60" t="s">
        <v>7</v>
      </c>
      <c r="R327" s="60">
        <f t="shared" si="199"/>
        <v>575613</v>
      </c>
      <c r="S327" s="59">
        <f t="shared" si="200"/>
        <v>101.06931590120153</v>
      </c>
      <c r="T327" s="60">
        <v>331249</v>
      </c>
      <c r="U327" s="59">
        <f t="shared" si="201"/>
        <v>98.802141589488912</v>
      </c>
      <c r="V327" s="60">
        <v>25309</v>
      </c>
      <c r="W327" s="59">
        <f t="shared" si="205"/>
        <v>103.85735976035126</v>
      </c>
      <c r="X327" s="60">
        <f>R327-T327</f>
        <v>244364</v>
      </c>
      <c r="Y327" s="59">
        <f t="shared" si="202"/>
        <v>104.31404690554858</v>
      </c>
      <c r="Z327" s="60">
        <v>30023</v>
      </c>
      <c r="AA327" s="59">
        <f t="shared" si="190"/>
        <v>88.933321484641141</v>
      </c>
      <c r="AB327" s="60" t="s">
        <v>160</v>
      </c>
      <c r="AC327" s="59" t="s">
        <v>160</v>
      </c>
      <c r="AD327" s="60">
        <v>58656</v>
      </c>
      <c r="AE327" s="59">
        <f t="shared" si="191"/>
        <v>99.079407442441848</v>
      </c>
      <c r="AF327" s="60">
        <v>42682</v>
      </c>
      <c r="AG327" s="261">
        <f t="shared" si="192"/>
        <v>96.502294874403674</v>
      </c>
      <c r="AH327" s="60">
        <v>725</v>
      </c>
      <c r="AI327" s="261">
        <f t="shared" si="204"/>
        <v>119.63696369636965</v>
      </c>
      <c r="AJ327" s="33"/>
      <c r="AK327" s="230"/>
      <c r="AL327" s="231"/>
      <c r="AM327" s="230"/>
      <c r="AN327" s="32"/>
      <c r="AO327" s="209"/>
      <c r="AP327" s="32"/>
      <c r="AQ327" s="232"/>
      <c r="AR327" s="57"/>
      <c r="AS327" s="57"/>
      <c r="AT327" s="57"/>
      <c r="AU327" s="57"/>
      <c r="AV327" s="57"/>
      <c r="AW327" s="57"/>
      <c r="AX327" s="57"/>
      <c r="AY327" s="57"/>
      <c r="AZ327" s="57"/>
    </row>
    <row r="328" spans="1:54" s="56" customFormat="1" ht="12" customHeight="1">
      <c r="A328" s="229"/>
      <c r="B328" s="29" t="s">
        <v>15</v>
      </c>
      <c r="C328" s="28" t="s">
        <v>14</v>
      </c>
      <c r="D328" s="61">
        <v>606148</v>
      </c>
      <c r="E328" s="59">
        <f>D328/D316*100</f>
        <v>101.38814315989488</v>
      </c>
      <c r="F328" s="60">
        <v>3965</v>
      </c>
      <c r="G328" s="59">
        <f t="shared" si="194"/>
        <v>109.16850220264318</v>
      </c>
      <c r="H328" s="60">
        <v>1230</v>
      </c>
      <c r="I328" s="59">
        <f t="shared" si="203"/>
        <v>173.72881355932205</v>
      </c>
      <c r="J328" s="60">
        <f>D328-F328</f>
        <v>602183</v>
      </c>
      <c r="K328" s="59">
        <f t="shared" si="195"/>
        <v>101.34058769776024</v>
      </c>
      <c r="L328" s="60">
        <v>149266</v>
      </c>
      <c r="M328" s="59">
        <f t="shared" si="196"/>
        <v>101.26869114494288</v>
      </c>
      <c r="N328" s="60">
        <v>149266</v>
      </c>
      <c r="O328" s="59">
        <f t="shared" si="197"/>
        <v>101.26869114494288</v>
      </c>
      <c r="P328" s="60">
        <f t="shared" si="198"/>
        <v>0</v>
      </c>
      <c r="Q328" s="60" t="s">
        <v>7</v>
      </c>
      <c r="R328" s="60">
        <f t="shared" si="199"/>
        <v>602183</v>
      </c>
      <c r="S328" s="59">
        <f t="shared" si="200"/>
        <v>101.34058769776024</v>
      </c>
      <c r="T328" s="60">
        <v>339555</v>
      </c>
      <c r="U328" s="59">
        <f t="shared" si="201"/>
        <v>100.45649266889933</v>
      </c>
      <c r="V328" s="60">
        <v>27517</v>
      </c>
      <c r="W328" s="59">
        <f t="shared" si="205"/>
        <v>100.39403115764895</v>
      </c>
      <c r="X328" s="60">
        <f t="shared" ref="X328:X333" si="206">R328-T328</f>
        <v>262628</v>
      </c>
      <c r="Y328" s="59">
        <f t="shared" si="202"/>
        <v>102.50697683495638</v>
      </c>
      <c r="Z328" s="60">
        <v>34068</v>
      </c>
      <c r="AA328" s="59">
        <f t="shared" si="190"/>
        <v>95.284443698607149</v>
      </c>
      <c r="AB328" s="60" t="s">
        <v>160</v>
      </c>
      <c r="AC328" s="59" t="s">
        <v>160</v>
      </c>
      <c r="AD328" s="60">
        <v>59057</v>
      </c>
      <c r="AE328" s="59">
        <f t="shared" si="191"/>
        <v>96.836978978782014</v>
      </c>
      <c r="AF328" s="60">
        <v>43412</v>
      </c>
      <c r="AG328" s="261">
        <f t="shared" si="192"/>
        <v>98.672606600600048</v>
      </c>
      <c r="AH328" s="60">
        <v>798</v>
      </c>
      <c r="AI328" s="261">
        <f t="shared" si="204"/>
        <v>154.6511627906977</v>
      </c>
      <c r="AJ328" s="33"/>
      <c r="AK328" s="230"/>
      <c r="AL328" s="231"/>
      <c r="AM328" s="230"/>
      <c r="AN328" s="32"/>
      <c r="AO328" s="209"/>
      <c r="AP328" s="32"/>
      <c r="AQ328" s="232"/>
      <c r="AR328" s="57"/>
      <c r="AS328" s="57"/>
      <c r="AT328" s="57"/>
      <c r="AU328" s="57"/>
      <c r="AV328" s="57"/>
      <c r="AW328" s="57"/>
      <c r="AX328" s="57"/>
      <c r="AY328" s="57"/>
      <c r="AZ328" s="57"/>
    </row>
    <row r="329" spans="1:54" s="56" customFormat="1" ht="12" customHeight="1">
      <c r="A329" s="229"/>
      <c r="B329" s="29" t="s">
        <v>13</v>
      </c>
      <c r="C329" s="28" t="s">
        <v>12</v>
      </c>
      <c r="D329" s="61">
        <v>589049</v>
      </c>
      <c r="E329" s="59">
        <f>D329/D317*100</f>
        <v>101.77811796985961</v>
      </c>
      <c r="F329" s="60">
        <v>3734</v>
      </c>
      <c r="G329" s="59">
        <f t="shared" si="194"/>
        <v>96.361290322580658</v>
      </c>
      <c r="H329" s="60">
        <v>998</v>
      </c>
      <c r="I329" s="59">
        <f t="shared" si="203"/>
        <v>104.61215932914045</v>
      </c>
      <c r="J329" s="60">
        <f t="shared" ref="J329:J333" si="207">D329-F329</f>
        <v>585315</v>
      </c>
      <c r="K329" s="59">
        <f t="shared" si="195"/>
        <v>101.81463010734358</v>
      </c>
      <c r="L329" s="60">
        <v>135933</v>
      </c>
      <c r="M329" s="59">
        <f t="shared" si="196"/>
        <v>102.61882473728711</v>
      </c>
      <c r="N329" s="60">
        <v>135933</v>
      </c>
      <c r="O329" s="59">
        <f t="shared" si="197"/>
        <v>102.61882473728711</v>
      </c>
      <c r="P329" s="60">
        <f t="shared" si="198"/>
        <v>0</v>
      </c>
      <c r="Q329" s="60" t="s">
        <v>7</v>
      </c>
      <c r="R329" s="60">
        <f t="shared" si="199"/>
        <v>585315</v>
      </c>
      <c r="S329" s="59">
        <f t="shared" si="200"/>
        <v>101.81463010734358</v>
      </c>
      <c r="T329" s="60">
        <v>318713</v>
      </c>
      <c r="U329" s="59">
        <f t="shared" si="201"/>
        <v>101.40020107409198</v>
      </c>
      <c r="V329" s="60">
        <v>27649</v>
      </c>
      <c r="W329" s="59">
        <f t="shared" si="205"/>
        <v>100.78002551485329</v>
      </c>
      <c r="X329" s="60">
        <f t="shared" si="206"/>
        <v>266602</v>
      </c>
      <c r="Y329" s="59">
        <f t="shared" si="202"/>
        <v>102.31453231556851</v>
      </c>
      <c r="Z329" s="60">
        <v>34839</v>
      </c>
      <c r="AA329" s="59">
        <f t="shared" si="190"/>
        <v>100.78979343863912</v>
      </c>
      <c r="AB329" s="60" t="s">
        <v>26</v>
      </c>
      <c r="AC329" s="59" t="s">
        <v>160</v>
      </c>
      <c r="AD329" s="60">
        <v>62516</v>
      </c>
      <c r="AE329" s="59">
        <f t="shared" si="191"/>
        <v>98.104324901136152</v>
      </c>
      <c r="AF329" s="60">
        <v>42089</v>
      </c>
      <c r="AG329" s="261">
        <f t="shared" si="192"/>
        <v>100.75646948986187</v>
      </c>
      <c r="AH329" s="60">
        <v>621</v>
      </c>
      <c r="AI329" s="261">
        <f t="shared" si="204"/>
        <v>84.260515603799192</v>
      </c>
      <c r="AJ329" s="33"/>
      <c r="AK329" s="230"/>
      <c r="AL329" s="231"/>
      <c r="AM329" s="230"/>
      <c r="AN329" s="32"/>
      <c r="AO329" s="209"/>
      <c r="AP329" s="32"/>
      <c r="AQ329" s="232"/>
      <c r="AR329" s="57"/>
      <c r="AS329" s="57"/>
      <c r="AT329" s="57"/>
      <c r="AU329" s="57"/>
      <c r="AV329" s="57"/>
      <c r="AW329" s="57"/>
      <c r="AX329" s="57"/>
      <c r="AY329" s="57"/>
      <c r="AZ329" s="57"/>
    </row>
    <row r="330" spans="1:54" s="56" customFormat="1" ht="12" customHeight="1">
      <c r="A330" s="229"/>
      <c r="B330" s="29" t="s">
        <v>11</v>
      </c>
      <c r="C330" s="28" t="s">
        <v>10</v>
      </c>
      <c r="D330" s="61">
        <v>616250</v>
      </c>
      <c r="E330" s="59">
        <f>D330/D318*100</f>
        <v>101.17419528548773</v>
      </c>
      <c r="F330" s="60">
        <v>3434</v>
      </c>
      <c r="G330" s="59">
        <f t="shared" si="194"/>
        <v>91.305503855357614</v>
      </c>
      <c r="H330" s="60">
        <v>701</v>
      </c>
      <c r="I330" s="59">
        <f t="shared" si="203"/>
        <v>82.27699530516432</v>
      </c>
      <c r="J330" s="60">
        <f t="shared" si="207"/>
        <v>612816</v>
      </c>
      <c r="K330" s="59">
        <f t="shared" si="195"/>
        <v>101.23551013732846</v>
      </c>
      <c r="L330" s="60">
        <v>136586</v>
      </c>
      <c r="M330" s="59">
        <f t="shared" si="196"/>
        <v>100.25985084268014</v>
      </c>
      <c r="N330" s="60">
        <v>136586</v>
      </c>
      <c r="O330" s="59">
        <f t="shared" si="197"/>
        <v>100.25985084268014</v>
      </c>
      <c r="P330" s="60">
        <f t="shared" si="198"/>
        <v>0</v>
      </c>
      <c r="Q330" s="60" t="s">
        <v>2</v>
      </c>
      <c r="R330" s="60">
        <f t="shared" si="199"/>
        <v>612816</v>
      </c>
      <c r="S330" s="59">
        <f t="shared" si="200"/>
        <v>101.23551013732846</v>
      </c>
      <c r="T330" s="60">
        <v>303904</v>
      </c>
      <c r="U330" s="59">
        <f t="shared" si="201"/>
        <v>100.23946328559461</v>
      </c>
      <c r="V330" s="60">
        <v>26671</v>
      </c>
      <c r="W330" s="59">
        <f t="shared" si="205"/>
        <v>96.097859767961381</v>
      </c>
      <c r="X330" s="60">
        <f t="shared" si="206"/>
        <v>308912</v>
      </c>
      <c r="Y330" s="59">
        <f t="shared" si="202"/>
        <v>102.23491605413044</v>
      </c>
      <c r="Z330" s="60">
        <v>38375</v>
      </c>
      <c r="AA330" s="59">
        <f t="shared" si="190"/>
        <v>104.1525308725743</v>
      </c>
      <c r="AB330" s="60" t="s">
        <v>26</v>
      </c>
      <c r="AC330" s="59" t="s">
        <v>160</v>
      </c>
      <c r="AD330" s="60">
        <v>62719</v>
      </c>
      <c r="AE330" s="59">
        <f t="shared" si="191"/>
        <v>99.58083927408984</v>
      </c>
      <c r="AF330" s="60">
        <v>39629</v>
      </c>
      <c r="AG330" s="261">
        <f t="shared" si="192"/>
        <v>104.86359186049587</v>
      </c>
      <c r="AH330" s="60">
        <v>578</v>
      </c>
      <c r="AI330" s="261">
        <f t="shared" si="204"/>
        <v>98.803418803418808</v>
      </c>
      <c r="AJ330" s="33"/>
      <c r="AK330" s="230"/>
      <c r="AL330" s="231"/>
      <c r="AM330" s="230"/>
      <c r="AN330" s="32"/>
      <c r="AO330" s="32"/>
      <c r="AP330" s="32"/>
      <c r="AQ330" s="232"/>
      <c r="AR330" s="57"/>
      <c r="AS330" s="57"/>
      <c r="AT330" s="57"/>
      <c r="AU330" s="57"/>
      <c r="AV330" s="57"/>
      <c r="AW330" s="57"/>
      <c r="AX330" s="57"/>
      <c r="AY330" s="57"/>
      <c r="AZ330" s="57"/>
    </row>
    <row r="331" spans="1:54" s="56" customFormat="1" ht="12" customHeight="1">
      <c r="A331" s="229"/>
      <c r="B331" s="29" t="s">
        <v>269</v>
      </c>
      <c r="C331" s="28" t="s">
        <v>270</v>
      </c>
      <c r="D331" s="301">
        <v>632176</v>
      </c>
      <c r="E331" s="228">
        <f t="shared" ref="E331:E333" si="208">D331/D319*100</f>
        <v>101.8693953188575</v>
      </c>
      <c r="F331" s="33">
        <v>3543</v>
      </c>
      <c r="G331" s="228">
        <f t="shared" si="194"/>
        <v>80.212814127235674</v>
      </c>
      <c r="H331" s="33">
        <v>812</v>
      </c>
      <c r="I331" s="228">
        <f t="shared" si="203"/>
        <v>53.917662682602916</v>
      </c>
      <c r="J331" s="33">
        <f t="shared" si="207"/>
        <v>628633</v>
      </c>
      <c r="K331" s="228">
        <f t="shared" si="195"/>
        <v>102.02464302987219</v>
      </c>
      <c r="L331" s="33">
        <v>139973</v>
      </c>
      <c r="M331" s="228">
        <f t="shared" si="196"/>
        <v>99.744888869886196</v>
      </c>
      <c r="N331" s="33">
        <v>139973</v>
      </c>
      <c r="O331" s="228">
        <f t="shared" si="197"/>
        <v>99.744888869886196</v>
      </c>
      <c r="P331" s="33">
        <f t="shared" si="198"/>
        <v>0</v>
      </c>
      <c r="Q331" s="33" t="s">
        <v>7</v>
      </c>
      <c r="R331" s="33">
        <f t="shared" si="199"/>
        <v>628633</v>
      </c>
      <c r="S331" s="228">
        <f t="shared" si="200"/>
        <v>102.02464302987219</v>
      </c>
      <c r="T331" s="33">
        <v>311047</v>
      </c>
      <c r="U331" s="228">
        <f t="shared" si="201"/>
        <v>100.45731855014517</v>
      </c>
      <c r="V331" s="33">
        <v>23237</v>
      </c>
      <c r="W331" s="228">
        <f t="shared" si="205"/>
        <v>99.464943069942649</v>
      </c>
      <c r="X331" s="33">
        <f t="shared" si="206"/>
        <v>317586</v>
      </c>
      <c r="Y331" s="228">
        <f t="shared" si="202"/>
        <v>103.60783878744778</v>
      </c>
      <c r="Z331" s="33">
        <v>38650</v>
      </c>
      <c r="AA331" s="228">
        <f t="shared" si="190"/>
        <v>98.599454067705807</v>
      </c>
      <c r="AB331" s="33" t="s">
        <v>26</v>
      </c>
      <c r="AC331" s="228" t="s">
        <v>160</v>
      </c>
      <c r="AD331" s="33">
        <v>59694</v>
      </c>
      <c r="AE331" s="228">
        <f t="shared" si="191"/>
        <v>102.14404270974144</v>
      </c>
      <c r="AF331" s="33">
        <v>42776</v>
      </c>
      <c r="AG331" s="302">
        <f t="shared" si="192"/>
        <v>104.55612045365663</v>
      </c>
      <c r="AH331" s="33">
        <v>626</v>
      </c>
      <c r="AI331" s="302">
        <f t="shared" si="204"/>
        <v>112.7927927927928</v>
      </c>
      <c r="AJ331" s="245"/>
      <c r="AK331" s="58"/>
      <c r="AL331" s="246"/>
      <c r="AM331" s="230"/>
      <c r="AN331" s="247"/>
      <c r="AO331" s="32"/>
      <c r="AP331" s="247"/>
      <c r="AQ331" s="232"/>
      <c r="AR331" s="57"/>
      <c r="AS331" s="57"/>
      <c r="AT331" s="57"/>
      <c r="AU331" s="57"/>
      <c r="AV331" s="57"/>
      <c r="AW331" s="57"/>
      <c r="AX331" s="57"/>
      <c r="AY331" s="57"/>
      <c r="AZ331" s="57"/>
    </row>
    <row r="332" spans="1:54" s="56" customFormat="1" ht="12.75" customHeight="1">
      <c r="A332" s="229"/>
      <c r="B332" s="29" t="s">
        <v>6</v>
      </c>
      <c r="C332" s="28" t="s">
        <v>5</v>
      </c>
      <c r="D332" s="301">
        <v>583333</v>
      </c>
      <c r="E332" s="228">
        <f t="shared" si="208"/>
        <v>98.194620727269054</v>
      </c>
      <c r="F332" s="33">
        <v>3532</v>
      </c>
      <c r="G332" s="228">
        <f t="shared" si="194"/>
        <v>85.645004849660523</v>
      </c>
      <c r="H332" s="33">
        <v>805</v>
      </c>
      <c r="I332" s="228">
        <f t="shared" si="203"/>
        <v>66.528925619834709</v>
      </c>
      <c r="J332" s="33">
        <f t="shared" si="207"/>
        <v>579801</v>
      </c>
      <c r="K332" s="228">
        <f t="shared" si="195"/>
        <v>98.282350229008671</v>
      </c>
      <c r="L332" s="33">
        <v>128451</v>
      </c>
      <c r="M332" s="228">
        <f t="shared" si="196"/>
        <v>96.124373269475413</v>
      </c>
      <c r="N332" s="33">
        <v>128451</v>
      </c>
      <c r="O332" s="228">
        <f t="shared" si="197"/>
        <v>96.124373269475413</v>
      </c>
      <c r="P332" s="33">
        <f t="shared" si="198"/>
        <v>0</v>
      </c>
      <c r="Q332" s="33" t="s">
        <v>2</v>
      </c>
      <c r="R332" s="33">
        <f t="shared" si="199"/>
        <v>579801</v>
      </c>
      <c r="S332" s="228">
        <f t="shared" si="200"/>
        <v>98.282350229008671</v>
      </c>
      <c r="T332" s="33">
        <v>292829</v>
      </c>
      <c r="U332" s="228">
        <f t="shared" si="201"/>
        <v>97.643516419025261</v>
      </c>
      <c r="V332" s="33">
        <v>23714</v>
      </c>
      <c r="W332" s="228">
        <f t="shared" si="205"/>
        <v>98.341212573608701</v>
      </c>
      <c r="X332" s="33">
        <f t="shared" si="206"/>
        <v>286972</v>
      </c>
      <c r="Y332" s="228">
        <f t="shared" si="202"/>
        <v>98.942897137616441</v>
      </c>
      <c r="Z332" s="33">
        <v>35140</v>
      </c>
      <c r="AA332" s="228">
        <f t="shared" si="190"/>
        <v>97.953949935886726</v>
      </c>
      <c r="AB332" s="33" t="s">
        <v>26</v>
      </c>
      <c r="AC332" s="228" t="s">
        <v>160</v>
      </c>
      <c r="AD332" s="33">
        <v>56324</v>
      </c>
      <c r="AE332" s="228">
        <f t="shared" si="191"/>
        <v>96.888170230333898</v>
      </c>
      <c r="AF332" s="33">
        <v>38737</v>
      </c>
      <c r="AG332" s="302">
        <f t="shared" si="192"/>
        <v>98.110579236633484</v>
      </c>
      <c r="AH332" s="33">
        <v>528</v>
      </c>
      <c r="AI332" s="302">
        <f t="shared" si="204"/>
        <v>86.133768352365408</v>
      </c>
      <c r="AJ332" s="245"/>
      <c r="AK332" s="58"/>
      <c r="AL332" s="246"/>
      <c r="AM332" s="209"/>
      <c r="AN332" s="247"/>
      <c r="AO332" s="32"/>
      <c r="AP332" s="247"/>
      <c r="AQ332" s="232"/>
      <c r="AR332" s="57"/>
      <c r="AS332" s="57"/>
      <c r="AT332" s="57"/>
      <c r="AU332" s="57"/>
      <c r="AV332" s="57"/>
      <c r="AW332" s="57"/>
      <c r="AX332" s="57"/>
      <c r="AY332" s="57"/>
      <c r="AZ332" s="57"/>
    </row>
    <row r="333" spans="1:54" s="75" customFormat="1" ht="12.75" customHeight="1">
      <c r="A333" s="248"/>
      <c r="B333" s="18" t="s">
        <v>4</v>
      </c>
      <c r="C333" s="17" t="s">
        <v>3</v>
      </c>
      <c r="D333" s="287">
        <v>661411</v>
      </c>
      <c r="E333" s="288">
        <f t="shared" si="208"/>
        <v>102.31369904123109</v>
      </c>
      <c r="F333" s="289">
        <v>3560</v>
      </c>
      <c r="G333" s="288">
        <f t="shared" si="194"/>
        <v>90.77001529831719</v>
      </c>
      <c r="H333" s="289">
        <v>834</v>
      </c>
      <c r="I333" s="288">
        <f t="shared" si="203"/>
        <v>82.411067193675891</v>
      </c>
      <c r="J333" s="289">
        <f t="shared" si="207"/>
        <v>657851</v>
      </c>
      <c r="K333" s="288">
        <f t="shared" si="195"/>
        <v>102.38416141141609</v>
      </c>
      <c r="L333" s="289">
        <v>145294</v>
      </c>
      <c r="M333" s="288">
        <f t="shared" si="196"/>
        <v>101.69522369673554</v>
      </c>
      <c r="N333" s="289">
        <v>145294</v>
      </c>
      <c r="O333" s="288">
        <f t="shared" si="197"/>
        <v>101.69522369673554</v>
      </c>
      <c r="P333" s="289">
        <f t="shared" si="198"/>
        <v>0</v>
      </c>
      <c r="Q333" s="289" t="s">
        <v>2</v>
      </c>
      <c r="R333" s="289">
        <f t="shared" si="199"/>
        <v>657851</v>
      </c>
      <c r="S333" s="288">
        <f t="shared" si="200"/>
        <v>102.38416141141609</v>
      </c>
      <c r="T333" s="289">
        <v>310360</v>
      </c>
      <c r="U333" s="288">
        <f t="shared" si="201"/>
        <v>101.09446254071661</v>
      </c>
      <c r="V333" s="289">
        <v>25598</v>
      </c>
      <c r="W333" s="288">
        <f t="shared" si="205"/>
        <v>101.12590368585313</v>
      </c>
      <c r="X333" s="289">
        <f t="shared" si="206"/>
        <v>347491</v>
      </c>
      <c r="Y333" s="288">
        <f t="shared" si="202"/>
        <v>103.56419059881026</v>
      </c>
      <c r="Z333" s="289">
        <v>40696</v>
      </c>
      <c r="AA333" s="288">
        <f t="shared" ref="AA333" si="209">Z333/Z321*100</f>
        <v>101.06538853155189</v>
      </c>
      <c r="AB333" s="289" t="s">
        <v>26</v>
      </c>
      <c r="AC333" s="288" t="s">
        <v>160</v>
      </c>
      <c r="AD333" s="289">
        <v>61551</v>
      </c>
      <c r="AE333" s="288">
        <f t="shared" ref="AE333" si="210">AD333/AD321*100</f>
        <v>99.943168902023189</v>
      </c>
      <c r="AF333" s="289">
        <v>43403</v>
      </c>
      <c r="AG333" s="290">
        <f t="shared" ref="AG333" si="211">AF333/AF321*100</f>
        <v>102.87752731754722</v>
      </c>
      <c r="AH333" s="289">
        <v>714</v>
      </c>
      <c r="AI333" s="290">
        <f t="shared" si="204"/>
        <v>100.84745762711864</v>
      </c>
      <c r="AJ333" s="289"/>
      <c r="AK333" s="283"/>
      <c r="AL333" s="276"/>
      <c r="AM333" s="283"/>
      <c r="AN333" s="276"/>
      <c r="AO333" s="276"/>
      <c r="AP333" s="276"/>
      <c r="AQ333" s="277"/>
      <c r="AR333" s="76"/>
      <c r="AS333" s="76"/>
      <c r="AT333" s="76"/>
      <c r="AU333" s="76"/>
      <c r="AV333" s="76"/>
      <c r="AW333" s="76"/>
      <c r="AX333" s="76"/>
      <c r="AY333" s="76"/>
      <c r="AZ333" s="76"/>
    </row>
    <row r="334" spans="1:54" ht="12" customHeight="1">
      <c r="B334" s="14" t="s">
        <v>1</v>
      </c>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54" ht="12" customHeight="1">
      <c r="B335" s="13" t="s">
        <v>156</v>
      </c>
      <c r="D335" s="224"/>
      <c r="E335" s="12"/>
      <c r="F335" s="224"/>
      <c r="G335" s="12"/>
      <c r="H335" s="224"/>
      <c r="I335" s="12"/>
      <c r="J335" s="224"/>
      <c r="K335" s="9"/>
      <c r="L335" s="224"/>
      <c r="M335" s="9"/>
      <c r="N335" s="224"/>
      <c r="O335" s="9"/>
      <c r="P335" s="9"/>
      <c r="Q335" s="9"/>
      <c r="R335" s="224"/>
      <c r="S335" s="9"/>
      <c r="T335" s="224"/>
      <c r="U335" s="12"/>
      <c r="V335" s="224"/>
      <c r="W335" s="9"/>
      <c r="X335" s="224"/>
      <c r="Y335" s="9"/>
      <c r="Z335" s="224"/>
      <c r="AA335" s="9"/>
      <c r="AB335" s="224"/>
      <c r="AC335" s="9"/>
      <c r="AD335" s="224"/>
      <c r="AE335" s="12"/>
      <c r="AF335" s="224"/>
      <c r="AG335" s="12"/>
      <c r="AH335" s="224"/>
      <c r="AI335" s="12"/>
      <c r="AJ335" s="224"/>
      <c r="AK335" s="9"/>
      <c r="AL335" s="224"/>
      <c r="AM335" s="9"/>
      <c r="AN335" s="224"/>
      <c r="AO335" s="9"/>
      <c r="AP335" s="224"/>
    </row>
    <row r="336" spans="1:54" ht="12" customHeight="1">
      <c r="B336" s="7" t="s">
        <v>157</v>
      </c>
      <c r="D336" s="224"/>
      <c r="E336" s="12"/>
      <c r="F336" s="224"/>
      <c r="G336" s="224"/>
      <c r="H336" s="224"/>
      <c r="I336" s="12"/>
      <c r="J336" s="224"/>
      <c r="K336" s="12"/>
      <c r="L336" s="224"/>
      <c r="M336" s="12"/>
      <c r="N336" s="225"/>
      <c r="O336" s="12"/>
      <c r="P336" s="12"/>
      <c r="Q336" s="12"/>
      <c r="R336" s="224"/>
      <c r="S336" s="12"/>
      <c r="T336" s="224"/>
      <c r="U336" s="12"/>
      <c r="V336" s="224"/>
      <c r="W336" s="12"/>
      <c r="X336" s="225"/>
      <c r="Y336" s="12"/>
      <c r="Z336" s="224"/>
      <c r="AA336" s="12"/>
      <c r="AB336" s="12"/>
      <c r="AC336" s="12"/>
      <c r="AD336" s="225"/>
      <c r="AE336" s="12"/>
      <c r="AF336" s="225"/>
      <c r="AG336" s="12"/>
      <c r="AH336" s="225"/>
      <c r="AI336" s="12"/>
      <c r="AJ336" s="225"/>
      <c r="AK336" s="12"/>
      <c r="AL336" s="225"/>
      <c r="AM336" s="12"/>
      <c r="AN336" s="225"/>
      <c r="AO336" s="12"/>
      <c r="AP336" s="225"/>
      <c r="AQ336" s="12"/>
    </row>
    <row r="337" spans="1:46" ht="12" customHeight="1">
      <c r="B337" s="7" t="s">
        <v>158</v>
      </c>
      <c r="D337" s="212"/>
      <c r="E337" s="12"/>
      <c r="F337" s="212"/>
      <c r="G337" s="12"/>
      <c r="H337" s="212"/>
      <c r="I337" s="12"/>
      <c r="U337" s="12"/>
      <c r="W337" s="12"/>
      <c r="Z337" s="10"/>
      <c r="AA337" s="12"/>
      <c r="AE337" s="12"/>
      <c r="AG337" s="12"/>
      <c r="AI337" s="12"/>
      <c r="AJ337" s="9"/>
      <c r="AL337" s="9"/>
      <c r="AN337" s="9"/>
      <c r="AP337" s="9"/>
    </row>
    <row r="338" spans="1:46" ht="12" customHeight="1">
      <c r="B338" s="8" t="s">
        <v>0</v>
      </c>
      <c r="C338" s="6"/>
      <c r="D338" s="212"/>
      <c r="E338" s="12"/>
      <c r="F338" s="212"/>
      <c r="G338" s="12"/>
      <c r="H338" s="212"/>
      <c r="I338" s="12"/>
      <c r="U338" s="12"/>
      <c r="W338" s="12"/>
      <c r="Z338" s="10"/>
      <c r="AA338" s="12"/>
      <c r="AE338" s="12"/>
      <c r="AG338" s="12"/>
      <c r="AI338" s="12"/>
    </row>
    <row r="339" spans="1:46" ht="12" customHeight="1">
      <c r="B339" s="8" t="s">
        <v>159</v>
      </c>
      <c r="D339" s="10"/>
      <c r="E339" s="12"/>
      <c r="F339" s="10"/>
      <c r="G339" s="12"/>
      <c r="H339" s="10"/>
      <c r="I339" s="12"/>
      <c r="J339" s="11"/>
      <c r="K339" s="10"/>
      <c r="T339" s="9"/>
      <c r="U339" s="12"/>
      <c r="W339" s="12"/>
      <c r="Z339" s="10"/>
      <c r="AA339" s="12"/>
      <c r="AE339" s="12"/>
      <c r="AG339" s="12"/>
      <c r="AI339" s="12"/>
    </row>
    <row r="340" spans="1:46" ht="12" customHeight="1">
      <c r="B340" s="7" t="s">
        <v>217</v>
      </c>
      <c r="D340" s="212"/>
      <c r="E340" s="12"/>
      <c r="F340" s="212"/>
      <c r="G340" s="12"/>
      <c r="H340" s="212"/>
      <c r="I340" s="12"/>
      <c r="J340" s="5"/>
      <c r="U340" s="12"/>
      <c r="W340" s="12"/>
      <c r="Z340" s="10"/>
      <c r="AA340" s="12"/>
      <c r="AE340" s="12"/>
      <c r="AG340" s="12"/>
      <c r="AI340" s="12"/>
      <c r="AQ340" s="286" t="s">
        <v>271</v>
      </c>
    </row>
    <row r="341" spans="1:46" ht="12" customHeight="1">
      <c r="B341" s="7" t="s">
        <v>216</v>
      </c>
      <c r="C341" s="6"/>
      <c r="D341" s="212"/>
      <c r="E341" s="12"/>
      <c r="F341" s="212"/>
      <c r="G341" s="12"/>
      <c r="H341" s="212"/>
      <c r="I341" s="12"/>
      <c r="J341" s="5"/>
      <c r="U341" s="12"/>
      <c r="W341" s="12"/>
      <c r="Z341" s="10"/>
      <c r="AA341" s="12"/>
      <c r="AE341" s="12"/>
      <c r="AG341" s="12"/>
      <c r="AI341" s="12"/>
    </row>
    <row r="342" spans="1:46" ht="12" customHeight="1">
      <c r="B342" s="7" t="s">
        <v>224</v>
      </c>
      <c r="C342" s="6"/>
      <c r="D342" s="212"/>
      <c r="E342" s="12"/>
      <c r="F342" s="212"/>
      <c r="G342" s="12"/>
      <c r="H342" s="212"/>
      <c r="I342" s="12"/>
      <c r="J342" s="5"/>
      <c r="U342" s="12"/>
      <c r="W342" s="12"/>
      <c r="Z342" s="10"/>
      <c r="AA342" s="12"/>
      <c r="AE342" s="12"/>
      <c r="AG342" s="12"/>
      <c r="AI342" s="12"/>
    </row>
    <row r="343" spans="1:46" s="253" customFormat="1" ht="12" customHeight="1">
      <c r="A343" s="249"/>
      <c r="B343" s="250"/>
      <c r="C343" s="251"/>
      <c r="D343" s="252">
        <f>SUM(D250:D261)</f>
        <v>7282255</v>
      </c>
      <c r="E343" s="249"/>
      <c r="F343" s="252">
        <f>SUM(F250:F261)</f>
        <v>45076</v>
      </c>
      <c r="G343" s="249"/>
      <c r="H343" s="252">
        <f t="shared" ref="H343:I343" si="212">SUM(H250:H261)</f>
        <v>10108</v>
      </c>
      <c r="I343" s="252">
        <f t="shared" si="212"/>
        <v>1328.2669674433942</v>
      </c>
      <c r="J343" s="252">
        <f>SUM(J250:J261)</f>
        <v>7237179</v>
      </c>
      <c r="L343" s="252">
        <f>SUM(L250:L261)</f>
        <v>1775942</v>
      </c>
      <c r="M343" s="254"/>
      <c r="N343" s="252">
        <f>SUM(N250:N261)</f>
        <v>1775942</v>
      </c>
      <c r="O343" s="254"/>
      <c r="P343" s="252">
        <f>SUM(P250:P261)</f>
        <v>0</v>
      </c>
      <c r="Q343" s="254"/>
      <c r="R343" s="252">
        <f>SUM(R250:R261)</f>
        <v>7237179</v>
      </c>
      <c r="S343" s="254"/>
      <c r="T343" s="252">
        <f>SUM(T250:T261)</f>
        <v>4006039</v>
      </c>
      <c r="U343" s="254"/>
      <c r="V343" s="252">
        <f>SUM(V250:V261)</f>
        <v>348977</v>
      </c>
      <c r="W343" s="254"/>
      <c r="X343" s="252">
        <f>SUM(X250:X261)</f>
        <v>3231140</v>
      </c>
      <c r="Y343" s="254"/>
      <c r="Z343" s="252">
        <f>SUM(Z250:Z261)</f>
        <v>423134</v>
      </c>
      <c r="AA343" s="254"/>
      <c r="AB343" s="254"/>
      <c r="AC343" s="254"/>
      <c r="AD343" s="252">
        <f>SUM(AD250:AD261)</f>
        <v>756969</v>
      </c>
      <c r="AE343" s="254"/>
      <c r="AF343" s="252">
        <f>SUM(AF250:AF261)</f>
        <v>546354</v>
      </c>
      <c r="AG343" s="254"/>
      <c r="AH343" s="252">
        <f>SUM(AH250:AH261)</f>
        <v>7778</v>
      </c>
      <c r="AI343" s="254"/>
      <c r="AJ343" s="254"/>
      <c r="AK343" s="254"/>
      <c r="AL343" s="254"/>
      <c r="AM343" s="254"/>
      <c r="AN343" s="254"/>
      <c r="AO343" s="254"/>
      <c r="AP343" s="254"/>
      <c r="AQ343" s="254"/>
      <c r="AR343" s="254"/>
      <c r="AS343" s="254"/>
      <c r="AT343" s="254"/>
    </row>
    <row r="344" spans="1:46" ht="12" customHeight="1">
      <c r="C344" s="6"/>
      <c r="D344" s="212"/>
      <c r="E344" s="12"/>
      <c r="F344" s="212"/>
      <c r="G344" s="12"/>
      <c r="H344" s="212"/>
      <c r="I344" s="12"/>
      <c r="J344" s="5"/>
      <c r="U344" s="12"/>
      <c r="W344" s="12"/>
      <c r="Z344" s="10"/>
      <c r="AA344" s="12"/>
      <c r="AE344" s="12"/>
      <c r="AG344" s="12"/>
      <c r="AI344" s="12"/>
    </row>
    <row r="345" spans="1:46" ht="12" hidden="1" customHeight="1">
      <c r="B345" s="5"/>
      <c r="C345" s="4" t="s">
        <v>221</v>
      </c>
      <c r="D345" s="224">
        <f t="shared" ref="D345" si="213">SUM(D226:D237)</f>
        <v>7342475</v>
      </c>
      <c r="E345" s="9"/>
      <c r="F345" s="224">
        <f t="shared" ref="F345" si="214">SUM(F226:F237)</f>
        <v>51233</v>
      </c>
      <c r="G345" s="9"/>
      <c r="H345" s="224">
        <f t="shared" ref="H345" si="215">SUM(H226:H237)</f>
        <v>10932</v>
      </c>
      <c r="I345" s="9"/>
      <c r="J345" s="224">
        <f t="shared" ref="J345" si="216">SUM(J226:J237)</f>
        <v>7291242</v>
      </c>
      <c r="K345" s="9"/>
      <c r="L345" s="224">
        <f t="shared" ref="L345" si="217">SUM(L226:L237)</f>
        <v>1758466</v>
      </c>
      <c r="M345" s="9"/>
      <c r="N345" s="224">
        <f t="shared" ref="N345" si="218">SUM(N226:N237)</f>
        <v>1758466</v>
      </c>
      <c r="O345" s="9"/>
      <c r="P345" s="224">
        <f t="shared" ref="P345" si="219">SUM(P226:P237)</f>
        <v>0</v>
      </c>
      <c r="Q345" s="9"/>
      <c r="R345" s="224">
        <f t="shared" ref="R345" si="220">SUM(R226:R237)</f>
        <v>7291242</v>
      </c>
      <c r="S345" s="9"/>
      <c r="T345" s="224">
        <f t="shared" ref="T345" si="221">SUM(T226:T237)</f>
        <v>3989455</v>
      </c>
      <c r="U345" s="9"/>
      <c r="V345" s="224">
        <f t="shared" ref="V345" si="222">SUM(V226:V237)</f>
        <v>310676</v>
      </c>
      <c r="W345" s="9"/>
      <c r="X345" s="224">
        <f t="shared" ref="X345" si="223">SUM(X226:X237)</f>
        <v>3301787</v>
      </c>
      <c r="Y345" s="9"/>
      <c r="Z345" s="224">
        <f t="shared" ref="Z345" si="224">SUM(Z226:Z237)</f>
        <v>444196</v>
      </c>
      <c r="AA345" s="9"/>
      <c r="AB345" s="224">
        <f t="shared" ref="AB345" si="225">SUM(AB226:AB237)</f>
        <v>974457</v>
      </c>
      <c r="AC345" s="9"/>
      <c r="AD345" s="224">
        <f t="shared" ref="AD345" si="226">SUM(AD226:AD237)</f>
        <v>176420</v>
      </c>
      <c r="AE345" s="9"/>
      <c r="AF345" s="224">
        <f t="shared" ref="AF345" si="227">SUM(AF226:AF237)</f>
        <v>130297</v>
      </c>
      <c r="AG345" s="9"/>
      <c r="AH345" s="224">
        <f t="shared" ref="AH345" si="228">SUM(AH226:AH237)</f>
        <v>1694</v>
      </c>
      <c r="AI345" s="9"/>
      <c r="AJ345" s="224"/>
      <c r="AK345" s="9"/>
      <c r="AL345" s="224"/>
      <c r="AM345" s="9"/>
      <c r="AN345" s="224"/>
      <c r="AO345" s="9"/>
      <c r="AP345" s="224"/>
    </row>
    <row r="346" spans="1:46" ht="12" hidden="1" customHeight="1">
      <c r="B346" s="5"/>
      <c r="C346" s="4" t="s">
        <v>220</v>
      </c>
      <c r="D346" s="225">
        <f t="shared" ref="D346" si="229">SUM(D238:D249)</f>
        <v>7290458</v>
      </c>
      <c r="E346" s="12"/>
      <c r="F346" s="225">
        <f t="shared" ref="F346" si="230">SUM(F238:F249)</f>
        <v>48799</v>
      </c>
      <c r="G346" s="12"/>
      <c r="H346" s="225">
        <f t="shared" ref="H346" si="231">SUM(H238:H249)</f>
        <v>9155</v>
      </c>
      <c r="I346" s="12"/>
      <c r="J346" s="225">
        <f t="shared" ref="J346" si="232">SUM(J238:J249)</f>
        <v>7241659</v>
      </c>
      <c r="K346" s="12"/>
      <c r="L346" s="225">
        <f t="shared" ref="L346" si="233">SUM(L238:L249)</f>
        <v>1776046</v>
      </c>
      <c r="M346" s="12"/>
      <c r="N346" s="225">
        <f t="shared" ref="N346" si="234">SUM(N238:N249)</f>
        <v>1776046</v>
      </c>
      <c r="O346" s="12"/>
      <c r="P346" s="225">
        <f t="shared" ref="P346" si="235">SUM(P238:P249)</f>
        <v>0</v>
      </c>
      <c r="Q346" s="12"/>
      <c r="R346" s="225">
        <f t="shared" ref="R346" si="236">SUM(R238:R249)</f>
        <v>7241659</v>
      </c>
      <c r="S346" s="12"/>
      <c r="T346" s="225">
        <f t="shared" ref="T346" si="237">SUM(T238:T249)</f>
        <v>3983712</v>
      </c>
      <c r="U346" s="12"/>
      <c r="V346" s="225">
        <f t="shared" ref="V346" si="238">SUM(V238:V249)</f>
        <v>330415</v>
      </c>
      <c r="W346" s="12"/>
      <c r="X346" s="225">
        <f t="shared" ref="X346" si="239">SUM(X238:X249)</f>
        <v>3257947</v>
      </c>
      <c r="Y346" s="12"/>
      <c r="Z346" s="225">
        <f t="shared" ref="Z346" si="240">SUM(Z238:Z249)</f>
        <v>437783</v>
      </c>
      <c r="AA346" s="12"/>
      <c r="AB346" s="225">
        <f t="shared" ref="AB346" si="241">SUM(AB238:AB249)</f>
        <v>0</v>
      </c>
      <c r="AC346" s="12"/>
      <c r="AD346" s="225">
        <f t="shared" ref="AD346" si="242">SUM(AD238:AD249)</f>
        <v>763867</v>
      </c>
      <c r="AE346" s="12"/>
      <c r="AF346" s="225">
        <f t="shared" ref="AF346" si="243">SUM(AF238:AF249)</f>
        <v>536498</v>
      </c>
      <c r="AG346" s="12"/>
      <c r="AH346" s="225">
        <f t="shared" ref="AH346" si="244">SUM(AH238:AH249)</f>
        <v>8047</v>
      </c>
      <c r="AI346" s="12"/>
      <c r="AJ346" s="225"/>
      <c r="AK346" s="12"/>
      <c r="AL346" s="225"/>
      <c r="AM346" s="12"/>
      <c r="AN346" s="225"/>
      <c r="AO346" s="12"/>
      <c r="AP346" s="225"/>
    </row>
    <row r="347" spans="1:46" ht="12" customHeight="1">
      <c r="B347" s="5"/>
      <c r="C347" s="6"/>
      <c r="D347" s="212"/>
      <c r="E347" s="12"/>
      <c r="F347" s="212"/>
      <c r="G347" s="12"/>
      <c r="H347" s="212"/>
      <c r="I347" s="12"/>
      <c r="J347" s="5"/>
      <c r="U347" s="12"/>
      <c r="W347" s="12"/>
      <c r="Z347" s="10"/>
      <c r="AA347" s="12"/>
      <c r="AE347" s="12"/>
      <c r="AG347" s="12"/>
      <c r="AI347" s="12"/>
    </row>
    <row r="348" spans="1:46" ht="12" customHeight="1">
      <c r="B348" s="5"/>
      <c r="C348" s="6"/>
      <c r="D348" s="212"/>
      <c r="E348" s="12"/>
      <c r="F348" s="212"/>
      <c r="G348" s="12"/>
      <c r="H348" s="212"/>
      <c r="I348" s="12"/>
      <c r="J348" s="5"/>
      <c r="U348" s="12"/>
      <c r="W348" s="12"/>
      <c r="Z348" s="10"/>
      <c r="AA348" s="12"/>
      <c r="AE348" s="12"/>
      <c r="AG348" s="12"/>
      <c r="AI348" s="12"/>
    </row>
    <row r="349" spans="1:46" ht="12" customHeight="1">
      <c r="B349" s="5"/>
      <c r="C349" s="6"/>
      <c r="D349" s="212"/>
      <c r="E349" s="12"/>
      <c r="F349" s="212"/>
      <c r="G349" s="12"/>
      <c r="H349" s="212"/>
      <c r="I349" s="12"/>
      <c r="J349" s="5"/>
      <c r="U349" s="12"/>
      <c r="W349" s="12"/>
      <c r="Z349" s="10"/>
      <c r="AA349" s="12"/>
      <c r="AE349" s="12"/>
      <c r="AG349" s="12"/>
      <c r="AI349" s="12"/>
    </row>
    <row r="350" spans="1:46" ht="12" customHeight="1">
      <c r="B350" s="5"/>
      <c r="J350" s="5"/>
    </row>
    <row r="351" spans="1:46" ht="12" customHeight="1">
      <c r="J351" s="5"/>
    </row>
    <row r="352" spans="1:46" ht="12" customHeight="1">
      <c r="J352" s="5"/>
    </row>
    <row r="353" spans="2:10" ht="12" customHeight="1">
      <c r="J353" s="5"/>
    </row>
    <row r="360" spans="2:10" ht="12" customHeight="1">
      <c r="C360" s="6"/>
      <c r="D360" s="5"/>
      <c r="E360" s="5"/>
      <c r="F360" s="5"/>
      <c r="G360" s="5"/>
      <c r="H360" s="5"/>
      <c r="I360" s="5"/>
    </row>
    <row r="361" spans="2:10" ht="12" customHeight="1">
      <c r="B361" s="5"/>
      <c r="C361" s="6"/>
      <c r="D361" s="5"/>
      <c r="E361" s="5"/>
      <c r="F361" s="5"/>
      <c r="G361" s="5"/>
      <c r="H361" s="5"/>
      <c r="I361" s="5"/>
    </row>
    <row r="362" spans="2:10" ht="12" customHeight="1">
      <c r="B362" s="5"/>
      <c r="C362" s="6"/>
      <c r="D362" s="5"/>
      <c r="E362" s="5"/>
      <c r="F362" s="5"/>
      <c r="G362" s="5"/>
      <c r="H362" s="5"/>
      <c r="I362" s="5"/>
    </row>
    <row r="363" spans="2:10" ht="12" customHeight="1">
      <c r="B363" s="5"/>
    </row>
    <row r="364" spans="2:10" ht="12" customHeight="1">
      <c r="J364" s="5"/>
    </row>
    <row r="365" spans="2:10" ht="12" customHeight="1">
      <c r="C365" s="6"/>
      <c r="D365" s="5"/>
      <c r="E365" s="5"/>
      <c r="F365" s="5"/>
      <c r="G365" s="5"/>
      <c r="H365" s="5"/>
      <c r="I365" s="5"/>
      <c r="J365" s="5"/>
    </row>
    <row r="366" spans="2:10" ht="12" customHeight="1">
      <c r="B366" s="5"/>
      <c r="C366" s="6"/>
      <c r="D366" s="5"/>
      <c r="E366" s="5"/>
      <c r="F366" s="5"/>
      <c r="G366" s="5"/>
      <c r="H366" s="5"/>
      <c r="I366" s="5"/>
      <c r="J366" s="5"/>
    </row>
    <row r="367" spans="2:10" ht="12" customHeight="1">
      <c r="B367" s="5"/>
      <c r="C367" s="6"/>
      <c r="D367" s="5"/>
      <c r="E367" s="5"/>
      <c r="F367" s="5"/>
      <c r="G367" s="5"/>
      <c r="H367" s="5"/>
      <c r="I367" s="5"/>
    </row>
    <row r="368" spans="2:10" ht="12" customHeight="1">
      <c r="B368" s="5"/>
      <c r="C368" s="6"/>
      <c r="D368" s="5"/>
      <c r="E368" s="5"/>
      <c r="F368" s="5"/>
      <c r="G368" s="5"/>
      <c r="H368" s="5"/>
      <c r="I368" s="5"/>
    </row>
    <row r="369" spans="2:10" ht="12" customHeight="1">
      <c r="B369" s="5"/>
      <c r="C369" s="6"/>
      <c r="D369" s="5"/>
      <c r="E369" s="5"/>
      <c r="F369" s="5"/>
      <c r="G369" s="5"/>
      <c r="H369" s="5"/>
      <c r="I369" s="5"/>
      <c r="J369" s="5"/>
    </row>
    <row r="370" spans="2:10" ht="12" customHeight="1">
      <c r="B370" s="5"/>
      <c r="C370" s="6"/>
      <c r="D370" s="5"/>
      <c r="E370" s="5"/>
      <c r="F370" s="5"/>
      <c r="G370" s="5"/>
      <c r="H370" s="5"/>
      <c r="I370" s="5"/>
      <c r="J370" s="5"/>
    </row>
    <row r="371" spans="2:10" ht="12" customHeight="1">
      <c r="B371" s="5"/>
      <c r="C371" s="6"/>
      <c r="D371" s="5"/>
      <c r="E371" s="5"/>
      <c r="F371" s="5"/>
      <c r="G371" s="5"/>
      <c r="H371" s="5"/>
      <c r="I371" s="5"/>
      <c r="J371" s="5"/>
    </row>
    <row r="372" spans="2:10" ht="12" customHeight="1">
      <c r="B372" s="5"/>
      <c r="J372" s="5"/>
    </row>
    <row r="373" spans="2:10" ht="12" customHeight="1">
      <c r="J373" s="5"/>
    </row>
    <row r="374" spans="2:10" ht="12" customHeight="1">
      <c r="J374" s="5"/>
    </row>
    <row r="375" spans="2:10" ht="12" customHeight="1">
      <c r="J375" s="5"/>
    </row>
    <row r="386" spans="10:10" ht="12" customHeight="1">
      <c r="J386" s="5"/>
    </row>
    <row r="387" spans="10:10" ht="12" customHeight="1">
      <c r="J387" s="5"/>
    </row>
    <row r="388" spans="10:10" ht="12" customHeight="1">
      <c r="J388" s="5"/>
    </row>
    <row r="391" spans="10:10" ht="12" customHeight="1">
      <c r="J391" s="5"/>
    </row>
    <row r="392" spans="10:10" ht="12" customHeight="1">
      <c r="J392" s="5"/>
    </row>
    <row r="393" spans="10:10" ht="12" customHeight="1">
      <c r="J393" s="5"/>
    </row>
    <row r="394" spans="10:10" ht="12" customHeight="1">
      <c r="J394" s="5"/>
    </row>
    <row r="395" spans="10:10" ht="12" customHeight="1">
      <c r="J395" s="5"/>
    </row>
    <row r="396" spans="10:10" ht="12" customHeight="1">
      <c r="J396" s="5"/>
    </row>
    <row r="397" spans="10:10" ht="12" customHeight="1">
      <c r="J397" s="5"/>
    </row>
    <row r="408" spans="10:10" ht="12" customHeight="1">
      <c r="J408" s="5"/>
    </row>
    <row r="409" spans="10:10" ht="12" customHeight="1">
      <c r="J409" s="5"/>
    </row>
    <row r="410" spans="10:10" ht="12" customHeight="1">
      <c r="J410" s="5"/>
    </row>
    <row r="413" spans="10:10" ht="12" customHeight="1">
      <c r="J413" s="5"/>
    </row>
    <row r="414" spans="10:10" ht="12" customHeight="1">
      <c r="J414" s="5"/>
    </row>
    <row r="415" spans="10:10" ht="12" customHeight="1">
      <c r="J415" s="5"/>
    </row>
    <row r="416" spans="10:10" ht="12" customHeight="1">
      <c r="J416" s="5"/>
    </row>
    <row r="417" spans="10:10" ht="12" customHeight="1">
      <c r="J417" s="5"/>
    </row>
    <row r="418" spans="10:10" ht="12" customHeight="1">
      <c r="J418" s="5"/>
    </row>
    <row r="419" spans="10:10" ht="12" customHeight="1">
      <c r="J419" s="5"/>
    </row>
  </sheetData>
  <mergeCells count="24">
    <mergeCell ref="L6:M7"/>
    <mergeCell ref="N6:O7"/>
    <mergeCell ref="P6:Q7"/>
    <mergeCell ref="R6:S7"/>
    <mergeCell ref="AD8:AE8"/>
    <mergeCell ref="B5:C9"/>
    <mergeCell ref="D5:E7"/>
    <mergeCell ref="F6:G7"/>
    <mergeCell ref="H6:I6"/>
    <mergeCell ref="J6:K7"/>
    <mergeCell ref="H7:I7"/>
    <mergeCell ref="AH8:AI8"/>
    <mergeCell ref="AJ5:AQ6"/>
    <mergeCell ref="T6:U7"/>
    <mergeCell ref="V6:W6"/>
    <mergeCell ref="X6:Y7"/>
    <mergeCell ref="AJ7:AK8"/>
    <mergeCell ref="AL7:AM8"/>
    <mergeCell ref="AN7:AO8"/>
    <mergeCell ref="AP7:AQ8"/>
    <mergeCell ref="AB7:AC7"/>
    <mergeCell ref="V7:W7"/>
    <mergeCell ref="Z7:AA7"/>
    <mergeCell ref="AF8:AG8"/>
  </mergeCells>
  <phoneticPr fontId="3"/>
  <pageMargins left="0.39370078740157483" right="0" top="0.39370078740157483" bottom="0" header="0" footer="0"/>
  <pageSetup paperSize="9" scale="54" fitToWidth="0" orientation="landscape" horizontalDpi="4294967294" r:id="rId1"/>
  <headerFooter alignWithMargins="0"/>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2024-05-29T06:05:20Z</cp:lastPrinted>
  <dcterms:created xsi:type="dcterms:W3CDTF">2017-06-26T07:52:04Z</dcterms:created>
  <dcterms:modified xsi:type="dcterms:W3CDTF">2025-04-28T06:05:18Z</dcterms:modified>
</cp:coreProperties>
</file>