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4.xml" ContentType="application/vnd.openxmlformats-officedocument.drawingml.chartshapes+xml"/>
  <Override PartName="/xl/charts/chart16.xml" ContentType="application/vnd.openxmlformats-officedocument.drawingml.chart+xml"/>
  <Override PartName="/xl/drawings/drawing5.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ml.chartshapes+xml"/>
  <Override PartName="/xl/charts/chart25.xml" ContentType="application/vnd.openxmlformats-officedocument.drawingml.chart+xml"/>
  <Override PartName="/xl/drawings/drawing8.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9.xml" ContentType="application/vnd.openxmlformats-officedocument.drawingml.chartshapes+xml"/>
  <Override PartName="/xl/charts/chart34.xml" ContentType="application/vnd.openxmlformats-officedocument.drawingml.chart+xml"/>
  <Override PartName="/xl/drawings/drawing10.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0" yWindow="1995" windowWidth="29040" windowHeight="10125" activeTab="1"/>
  </bookViews>
  <sheets>
    <sheet name="年度" sheetId="18" r:id="rId1"/>
    <sheet name="月次" sheetId="20" r:id="rId2"/>
  </sheets>
  <externalReferences>
    <externalReference r:id="rId3"/>
  </externalReferences>
  <definedNames>
    <definedName name="_xlnm.Print_Area" localSheetId="1">月次!$B$2:$AI$333</definedName>
    <definedName name="_xlnm.Print_Area" localSheetId="0">年度!$B$2:$AS$49</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333" i="20" l="1"/>
  <c r="AG333" i="20"/>
  <c r="AE333" i="20"/>
  <c r="AA333" i="20"/>
  <c r="W333" i="20"/>
  <c r="U333" i="20"/>
  <c r="P333" i="20"/>
  <c r="M333" i="20"/>
  <c r="J333" i="20"/>
  <c r="I333" i="20"/>
  <c r="G333" i="20"/>
  <c r="E333" i="20"/>
  <c r="AI332" i="20"/>
  <c r="AG332" i="20"/>
  <c r="AE332" i="20"/>
  <c r="AA332" i="20"/>
  <c r="W332" i="20"/>
  <c r="U332" i="20"/>
  <c r="P332" i="20"/>
  <c r="M332" i="20"/>
  <c r="J332" i="20"/>
  <c r="I332" i="20"/>
  <c r="G332" i="20"/>
  <c r="E332" i="20"/>
  <c r="AI331" i="20"/>
  <c r="AG331" i="20"/>
  <c r="AE331" i="20"/>
  <c r="AA331" i="20"/>
  <c r="W331" i="20"/>
  <c r="U331" i="20"/>
  <c r="P331" i="20"/>
  <c r="M331" i="20"/>
  <c r="J331" i="20"/>
  <c r="I331" i="20"/>
  <c r="G331" i="20"/>
  <c r="E331" i="20"/>
  <c r="AI330" i="20"/>
  <c r="AG330" i="20"/>
  <c r="AE330" i="20"/>
  <c r="AA330" i="20"/>
  <c r="W330" i="20"/>
  <c r="U330" i="20"/>
  <c r="P330" i="20"/>
  <c r="M330" i="20"/>
  <c r="J330" i="20"/>
  <c r="K330" i="20" s="1"/>
  <c r="I330" i="20"/>
  <c r="G330" i="20"/>
  <c r="E330" i="20"/>
  <c r="AI329" i="20"/>
  <c r="AG329" i="20"/>
  <c r="AE329" i="20"/>
  <c r="AA329" i="20"/>
  <c r="W329" i="20"/>
  <c r="U329" i="20"/>
  <c r="P329" i="20"/>
  <c r="M329" i="20"/>
  <c r="J329" i="20"/>
  <c r="K329" i="20" s="1"/>
  <c r="I329" i="20"/>
  <c r="G329" i="20"/>
  <c r="E329" i="20"/>
  <c r="AI328" i="20"/>
  <c r="AG328" i="20"/>
  <c r="AE328" i="20"/>
  <c r="AA328" i="20"/>
  <c r="W328" i="20"/>
  <c r="U328" i="20"/>
  <c r="P328" i="20"/>
  <c r="M328" i="20"/>
  <c r="J328" i="20"/>
  <c r="K328" i="20" s="1"/>
  <c r="I328" i="20"/>
  <c r="G328" i="20"/>
  <c r="E328" i="20"/>
  <c r="AI327" i="20"/>
  <c r="AG327" i="20"/>
  <c r="AE327" i="20"/>
  <c r="AA327" i="20"/>
  <c r="W327" i="20"/>
  <c r="U327" i="20"/>
  <c r="P327" i="20"/>
  <c r="M327" i="20"/>
  <c r="J327" i="20"/>
  <c r="I327" i="20"/>
  <c r="G327" i="20"/>
  <c r="E327" i="20"/>
  <c r="AI326" i="20"/>
  <c r="AG326" i="20"/>
  <c r="AE326" i="20"/>
  <c r="AA326" i="20"/>
  <c r="W326" i="20"/>
  <c r="U326" i="20"/>
  <c r="P326" i="20"/>
  <c r="M326" i="20"/>
  <c r="J326" i="20"/>
  <c r="K326" i="20" s="1"/>
  <c r="I326" i="20"/>
  <c r="G326" i="20"/>
  <c r="E326" i="20"/>
  <c r="AI325" i="20"/>
  <c r="AG325" i="20"/>
  <c r="AE325" i="20"/>
  <c r="AA325" i="20"/>
  <c r="W325" i="20"/>
  <c r="U325" i="20"/>
  <c r="P325" i="20"/>
  <c r="M325" i="20"/>
  <c r="J325" i="20"/>
  <c r="K325" i="20" s="1"/>
  <c r="I325" i="20"/>
  <c r="G325" i="20"/>
  <c r="E325" i="20"/>
  <c r="AI324" i="20"/>
  <c r="AG324" i="20"/>
  <c r="AE324" i="20"/>
  <c r="AA324" i="20"/>
  <c r="W324" i="20"/>
  <c r="U324" i="20"/>
  <c r="P324" i="20"/>
  <c r="M324" i="20"/>
  <c r="J324" i="20"/>
  <c r="K324" i="20" s="1"/>
  <c r="I324" i="20"/>
  <c r="G324" i="20"/>
  <c r="E324" i="20"/>
  <c r="AI323" i="20"/>
  <c r="AG323" i="20"/>
  <c r="AE323" i="20"/>
  <c r="AA323" i="20"/>
  <c r="W323" i="20"/>
  <c r="U323" i="20"/>
  <c r="P323" i="20"/>
  <c r="M323" i="20"/>
  <c r="J323" i="20"/>
  <c r="I323" i="20"/>
  <c r="G323" i="20"/>
  <c r="E323" i="20"/>
  <c r="AI322" i="20"/>
  <c r="AG322" i="20"/>
  <c r="AE322" i="20"/>
  <c r="AA322" i="20"/>
  <c r="W322" i="20"/>
  <c r="U322" i="20"/>
  <c r="P322" i="20"/>
  <c r="M322" i="20"/>
  <c r="J322" i="20"/>
  <c r="K322" i="20" s="1"/>
  <c r="I322" i="20"/>
  <c r="G322" i="20"/>
  <c r="E322" i="20"/>
  <c r="R323" i="20" l="1"/>
  <c r="X323" i="20" s="1"/>
  <c r="Y323" i="20" s="1"/>
  <c r="R327" i="20"/>
  <c r="X327" i="20" s="1"/>
  <c r="Y327" i="20" s="1"/>
  <c r="R331" i="20"/>
  <c r="X331" i="20" s="1"/>
  <c r="K323" i="20"/>
  <c r="K327" i="20"/>
  <c r="R324" i="20"/>
  <c r="R328" i="20"/>
  <c r="R332" i="20"/>
  <c r="R325" i="20"/>
  <c r="R329" i="20"/>
  <c r="R333" i="20"/>
  <c r="R322" i="20"/>
  <c r="R326" i="20"/>
  <c r="R330" i="20"/>
  <c r="AH43" i="18"/>
  <c r="AF43" i="18"/>
  <c r="AD43" i="18"/>
  <c r="Z43" i="18"/>
  <c r="V43" i="18"/>
  <c r="T43" i="18"/>
  <c r="N43" i="18"/>
  <c r="L43" i="18"/>
  <c r="H43" i="18"/>
  <c r="F43" i="18"/>
  <c r="D43" i="18"/>
  <c r="S323" i="20" l="1"/>
  <c r="S327" i="20"/>
  <c r="S330" i="20"/>
  <c r="X330" i="20"/>
  <c r="Y330" i="20" s="1"/>
  <c r="S329" i="20"/>
  <c r="X329" i="20"/>
  <c r="Y329" i="20" s="1"/>
  <c r="S324" i="20"/>
  <c r="X324" i="20"/>
  <c r="Y324" i="20" s="1"/>
  <c r="S326" i="20"/>
  <c r="X326" i="20"/>
  <c r="Y326" i="20" s="1"/>
  <c r="S325" i="20"/>
  <c r="X325" i="20"/>
  <c r="Y325" i="20" s="1"/>
  <c r="S322" i="20"/>
  <c r="X322" i="20"/>
  <c r="Y322" i="20" s="1"/>
  <c r="X332" i="20"/>
  <c r="X333" i="20"/>
  <c r="S328" i="20"/>
  <c r="X328" i="20"/>
  <c r="Y328" i="20" s="1"/>
  <c r="P43" i="18"/>
  <c r="J307" i="20"/>
  <c r="D42" i="18" l="1"/>
  <c r="E43" i="18" s="1"/>
  <c r="AI321" i="20" l="1"/>
  <c r="AG321" i="20"/>
  <c r="AE321" i="20"/>
  <c r="AA321" i="20"/>
  <c r="J321" i="20"/>
  <c r="P321" i="20"/>
  <c r="W321" i="20"/>
  <c r="U321" i="20"/>
  <c r="M321" i="20"/>
  <c r="I321" i="20"/>
  <c r="G321" i="20"/>
  <c r="E321" i="20"/>
  <c r="AI320" i="20"/>
  <c r="AG320" i="20"/>
  <c r="AE320" i="20"/>
  <c r="AA320" i="20"/>
  <c r="J320" i="20"/>
  <c r="K332" i="20" s="1"/>
  <c r="P320" i="20"/>
  <c r="W320" i="20"/>
  <c r="U320" i="20"/>
  <c r="M320" i="20"/>
  <c r="I320" i="20"/>
  <c r="G320" i="20"/>
  <c r="E320" i="20"/>
  <c r="AI319" i="20"/>
  <c r="AG319" i="20"/>
  <c r="AE319" i="20"/>
  <c r="AA319" i="20"/>
  <c r="J319" i="20"/>
  <c r="K331" i="20" s="1"/>
  <c r="P319" i="20"/>
  <c r="W319" i="20"/>
  <c r="U319" i="20"/>
  <c r="M319" i="20"/>
  <c r="I319" i="20"/>
  <c r="G319" i="20"/>
  <c r="E319" i="20"/>
  <c r="AI318" i="20"/>
  <c r="AG318" i="20"/>
  <c r="AE318" i="20"/>
  <c r="AA318" i="20"/>
  <c r="J318" i="20"/>
  <c r="P318" i="20"/>
  <c r="W318" i="20"/>
  <c r="U318" i="20"/>
  <c r="M318" i="20"/>
  <c r="I318" i="20"/>
  <c r="G318" i="20"/>
  <c r="E318" i="20"/>
  <c r="AI317" i="20"/>
  <c r="AG317" i="20"/>
  <c r="AE317" i="20"/>
  <c r="AA317" i="20"/>
  <c r="J317" i="20"/>
  <c r="P317" i="20"/>
  <c r="W317" i="20"/>
  <c r="U317" i="20"/>
  <c r="M317" i="20"/>
  <c r="I317" i="20"/>
  <c r="G317" i="20"/>
  <c r="E317" i="20"/>
  <c r="AI316" i="20"/>
  <c r="AG316" i="20"/>
  <c r="AE316" i="20"/>
  <c r="AA316" i="20"/>
  <c r="J316" i="20"/>
  <c r="P316" i="20"/>
  <c r="W316" i="20"/>
  <c r="U316" i="20"/>
  <c r="M316" i="20"/>
  <c r="I316" i="20"/>
  <c r="G316" i="20"/>
  <c r="E316" i="20"/>
  <c r="AI315" i="20"/>
  <c r="AG315" i="20"/>
  <c r="AE315" i="20"/>
  <c r="AA315" i="20"/>
  <c r="J315" i="20"/>
  <c r="P315" i="20"/>
  <c r="W315" i="20"/>
  <c r="U315" i="20"/>
  <c r="M315" i="20"/>
  <c r="I315" i="20"/>
  <c r="G315" i="20"/>
  <c r="E315" i="20"/>
  <c r="AI314" i="20"/>
  <c r="AG314" i="20"/>
  <c r="AE314" i="20"/>
  <c r="AA314" i="20"/>
  <c r="J314" i="20"/>
  <c r="P314" i="20"/>
  <c r="W314" i="20"/>
  <c r="U314" i="20"/>
  <c r="M314" i="20"/>
  <c r="I314" i="20"/>
  <c r="G314" i="20"/>
  <c r="E314" i="20"/>
  <c r="AI313" i="20"/>
  <c r="AG313" i="20"/>
  <c r="AE313" i="20"/>
  <c r="AA313" i="20"/>
  <c r="J313" i="20"/>
  <c r="R313" i="20" s="1"/>
  <c r="X313" i="20" s="1"/>
  <c r="P313" i="20"/>
  <c r="W313" i="20"/>
  <c r="U313" i="20"/>
  <c r="M313" i="20"/>
  <c r="I313" i="20"/>
  <c r="G313" i="20"/>
  <c r="E313" i="20"/>
  <c r="AI312" i="20"/>
  <c r="AG312" i="20"/>
  <c r="AE312" i="20"/>
  <c r="AA312" i="20"/>
  <c r="J312" i="20"/>
  <c r="P312" i="20"/>
  <c r="W312" i="20"/>
  <c r="U312" i="20"/>
  <c r="M312" i="20"/>
  <c r="I312" i="20"/>
  <c r="G312" i="20"/>
  <c r="E312" i="20"/>
  <c r="AI311" i="20"/>
  <c r="AG311" i="20"/>
  <c r="AE311" i="20"/>
  <c r="AA311" i="20"/>
  <c r="J311" i="20"/>
  <c r="R311" i="20" s="1"/>
  <c r="X311" i="20" s="1"/>
  <c r="P311" i="20"/>
  <c r="W311" i="20"/>
  <c r="U311" i="20"/>
  <c r="M311" i="20"/>
  <c r="I311" i="20"/>
  <c r="G311" i="20"/>
  <c r="E311" i="20"/>
  <c r="AI310" i="20"/>
  <c r="AG310" i="20"/>
  <c r="AE310" i="20"/>
  <c r="AA310" i="20"/>
  <c r="J310" i="20"/>
  <c r="K310" i="20" s="1"/>
  <c r="P310" i="20"/>
  <c r="W310" i="20"/>
  <c r="U310" i="20"/>
  <c r="M310" i="20"/>
  <c r="I310" i="20"/>
  <c r="G310" i="20"/>
  <c r="E310" i="20"/>
  <c r="D41" i="18"/>
  <c r="J41" i="18" s="1"/>
  <c r="F41" i="18"/>
  <c r="N41" i="18"/>
  <c r="L41" i="18"/>
  <c r="F42" i="18"/>
  <c r="N42" i="18"/>
  <c r="L42" i="18"/>
  <c r="T42" i="18"/>
  <c r="U43" i="18" s="1"/>
  <c r="AH42" i="18"/>
  <c r="AI43" i="18" s="1"/>
  <c r="AF42" i="18"/>
  <c r="AG43" i="18" s="1"/>
  <c r="AD42" i="18"/>
  <c r="Z42" i="18"/>
  <c r="AA43" i="18" s="1"/>
  <c r="V42" i="18"/>
  <c r="W43" i="18" s="1"/>
  <c r="H42" i="18"/>
  <c r="I43" i="18" s="1"/>
  <c r="AH41" i="18"/>
  <c r="AF41" i="18"/>
  <c r="AD41" i="18"/>
  <c r="Z41" i="18"/>
  <c r="T41" i="18"/>
  <c r="V41" i="18"/>
  <c r="H41" i="18"/>
  <c r="D40" i="18"/>
  <c r="AI309" i="20"/>
  <c r="AG309" i="20"/>
  <c r="AE309" i="20"/>
  <c r="AA309" i="20"/>
  <c r="W309" i="20"/>
  <c r="U309" i="20"/>
  <c r="P309" i="20"/>
  <c r="M309" i="20"/>
  <c r="J309" i="20"/>
  <c r="I309" i="20"/>
  <c r="G309" i="20"/>
  <c r="E309" i="20"/>
  <c r="AI308" i="20"/>
  <c r="AG308" i="20"/>
  <c r="AE308" i="20"/>
  <c r="AA308" i="20"/>
  <c r="W308" i="20"/>
  <c r="U308" i="20"/>
  <c r="P308" i="20"/>
  <c r="R308" i="20" s="1"/>
  <c r="X308" i="20" s="1"/>
  <c r="M308" i="20"/>
  <c r="J308" i="20"/>
  <c r="I308" i="20"/>
  <c r="G308" i="20"/>
  <c r="E308" i="20"/>
  <c r="AI307" i="20"/>
  <c r="AG307" i="20"/>
  <c r="AE307" i="20"/>
  <c r="AA307" i="20"/>
  <c r="W307" i="20"/>
  <c r="U307" i="20"/>
  <c r="P307" i="20"/>
  <c r="R307" i="20" s="1"/>
  <c r="M307" i="20"/>
  <c r="K319" i="20"/>
  <c r="I307" i="20"/>
  <c r="G307" i="20"/>
  <c r="E307" i="20"/>
  <c r="AI306" i="20"/>
  <c r="AG306" i="20"/>
  <c r="AE306" i="20"/>
  <c r="AA306" i="20"/>
  <c r="W306" i="20"/>
  <c r="U306" i="20"/>
  <c r="P306" i="20"/>
  <c r="M306" i="20"/>
  <c r="J306" i="20"/>
  <c r="K306" i="20" s="1"/>
  <c r="J294" i="20"/>
  <c r="R294" i="20" s="1"/>
  <c r="I306" i="20"/>
  <c r="G306" i="20"/>
  <c r="E306" i="20"/>
  <c r="AI305" i="20"/>
  <c r="AG305" i="20"/>
  <c r="AE305" i="20"/>
  <c r="AA305" i="20"/>
  <c r="W305" i="20"/>
  <c r="U305" i="20"/>
  <c r="P305" i="20"/>
  <c r="M305" i="20"/>
  <c r="J305" i="20"/>
  <c r="K317" i="20" s="1"/>
  <c r="I305" i="20"/>
  <c r="G305" i="20"/>
  <c r="E305" i="20"/>
  <c r="AI304" i="20"/>
  <c r="AG304" i="20"/>
  <c r="AE304" i="20"/>
  <c r="AA304" i="20"/>
  <c r="W304" i="20"/>
  <c r="U304" i="20"/>
  <c r="P304" i="20"/>
  <c r="M304" i="20"/>
  <c r="J304" i="20"/>
  <c r="I304" i="20"/>
  <c r="G304" i="20"/>
  <c r="E304" i="20"/>
  <c r="AI303" i="20"/>
  <c r="AG303" i="20"/>
  <c r="AE303" i="20"/>
  <c r="AA303" i="20"/>
  <c r="W303" i="20"/>
  <c r="U303" i="20"/>
  <c r="P303" i="20"/>
  <c r="M303" i="20"/>
  <c r="J303" i="20"/>
  <c r="I303" i="20"/>
  <c r="G303" i="20"/>
  <c r="E303" i="20"/>
  <c r="AI302" i="20"/>
  <c r="AG302" i="20"/>
  <c r="AE302" i="20"/>
  <c r="AA302" i="20"/>
  <c r="W302" i="20"/>
  <c r="U302" i="20"/>
  <c r="P302" i="20"/>
  <c r="J302" i="20"/>
  <c r="K314" i="20" s="1"/>
  <c r="M302" i="20"/>
  <c r="I302" i="20"/>
  <c r="G302" i="20"/>
  <c r="E302" i="20"/>
  <c r="AI301" i="20"/>
  <c r="AG301" i="20"/>
  <c r="AE301" i="20"/>
  <c r="AA301" i="20"/>
  <c r="W301" i="20"/>
  <c r="U301" i="20"/>
  <c r="P301" i="20"/>
  <c r="M301" i="20"/>
  <c r="J301" i="20"/>
  <c r="K313" i="20" s="1"/>
  <c r="I301" i="20"/>
  <c r="G301" i="20"/>
  <c r="E301" i="20"/>
  <c r="AI300" i="20"/>
  <c r="AG300" i="20"/>
  <c r="AE300" i="20"/>
  <c r="AA300" i="20"/>
  <c r="W300" i="20"/>
  <c r="U300" i="20"/>
  <c r="P300" i="20"/>
  <c r="M300" i="20"/>
  <c r="J300" i="20"/>
  <c r="K312" i="20" s="1"/>
  <c r="I300" i="20"/>
  <c r="G300" i="20"/>
  <c r="E300" i="20"/>
  <c r="AI299" i="20"/>
  <c r="AG299" i="20"/>
  <c r="AE299" i="20"/>
  <c r="AA299" i="20"/>
  <c r="W299" i="20"/>
  <c r="U299" i="20"/>
  <c r="P299" i="20"/>
  <c r="M299" i="20"/>
  <c r="J299" i="20"/>
  <c r="K311" i="20" s="1"/>
  <c r="I299" i="20"/>
  <c r="G299" i="20"/>
  <c r="E299" i="20"/>
  <c r="AI298" i="20"/>
  <c r="AG298" i="20"/>
  <c r="AE298" i="20"/>
  <c r="AA298" i="20"/>
  <c r="W298" i="20"/>
  <c r="U298" i="20"/>
  <c r="P298" i="20"/>
  <c r="M298" i="20"/>
  <c r="J298" i="20"/>
  <c r="I298" i="20"/>
  <c r="G298" i="20"/>
  <c r="E298" i="20"/>
  <c r="R300" i="20"/>
  <c r="R304" i="20"/>
  <c r="X304" i="20" s="1"/>
  <c r="R301" i="20"/>
  <c r="R305" i="20"/>
  <c r="R309" i="20"/>
  <c r="X309" i="20" s="1"/>
  <c r="R306" i="20"/>
  <c r="X306" i="20" s="1"/>
  <c r="AI297" i="20"/>
  <c r="AG297" i="20"/>
  <c r="AE297" i="20"/>
  <c r="AA297" i="20"/>
  <c r="W297" i="20"/>
  <c r="U297" i="20"/>
  <c r="P297" i="20"/>
  <c r="M297" i="20"/>
  <c r="J297" i="20"/>
  <c r="I297" i="20"/>
  <c r="G297" i="20"/>
  <c r="E297" i="20"/>
  <c r="AI296" i="20"/>
  <c r="AG296" i="20"/>
  <c r="AE296" i="20"/>
  <c r="AA296" i="20"/>
  <c r="W296" i="20"/>
  <c r="U296" i="20"/>
  <c r="P296" i="20"/>
  <c r="M296" i="20"/>
  <c r="J296" i="20"/>
  <c r="K308" i="20" s="1"/>
  <c r="I296" i="20"/>
  <c r="G296" i="20"/>
  <c r="E296" i="20"/>
  <c r="AI295" i="20"/>
  <c r="AG295" i="20"/>
  <c r="AE295" i="20"/>
  <c r="AA295" i="20"/>
  <c r="W295" i="20"/>
  <c r="U295" i="20"/>
  <c r="P295" i="20"/>
  <c r="M295" i="20"/>
  <c r="J295" i="20"/>
  <c r="K307" i="20" s="1"/>
  <c r="I295" i="20"/>
  <c r="G295" i="20"/>
  <c r="E295" i="20"/>
  <c r="AI294" i="20"/>
  <c r="AG294" i="20"/>
  <c r="AE294" i="20"/>
  <c r="AA294" i="20"/>
  <c r="W294" i="20"/>
  <c r="U294" i="20"/>
  <c r="P294" i="20"/>
  <c r="M294" i="20"/>
  <c r="I294" i="20"/>
  <c r="G294" i="20"/>
  <c r="E294" i="20"/>
  <c r="AI293" i="20"/>
  <c r="AG293" i="20"/>
  <c r="AE293" i="20"/>
  <c r="AA293" i="20"/>
  <c r="W293" i="20"/>
  <c r="U293" i="20"/>
  <c r="P293" i="20"/>
  <c r="R293" i="20" s="1"/>
  <c r="M293" i="20"/>
  <c r="J293" i="20"/>
  <c r="K305" i="20" s="1"/>
  <c r="I293" i="20"/>
  <c r="G293" i="20"/>
  <c r="E293" i="20"/>
  <c r="AI292" i="20"/>
  <c r="AG292" i="20"/>
  <c r="AE292" i="20"/>
  <c r="AA292" i="20"/>
  <c r="W292" i="20"/>
  <c r="U292" i="20"/>
  <c r="P292" i="20"/>
  <c r="M292" i="20"/>
  <c r="J292" i="20"/>
  <c r="I292" i="20"/>
  <c r="G292" i="20"/>
  <c r="E292" i="20"/>
  <c r="AI291" i="20"/>
  <c r="AG291" i="20"/>
  <c r="AE291" i="20"/>
  <c r="AA291" i="20"/>
  <c r="W291" i="20"/>
  <c r="U291" i="20"/>
  <c r="P291" i="20"/>
  <c r="M291" i="20"/>
  <c r="J291" i="20"/>
  <c r="K303" i="20"/>
  <c r="I291" i="20"/>
  <c r="G291" i="20"/>
  <c r="E291" i="20"/>
  <c r="AI290" i="20"/>
  <c r="AG290" i="20"/>
  <c r="AE290" i="20"/>
  <c r="AA290" i="20"/>
  <c r="W290" i="20"/>
  <c r="U290" i="20"/>
  <c r="P290" i="20"/>
  <c r="M290" i="20"/>
  <c r="J290" i="20"/>
  <c r="K290" i="20" s="1"/>
  <c r="I290" i="20"/>
  <c r="G290" i="20"/>
  <c r="E290" i="20"/>
  <c r="AI289" i="20"/>
  <c r="AG289" i="20"/>
  <c r="AE289" i="20"/>
  <c r="AA289" i="20"/>
  <c r="W289" i="20"/>
  <c r="U289" i="20"/>
  <c r="P289" i="20"/>
  <c r="M289" i="20"/>
  <c r="J289" i="20"/>
  <c r="I289" i="20"/>
  <c r="G289" i="20"/>
  <c r="E289" i="20"/>
  <c r="AI288" i="20"/>
  <c r="AG288" i="20"/>
  <c r="AE288" i="20"/>
  <c r="AA288" i="20"/>
  <c r="W288" i="20"/>
  <c r="U288" i="20"/>
  <c r="P288" i="20"/>
  <c r="M288" i="20"/>
  <c r="J288" i="20"/>
  <c r="I288" i="20"/>
  <c r="G288" i="20"/>
  <c r="E288" i="20"/>
  <c r="AI287" i="20"/>
  <c r="AG287" i="20"/>
  <c r="AE287" i="20"/>
  <c r="AA287" i="20"/>
  <c r="W287" i="20"/>
  <c r="U287" i="20"/>
  <c r="P287" i="20"/>
  <c r="M287" i="20"/>
  <c r="J287" i="20"/>
  <c r="K299" i="20"/>
  <c r="I287" i="20"/>
  <c r="G287" i="20"/>
  <c r="E287" i="20"/>
  <c r="AI286" i="20"/>
  <c r="AG286" i="20"/>
  <c r="AE286" i="20"/>
  <c r="AA286" i="20"/>
  <c r="W286" i="20"/>
  <c r="U286" i="20"/>
  <c r="P286" i="20"/>
  <c r="M286" i="20"/>
  <c r="J286" i="20"/>
  <c r="R286" i="20" s="1"/>
  <c r="X286" i="20" s="1"/>
  <c r="I286" i="20"/>
  <c r="G286" i="20"/>
  <c r="E286" i="20"/>
  <c r="K309" i="20"/>
  <c r="X307" i="20"/>
  <c r="X305" i="20"/>
  <c r="R287" i="20"/>
  <c r="X287" i="20" s="1"/>
  <c r="R291" i="20"/>
  <c r="R288" i="20"/>
  <c r="R292" i="20"/>
  <c r="R296" i="20"/>
  <c r="R297" i="20"/>
  <c r="X297" i="20" s="1"/>
  <c r="R290" i="20"/>
  <c r="X290" i="20" s="1"/>
  <c r="AH40" i="18"/>
  <c r="AF40" i="18"/>
  <c r="AD40" i="18"/>
  <c r="Z40" i="18"/>
  <c r="V40" i="18"/>
  <c r="T40" i="18"/>
  <c r="N40" i="18"/>
  <c r="L40" i="18"/>
  <c r="H40" i="18"/>
  <c r="F40" i="18"/>
  <c r="G41" i="18" s="1"/>
  <c r="X291" i="20"/>
  <c r="X294" i="20"/>
  <c r="X292" i="20"/>
  <c r="AE259" i="20"/>
  <c r="AE260" i="20"/>
  <c r="AE261" i="20"/>
  <c r="AE262" i="20"/>
  <c r="AE263" i="20"/>
  <c r="AE264" i="20"/>
  <c r="AE265" i="20"/>
  <c r="AE266" i="20"/>
  <c r="AE267" i="20"/>
  <c r="AE268" i="20"/>
  <c r="AE269" i="20"/>
  <c r="AE270" i="20"/>
  <c r="P284" i="20"/>
  <c r="AH39" i="18"/>
  <c r="AF39" i="18"/>
  <c r="AD39" i="18"/>
  <c r="Z39" i="18"/>
  <c r="V39" i="18"/>
  <c r="T39" i="18"/>
  <c r="N39" i="18"/>
  <c r="L39" i="18"/>
  <c r="H39" i="18"/>
  <c r="F39" i="18"/>
  <c r="D39" i="18"/>
  <c r="AI285" i="20"/>
  <c r="AG285" i="20"/>
  <c r="AE285" i="20"/>
  <c r="AA285" i="20"/>
  <c r="W285" i="20"/>
  <c r="U285" i="20"/>
  <c r="P285" i="20"/>
  <c r="M285" i="20"/>
  <c r="J285" i="20"/>
  <c r="I285" i="20"/>
  <c r="G285" i="20"/>
  <c r="E285" i="20"/>
  <c r="AI284" i="20"/>
  <c r="AG284" i="20"/>
  <c r="AE284" i="20"/>
  <c r="AA284" i="20"/>
  <c r="W284" i="20"/>
  <c r="U284" i="20"/>
  <c r="M284" i="20"/>
  <c r="J284" i="20"/>
  <c r="I284" i="20"/>
  <c r="G284" i="20"/>
  <c r="E284" i="20"/>
  <c r="AI283" i="20"/>
  <c r="AG283" i="20"/>
  <c r="AE283" i="20"/>
  <c r="AA283" i="20"/>
  <c r="W283" i="20"/>
  <c r="U283" i="20"/>
  <c r="P283" i="20"/>
  <c r="M283" i="20"/>
  <c r="J283" i="20"/>
  <c r="K295" i="20"/>
  <c r="I283" i="20"/>
  <c r="G283" i="20"/>
  <c r="E283" i="20"/>
  <c r="AI282" i="20"/>
  <c r="AG282" i="20"/>
  <c r="AE282" i="20"/>
  <c r="AA282" i="20"/>
  <c r="W282" i="20"/>
  <c r="U282" i="20"/>
  <c r="P282" i="20"/>
  <c r="M282" i="20"/>
  <c r="J282" i="20"/>
  <c r="I282" i="20"/>
  <c r="G282" i="20"/>
  <c r="E282" i="20"/>
  <c r="AI281" i="20"/>
  <c r="AG281" i="20"/>
  <c r="AE281" i="20"/>
  <c r="AA281" i="20"/>
  <c r="W281" i="20"/>
  <c r="U281" i="20"/>
  <c r="P281" i="20"/>
  <c r="M281" i="20"/>
  <c r="J281" i="20"/>
  <c r="K293" i="20"/>
  <c r="I281" i="20"/>
  <c r="G281" i="20"/>
  <c r="E281" i="20"/>
  <c r="AI280" i="20"/>
  <c r="AG280" i="20"/>
  <c r="AE280" i="20"/>
  <c r="AA280" i="20"/>
  <c r="W280" i="20"/>
  <c r="U280" i="20"/>
  <c r="P280" i="20"/>
  <c r="M280" i="20"/>
  <c r="J280" i="20"/>
  <c r="R280" i="20" s="1"/>
  <c r="I280" i="20"/>
  <c r="G280" i="20"/>
  <c r="E280" i="20"/>
  <c r="AI279" i="20"/>
  <c r="AG279" i="20"/>
  <c r="AE279" i="20"/>
  <c r="AA279" i="20"/>
  <c r="W279" i="20"/>
  <c r="U279" i="20"/>
  <c r="P279" i="20"/>
  <c r="M279" i="20"/>
  <c r="J279" i="20"/>
  <c r="K291" i="20"/>
  <c r="I279" i="20"/>
  <c r="G279" i="20"/>
  <c r="E279" i="20"/>
  <c r="AI278" i="20"/>
  <c r="AG278" i="20"/>
  <c r="AE278" i="20"/>
  <c r="AA278" i="20"/>
  <c r="W278" i="20"/>
  <c r="U278" i="20"/>
  <c r="P278" i="20"/>
  <c r="M278" i="20"/>
  <c r="J278" i="20"/>
  <c r="I278" i="20"/>
  <c r="G278" i="20"/>
  <c r="E278" i="20"/>
  <c r="AI277" i="20"/>
  <c r="AG277" i="20"/>
  <c r="AE277" i="20"/>
  <c r="AA277" i="20"/>
  <c r="W277" i="20"/>
  <c r="U277" i="20"/>
  <c r="P277" i="20"/>
  <c r="M277" i="20"/>
  <c r="J277" i="20"/>
  <c r="I277" i="20"/>
  <c r="G277" i="20"/>
  <c r="E277" i="20"/>
  <c r="AI276" i="20"/>
  <c r="AG276" i="20"/>
  <c r="AE276" i="20"/>
  <c r="AA276" i="20"/>
  <c r="W276" i="20"/>
  <c r="U276" i="20"/>
  <c r="P276" i="20"/>
  <c r="M276" i="20"/>
  <c r="J276" i="20"/>
  <c r="I276" i="20"/>
  <c r="G276" i="20"/>
  <c r="E276" i="20"/>
  <c r="AI275" i="20"/>
  <c r="AG275" i="20"/>
  <c r="AE275" i="20"/>
  <c r="AA275" i="20"/>
  <c r="W275" i="20"/>
  <c r="U275" i="20"/>
  <c r="P275" i="20"/>
  <c r="M275" i="20"/>
  <c r="J275" i="20"/>
  <c r="K287" i="20"/>
  <c r="I275" i="20"/>
  <c r="G275" i="20"/>
  <c r="E275" i="20"/>
  <c r="AI274" i="20"/>
  <c r="AG274" i="20"/>
  <c r="AE274" i="20"/>
  <c r="AA274" i="20"/>
  <c r="W274" i="20"/>
  <c r="U274" i="20"/>
  <c r="P274" i="20"/>
  <c r="M274" i="20"/>
  <c r="J274" i="20"/>
  <c r="I274" i="20"/>
  <c r="G274" i="20"/>
  <c r="E274" i="20"/>
  <c r="R282" i="20"/>
  <c r="X282" i="20" s="1"/>
  <c r="Y294" i="20" s="1"/>
  <c r="R281" i="20"/>
  <c r="R279" i="20"/>
  <c r="R278" i="20"/>
  <c r="R276" i="20"/>
  <c r="R285" i="20"/>
  <c r="X285" i="20" s="1"/>
  <c r="X279" i="20"/>
  <c r="R275" i="20"/>
  <c r="R277" i="20"/>
  <c r="R283" i="20"/>
  <c r="X283" i="20" s="1"/>
  <c r="O246" i="20"/>
  <c r="X281" i="20"/>
  <c r="S293" i="20"/>
  <c r="X275" i="20"/>
  <c r="X277" i="20"/>
  <c r="AI273" i="20"/>
  <c r="AG273" i="20"/>
  <c r="AE273" i="20"/>
  <c r="AA273" i="20"/>
  <c r="W273" i="20"/>
  <c r="U273" i="20"/>
  <c r="P273" i="20"/>
  <c r="M273" i="20"/>
  <c r="J273" i="20"/>
  <c r="R273" i="20" s="1"/>
  <c r="I273" i="20"/>
  <c r="G273" i="20"/>
  <c r="E273" i="20"/>
  <c r="AI272" i="20"/>
  <c r="AG272" i="20"/>
  <c r="AE272" i="20"/>
  <c r="AA272" i="20"/>
  <c r="W272" i="20"/>
  <c r="U272" i="20"/>
  <c r="P272" i="20"/>
  <c r="M272" i="20"/>
  <c r="J272" i="20"/>
  <c r="K284" i="20"/>
  <c r="I272" i="20"/>
  <c r="G272" i="20"/>
  <c r="E272" i="20"/>
  <c r="AI271" i="20"/>
  <c r="AG271" i="20"/>
  <c r="AE271" i="20"/>
  <c r="AA271" i="20"/>
  <c r="W271" i="20"/>
  <c r="U271" i="20"/>
  <c r="P271" i="20"/>
  <c r="R271" i="20" s="1"/>
  <c r="X271" i="20" s="1"/>
  <c r="M271" i="20"/>
  <c r="J271" i="20"/>
  <c r="K283" i="20" s="1"/>
  <c r="I271" i="20"/>
  <c r="G271" i="20"/>
  <c r="E271" i="20"/>
  <c r="AI270" i="20"/>
  <c r="AG270" i="20"/>
  <c r="AA270" i="20"/>
  <c r="W270" i="20"/>
  <c r="U270" i="20"/>
  <c r="P270" i="20"/>
  <c r="M270" i="20"/>
  <c r="J270" i="20"/>
  <c r="R270" i="20" s="1"/>
  <c r="X270" i="20" s="1"/>
  <c r="I270" i="20"/>
  <c r="G270" i="20"/>
  <c r="E270" i="20"/>
  <c r="AI269" i="20"/>
  <c r="AG269" i="20"/>
  <c r="AA269" i="20"/>
  <c r="W269" i="20"/>
  <c r="U269" i="20"/>
  <c r="P269" i="20"/>
  <c r="M269" i="20"/>
  <c r="J269" i="20"/>
  <c r="K269" i="20" s="1"/>
  <c r="I269" i="20"/>
  <c r="G269" i="20"/>
  <c r="E269" i="20"/>
  <c r="AI268" i="20"/>
  <c r="AG268" i="20"/>
  <c r="AA268" i="20"/>
  <c r="W268" i="20"/>
  <c r="U268" i="20"/>
  <c r="P268" i="20"/>
  <c r="M268" i="20"/>
  <c r="J268" i="20"/>
  <c r="I268" i="20"/>
  <c r="G268" i="20"/>
  <c r="E268" i="20"/>
  <c r="AI267" i="20"/>
  <c r="AG267" i="20"/>
  <c r="AA267" i="20"/>
  <c r="W267" i="20"/>
  <c r="U267" i="20"/>
  <c r="P267" i="20"/>
  <c r="Q267" i="20" s="1"/>
  <c r="M267" i="20"/>
  <c r="J267" i="20"/>
  <c r="K279" i="20" s="1"/>
  <c r="I267" i="20"/>
  <c r="G267" i="20"/>
  <c r="E267" i="20"/>
  <c r="AI266" i="20"/>
  <c r="AG266" i="20"/>
  <c r="AA266" i="20"/>
  <c r="W266" i="20"/>
  <c r="U266" i="20"/>
  <c r="P266" i="20"/>
  <c r="M266" i="20"/>
  <c r="J266" i="20"/>
  <c r="R266" i="20" s="1"/>
  <c r="I266" i="20"/>
  <c r="G266" i="20"/>
  <c r="E266" i="20"/>
  <c r="AI265" i="20"/>
  <c r="AG265" i="20"/>
  <c r="AA265" i="20"/>
  <c r="W265" i="20"/>
  <c r="U265" i="20"/>
  <c r="P265" i="20"/>
  <c r="M265" i="20"/>
  <c r="J265" i="20"/>
  <c r="K277" i="20" s="1"/>
  <c r="I265" i="20"/>
  <c r="G265" i="20"/>
  <c r="E265" i="20"/>
  <c r="AI264" i="20"/>
  <c r="AG264" i="20"/>
  <c r="AA264" i="20"/>
  <c r="W264" i="20"/>
  <c r="U264" i="20"/>
  <c r="P264" i="20"/>
  <c r="M264" i="20"/>
  <c r="J264" i="20"/>
  <c r="I264" i="20"/>
  <c r="G264" i="20"/>
  <c r="E264" i="20"/>
  <c r="AI263" i="20"/>
  <c r="AG263" i="20"/>
  <c r="AA263" i="20"/>
  <c r="W263" i="20"/>
  <c r="U263" i="20"/>
  <c r="P263" i="20"/>
  <c r="Q263" i="20" s="1"/>
  <c r="M263" i="20"/>
  <c r="J263" i="20"/>
  <c r="K275" i="20" s="1"/>
  <c r="I263" i="20"/>
  <c r="G263" i="20"/>
  <c r="E263" i="20"/>
  <c r="AI262" i="20"/>
  <c r="AG262" i="20"/>
  <c r="AA262" i="20"/>
  <c r="W262" i="20"/>
  <c r="U262" i="20"/>
  <c r="P262" i="20"/>
  <c r="M262" i="20"/>
  <c r="J262" i="20"/>
  <c r="I262" i="20"/>
  <c r="G262" i="20"/>
  <c r="E262" i="20"/>
  <c r="R272" i="20"/>
  <c r="R264" i="20"/>
  <c r="X264" i="20" s="1"/>
  <c r="R265" i="20"/>
  <c r="X265" i="20" s="1"/>
  <c r="Y277" i="20" s="1"/>
  <c r="R268" i="20"/>
  <c r="X272" i="20"/>
  <c r="AH37" i="18"/>
  <c r="AF37" i="18"/>
  <c r="AD37" i="18"/>
  <c r="Z38" i="18"/>
  <c r="T38" i="18"/>
  <c r="AH342" i="20"/>
  <c r="AF342" i="20"/>
  <c r="AD342" i="20"/>
  <c r="Z342" i="20"/>
  <c r="V342" i="20"/>
  <c r="T342" i="20"/>
  <c r="L342" i="20"/>
  <c r="H342" i="20"/>
  <c r="F342" i="20"/>
  <c r="D343" i="20"/>
  <c r="D342" i="20"/>
  <c r="AH38" i="18"/>
  <c r="AF38" i="18"/>
  <c r="AD38" i="18"/>
  <c r="AE38" i="18" s="1"/>
  <c r="V38" i="18"/>
  <c r="N38" i="18"/>
  <c r="L38" i="18"/>
  <c r="H38" i="18"/>
  <c r="F38" i="18"/>
  <c r="D38" i="18"/>
  <c r="E38" i="18" s="1"/>
  <c r="AI258" i="20"/>
  <c r="AG258" i="20"/>
  <c r="AA258" i="20"/>
  <c r="AA257" i="20"/>
  <c r="AE258" i="20"/>
  <c r="AI257" i="20"/>
  <c r="AG257" i="20"/>
  <c r="AE257" i="20"/>
  <c r="P256" i="20"/>
  <c r="Q268" i="20"/>
  <c r="P257" i="20"/>
  <c r="AI256" i="20"/>
  <c r="AG256" i="20"/>
  <c r="AE256" i="20"/>
  <c r="AA256" i="20"/>
  <c r="AA254" i="20"/>
  <c r="AA255" i="20"/>
  <c r="J235" i="20"/>
  <c r="AI255" i="20"/>
  <c r="AG255" i="20"/>
  <c r="AE255" i="20"/>
  <c r="AI254" i="20"/>
  <c r="AG254" i="20"/>
  <c r="AE254" i="20"/>
  <c r="E261" i="20"/>
  <c r="G261" i="20"/>
  <c r="I261" i="20"/>
  <c r="J261" i="20"/>
  <c r="K273" i="20" s="1"/>
  <c r="M261" i="20"/>
  <c r="L37" i="18"/>
  <c r="D37" i="18"/>
  <c r="AI253" i="20"/>
  <c r="AE253" i="20"/>
  <c r="AG253" i="20"/>
  <c r="AA253" i="20"/>
  <c r="AI252" i="20"/>
  <c r="AG252" i="20"/>
  <c r="AE252" i="20"/>
  <c r="AA251" i="20"/>
  <c r="AA252" i="20"/>
  <c r="AE251" i="20"/>
  <c r="AG251" i="20"/>
  <c r="AI251" i="20"/>
  <c r="AI250" i="20"/>
  <c r="AG250" i="20"/>
  <c r="AE250" i="20"/>
  <c r="AA250" i="20"/>
  <c r="AI261" i="20"/>
  <c r="AG261" i="20"/>
  <c r="AA261" i="20"/>
  <c r="W261" i="20"/>
  <c r="U261" i="20"/>
  <c r="P261" i="20"/>
  <c r="AI260" i="20"/>
  <c r="AG260" i="20"/>
  <c r="AA260" i="20"/>
  <c r="W260" i="20"/>
  <c r="U260" i="20"/>
  <c r="P260" i="20"/>
  <c r="Q272" i="20"/>
  <c r="M260" i="20"/>
  <c r="J260" i="20"/>
  <c r="I260" i="20"/>
  <c r="G260" i="20"/>
  <c r="E260" i="20"/>
  <c r="AI259" i="20"/>
  <c r="AG259" i="20"/>
  <c r="AA259" i="20"/>
  <c r="W259" i="20"/>
  <c r="U259" i="20"/>
  <c r="P259" i="20"/>
  <c r="Q259" i="20" s="1"/>
  <c r="M259" i="20"/>
  <c r="J259" i="20"/>
  <c r="K271" i="20"/>
  <c r="I259" i="20"/>
  <c r="G259" i="20"/>
  <c r="E259" i="20"/>
  <c r="W258" i="20"/>
  <c r="U258" i="20"/>
  <c r="P258" i="20"/>
  <c r="M258" i="20"/>
  <c r="J258" i="20"/>
  <c r="K270" i="20" s="1"/>
  <c r="I258" i="20"/>
  <c r="G258" i="20"/>
  <c r="E258" i="20"/>
  <c r="W257" i="20"/>
  <c r="U257" i="20"/>
  <c r="M257" i="20"/>
  <c r="J257" i="20"/>
  <c r="K257" i="20" s="1"/>
  <c r="I257" i="20"/>
  <c r="G257" i="20"/>
  <c r="E257" i="20"/>
  <c r="W256" i="20"/>
  <c r="U256" i="20"/>
  <c r="M256" i="20"/>
  <c r="J256" i="20"/>
  <c r="K268" i="20" s="1"/>
  <c r="I256" i="20"/>
  <c r="G256" i="20"/>
  <c r="E256" i="20"/>
  <c r="W255" i="20"/>
  <c r="U255" i="20"/>
  <c r="P255" i="20"/>
  <c r="M255" i="20"/>
  <c r="J255" i="20"/>
  <c r="K267" i="20"/>
  <c r="I255" i="20"/>
  <c r="G255" i="20"/>
  <c r="E255" i="20"/>
  <c r="W254" i="20"/>
  <c r="U254" i="20"/>
  <c r="P254" i="20"/>
  <c r="M254" i="20"/>
  <c r="J254" i="20"/>
  <c r="I254" i="20"/>
  <c r="G254" i="20"/>
  <c r="E254" i="20"/>
  <c r="W253" i="20"/>
  <c r="U253" i="20"/>
  <c r="P253" i="20"/>
  <c r="M253" i="20"/>
  <c r="J253" i="20"/>
  <c r="I253" i="20"/>
  <c r="G253" i="20"/>
  <c r="E253" i="20"/>
  <c r="W252" i="20"/>
  <c r="U252" i="20"/>
  <c r="P252" i="20"/>
  <c r="M252" i="20"/>
  <c r="J252" i="20"/>
  <c r="K264" i="20"/>
  <c r="I252" i="20"/>
  <c r="G252" i="20"/>
  <c r="E252" i="20"/>
  <c r="W251" i="20"/>
  <c r="U251" i="20"/>
  <c r="P251" i="20"/>
  <c r="M251" i="20"/>
  <c r="J251" i="20"/>
  <c r="K263" i="20" s="1"/>
  <c r="I251" i="20"/>
  <c r="G251" i="20"/>
  <c r="E251" i="20"/>
  <c r="W250" i="20"/>
  <c r="U250" i="20"/>
  <c r="P250" i="20"/>
  <c r="M250" i="20"/>
  <c r="J250" i="20"/>
  <c r="I250" i="20"/>
  <c r="G250" i="20"/>
  <c r="E250" i="20"/>
  <c r="Q262" i="20"/>
  <c r="R256" i="20"/>
  <c r="X256" i="20" s="1"/>
  <c r="AD344" i="20"/>
  <c r="Z37" i="18"/>
  <c r="Z36" i="18"/>
  <c r="D344" i="20"/>
  <c r="AH344" i="20"/>
  <c r="AF344" i="20"/>
  <c r="AB344" i="20"/>
  <c r="Z344" i="20"/>
  <c r="V344" i="20"/>
  <c r="T344" i="20"/>
  <c r="N344" i="20"/>
  <c r="L344" i="20"/>
  <c r="H344" i="20"/>
  <c r="F344" i="20"/>
  <c r="Z343" i="20"/>
  <c r="V343" i="20"/>
  <c r="T343" i="20"/>
  <c r="N343" i="20"/>
  <c r="L343" i="20"/>
  <c r="H343" i="20"/>
  <c r="F343" i="20"/>
  <c r="V37" i="18"/>
  <c r="T37" i="18"/>
  <c r="N37" i="18"/>
  <c r="H37" i="18"/>
  <c r="F37" i="18"/>
  <c r="AI249" i="20"/>
  <c r="AI248" i="20"/>
  <c r="AG249" i="20"/>
  <c r="AG248" i="20"/>
  <c r="AE249" i="20"/>
  <c r="AE248" i="20"/>
  <c r="AA249" i="20"/>
  <c r="AA248" i="20"/>
  <c r="AI247" i="20"/>
  <c r="AG247" i="20"/>
  <c r="AE247" i="20"/>
  <c r="AA247" i="20"/>
  <c r="M247" i="20"/>
  <c r="I247" i="20"/>
  <c r="G247" i="20"/>
  <c r="E247" i="20"/>
  <c r="M246" i="20"/>
  <c r="I246" i="20"/>
  <c r="G246" i="20"/>
  <c r="E246" i="20"/>
  <c r="O234" i="20"/>
  <c r="AM242" i="20"/>
  <c r="AK242" i="20"/>
  <c r="AM35" i="18"/>
  <c r="AM36" i="18"/>
  <c r="AM237" i="20"/>
  <c r="AM236" i="20"/>
  <c r="AM235" i="20"/>
  <c r="AM234" i="20"/>
  <c r="AM233" i="20"/>
  <c r="AM232" i="20"/>
  <c r="AM231" i="20"/>
  <c r="AM230" i="20"/>
  <c r="AM229" i="20"/>
  <c r="AM228" i="20"/>
  <c r="AM227" i="20"/>
  <c r="AM226" i="20"/>
  <c r="AM225" i="20"/>
  <c r="AM224" i="20"/>
  <c r="AM223" i="20"/>
  <c r="AM222" i="20"/>
  <c r="AM221" i="20"/>
  <c r="AM220" i="20"/>
  <c r="AM219" i="20"/>
  <c r="AM218" i="20"/>
  <c r="AM217" i="20"/>
  <c r="AM216" i="20"/>
  <c r="AM215" i="20"/>
  <c r="AM214" i="20"/>
  <c r="W249" i="20"/>
  <c r="U249" i="20"/>
  <c r="P249" i="20"/>
  <c r="Q261" i="20"/>
  <c r="M249" i="20"/>
  <c r="J249" i="20"/>
  <c r="I249" i="20"/>
  <c r="G249" i="20"/>
  <c r="E249" i="20"/>
  <c r="W248" i="20"/>
  <c r="U248" i="20"/>
  <c r="P248" i="20"/>
  <c r="Q260" i="20"/>
  <c r="M248" i="20"/>
  <c r="J248" i="20"/>
  <c r="R248" i="20" s="1"/>
  <c r="X248" i="20" s="1"/>
  <c r="I248" i="20"/>
  <c r="G248" i="20"/>
  <c r="E248" i="20"/>
  <c r="W247" i="20"/>
  <c r="U247" i="20"/>
  <c r="P247" i="20"/>
  <c r="J247" i="20"/>
  <c r="W246" i="20"/>
  <c r="U246" i="20"/>
  <c r="P246" i="20"/>
  <c r="Q246" i="20" s="1"/>
  <c r="J246" i="20"/>
  <c r="W245" i="20"/>
  <c r="U245" i="20"/>
  <c r="P245" i="20"/>
  <c r="Q257" i="20" s="1"/>
  <c r="M245" i="20"/>
  <c r="J245" i="20"/>
  <c r="I245" i="20"/>
  <c r="G245" i="20"/>
  <c r="E245" i="20"/>
  <c r="W244" i="20"/>
  <c r="U244" i="20"/>
  <c r="P244" i="20"/>
  <c r="M244" i="20"/>
  <c r="J244" i="20"/>
  <c r="I244" i="20"/>
  <c r="G244" i="20"/>
  <c r="E244" i="20"/>
  <c r="W243" i="20"/>
  <c r="U243" i="20"/>
  <c r="P243" i="20"/>
  <c r="Q243" i="20" s="1"/>
  <c r="M243" i="20"/>
  <c r="J243" i="20"/>
  <c r="K255" i="20"/>
  <c r="I243" i="20"/>
  <c r="G243" i="20"/>
  <c r="E243" i="20"/>
  <c r="W242" i="20"/>
  <c r="U242" i="20"/>
  <c r="P242" i="20"/>
  <c r="R242" i="20" s="1"/>
  <c r="X242" i="20" s="1"/>
  <c r="M242" i="20"/>
  <c r="J242" i="20"/>
  <c r="K254" i="20"/>
  <c r="I242" i="20"/>
  <c r="G242" i="20"/>
  <c r="E242" i="20"/>
  <c r="W241" i="20"/>
  <c r="U241" i="20"/>
  <c r="P241" i="20"/>
  <c r="R241" i="20" s="1"/>
  <c r="M241" i="20"/>
  <c r="J241" i="20"/>
  <c r="K253" i="20"/>
  <c r="I241" i="20"/>
  <c r="G241" i="20"/>
  <c r="E241" i="20"/>
  <c r="W240" i="20"/>
  <c r="U240" i="20"/>
  <c r="P240" i="20"/>
  <c r="R240" i="20" s="1"/>
  <c r="M240" i="20"/>
  <c r="J240" i="20"/>
  <c r="K252" i="20"/>
  <c r="I240" i="20"/>
  <c r="G240" i="20"/>
  <c r="E240" i="20"/>
  <c r="W239" i="20"/>
  <c r="U239" i="20"/>
  <c r="P239" i="20"/>
  <c r="R239" i="20" s="1"/>
  <c r="M239" i="20"/>
  <c r="J239" i="20"/>
  <c r="I239" i="20"/>
  <c r="G239" i="20"/>
  <c r="E239" i="20"/>
  <c r="W238" i="20"/>
  <c r="U238" i="20"/>
  <c r="P238" i="20"/>
  <c r="P344" i="20" s="1"/>
  <c r="M238" i="20"/>
  <c r="J238" i="20"/>
  <c r="I238" i="20"/>
  <c r="G238" i="20"/>
  <c r="E238" i="20"/>
  <c r="K259" i="20"/>
  <c r="K250" i="20"/>
  <c r="R243" i="20"/>
  <c r="R247" i="20"/>
  <c r="R249" i="20"/>
  <c r="R246" i="20"/>
  <c r="X246" i="20" s="1"/>
  <c r="X243" i="20"/>
  <c r="X241" i="20"/>
  <c r="X239" i="20"/>
  <c r="X247" i="20"/>
  <c r="X240" i="20"/>
  <c r="V36" i="18"/>
  <c r="T36" i="18"/>
  <c r="N36" i="18"/>
  <c r="L36" i="18"/>
  <c r="H36" i="18"/>
  <c r="F36" i="18"/>
  <c r="D36" i="18"/>
  <c r="E37" i="18" s="1"/>
  <c r="O235" i="20"/>
  <c r="P232" i="20"/>
  <c r="Q244" i="20"/>
  <c r="D34" i="18"/>
  <c r="P211" i="20"/>
  <c r="U211" i="20"/>
  <c r="W211" i="20"/>
  <c r="G211" i="20"/>
  <c r="I211" i="20"/>
  <c r="J211" i="20"/>
  <c r="M211" i="20"/>
  <c r="G212" i="20"/>
  <c r="I212" i="20"/>
  <c r="J212" i="20"/>
  <c r="M212" i="20"/>
  <c r="P212" i="20"/>
  <c r="G213" i="20"/>
  <c r="I213" i="20"/>
  <c r="J213" i="20"/>
  <c r="M213" i="20"/>
  <c r="P213" i="20"/>
  <c r="G214" i="20"/>
  <c r="I214" i="20"/>
  <c r="J214" i="20"/>
  <c r="M214" i="20"/>
  <c r="O214" i="20"/>
  <c r="P214" i="20"/>
  <c r="G215" i="20"/>
  <c r="I215" i="20"/>
  <c r="J215" i="20"/>
  <c r="M215" i="20"/>
  <c r="P215" i="20"/>
  <c r="G216" i="20"/>
  <c r="I216" i="20"/>
  <c r="J216" i="20"/>
  <c r="K228" i="20" s="1"/>
  <c r="M216" i="20"/>
  <c r="P216" i="20"/>
  <c r="G217" i="20"/>
  <c r="I217" i="20"/>
  <c r="J217" i="20"/>
  <c r="M217" i="20"/>
  <c r="P217" i="20"/>
  <c r="G218" i="20"/>
  <c r="I218" i="20"/>
  <c r="J218" i="20"/>
  <c r="M218" i="20"/>
  <c r="P218" i="20"/>
  <c r="G219" i="20"/>
  <c r="I219" i="20"/>
  <c r="J219" i="20"/>
  <c r="M219" i="20"/>
  <c r="P219" i="20"/>
  <c r="G220" i="20"/>
  <c r="I220" i="20"/>
  <c r="J220" i="20"/>
  <c r="M220" i="20"/>
  <c r="P220" i="20"/>
  <c r="G221" i="20"/>
  <c r="I221" i="20"/>
  <c r="J221" i="20"/>
  <c r="M221" i="20"/>
  <c r="P221" i="20"/>
  <c r="G222" i="20"/>
  <c r="I222" i="20"/>
  <c r="J222" i="20"/>
  <c r="M222" i="20"/>
  <c r="P222" i="20"/>
  <c r="Q234" i="20" s="1"/>
  <c r="AC211" i="20"/>
  <c r="AK211" i="20"/>
  <c r="R211" i="20"/>
  <c r="X211" i="20" s="1"/>
  <c r="P230" i="20"/>
  <c r="R230" i="20" s="1"/>
  <c r="X230" i="20" s="1"/>
  <c r="P228" i="20"/>
  <c r="Q240" i="20"/>
  <c r="M227" i="20"/>
  <c r="G226" i="20"/>
  <c r="G227" i="20"/>
  <c r="J226" i="20"/>
  <c r="AK237" i="20"/>
  <c r="W237" i="20"/>
  <c r="U237" i="20"/>
  <c r="P237" i="20"/>
  <c r="Q237" i="20" s="1"/>
  <c r="M237" i="20"/>
  <c r="J237" i="20"/>
  <c r="K249" i="20"/>
  <c r="I237" i="20"/>
  <c r="G237" i="20"/>
  <c r="E237" i="20"/>
  <c r="AK236" i="20"/>
  <c r="W236" i="20"/>
  <c r="U236" i="20"/>
  <c r="P236" i="20"/>
  <c r="Q248" i="20"/>
  <c r="M236" i="20"/>
  <c r="J236" i="20"/>
  <c r="K248" i="20"/>
  <c r="I236" i="20"/>
  <c r="G236" i="20"/>
  <c r="E236" i="20"/>
  <c r="AK235" i="20"/>
  <c r="W235" i="20"/>
  <c r="U235" i="20"/>
  <c r="P235" i="20"/>
  <c r="M235" i="20"/>
  <c r="K247" i="20"/>
  <c r="I235" i="20"/>
  <c r="G235" i="20"/>
  <c r="E235" i="20"/>
  <c r="AK234" i="20"/>
  <c r="AC234" i="20"/>
  <c r="AA234" i="20"/>
  <c r="W234" i="20"/>
  <c r="U234" i="20"/>
  <c r="P234" i="20"/>
  <c r="M234" i="20"/>
  <c r="J234" i="20"/>
  <c r="K234" i="20" s="1"/>
  <c r="I234" i="20"/>
  <c r="G234" i="20"/>
  <c r="E234" i="20"/>
  <c r="AK233" i="20"/>
  <c r="AC233" i="20"/>
  <c r="AA233" i="20"/>
  <c r="W233" i="20"/>
  <c r="U233" i="20"/>
  <c r="P233" i="20"/>
  <c r="Q245" i="20"/>
  <c r="M233" i="20"/>
  <c r="J233" i="20"/>
  <c r="K245" i="20" s="1"/>
  <c r="I233" i="20"/>
  <c r="G233" i="20"/>
  <c r="E233" i="20"/>
  <c r="AK232" i="20"/>
  <c r="AC232" i="20"/>
  <c r="AA232" i="20"/>
  <c r="W232" i="20"/>
  <c r="U232" i="20"/>
  <c r="M232" i="20"/>
  <c r="J232" i="20"/>
  <c r="K232" i="20" s="1"/>
  <c r="I232" i="20"/>
  <c r="G232" i="20"/>
  <c r="E232" i="20"/>
  <c r="AK231" i="20"/>
  <c r="AC231" i="20"/>
  <c r="AA231" i="20"/>
  <c r="W231" i="20"/>
  <c r="U231" i="20"/>
  <c r="P231" i="20"/>
  <c r="M231" i="20"/>
  <c r="J231" i="20"/>
  <c r="I231" i="20"/>
  <c r="G231" i="20"/>
  <c r="E231" i="20"/>
  <c r="AK230" i="20"/>
  <c r="AC230" i="20"/>
  <c r="AA230" i="20"/>
  <c r="W230" i="20"/>
  <c r="U230" i="20"/>
  <c r="M230" i="20"/>
  <c r="J230" i="20"/>
  <c r="K242" i="20"/>
  <c r="I230" i="20"/>
  <c r="G230" i="20"/>
  <c r="E230" i="20"/>
  <c r="AK229" i="20"/>
  <c r="AC229" i="20"/>
  <c r="AA229" i="20"/>
  <c r="W229" i="20"/>
  <c r="U229" i="20"/>
  <c r="P229" i="20"/>
  <c r="M229" i="20"/>
  <c r="J229" i="20"/>
  <c r="I229" i="20"/>
  <c r="G229" i="20"/>
  <c r="E229" i="20"/>
  <c r="AK228" i="20"/>
  <c r="AC228" i="20"/>
  <c r="AA228" i="20"/>
  <c r="W228" i="20"/>
  <c r="U228" i="20"/>
  <c r="M228" i="20"/>
  <c r="J228" i="20"/>
  <c r="R228" i="20" s="1"/>
  <c r="K240" i="20"/>
  <c r="I228" i="20"/>
  <c r="G228" i="20"/>
  <c r="E228" i="20"/>
  <c r="AK227" i="20"/>
  <c r="AC227" i="20"/>
  <c r="AA227" i="20"/>
  <c r="W227" i="20"/>
  <c r="U227" i="20"/>
  <c r="P227" i="20"/>
  <c r="J227" i="20"/>
  <c r="K239" i="20"/>
  <c r="I227" i="20"/>
  <c r="E227" i="20"/>
  <c r="AK226" i="20"/>
  <c r="AC226" i="20"/>
  <c r="AA226" i="20"/>
  <c r="W226" i="20"/>
  <c r="U226" i="20"/>
  <c r="P226" i="20"/>
  <c r="M226" i="20"/>
  <c r="I226" i="20"/>
  <c r="E226" i="20"/>
  <c r="Q247" i="20"/>
  <c r="R235" i="20"/>
  <c r="X235" i="20" s="1"/>
  <c r="P343" i="20"/>
  <c r="R236" i="20"/>
  <c r="R227" i="20"/>
  <c r="X227" i="20" s="1"/>
  <c r="R233" i="20"/>
  <c r="X233" i="20" s="1"/>
  <c r="R226" i="20"/>
  <c r="X226" i="20" s="1"/>
  <c r="O202" i="20"/>
  <c r="Y239" i="20"/>
  <c r="S239" i="20"/>
  <c r="AK36" i="18"/>
  <c r="AB35" i="18"/>
  <c r="Z35" i="18"/>
  <c r="V35" i="18"/>
  <c r="W36" i="18" s="1"/>
  <c r="T35" i="18"/>
  <c r="N35" i="18"/>
  <c r="O36" i="18" s="1"/>
  <c r="L35" i="18"/>
  <c r="P35" i="18" s="1"/>
  <c r="H35" i="18"/>
  <c r="F35" i="18"/>
  <c r="G36" i="18" s="1"/>
  <c r="D35" i="18"/>
  <c r="W93" i="20"/>
  <c r="W92" i="20"/>
  <c r="W91" i="20"/>
  <c r="W90" i="20"/>
  <c r="W89" i="20"/>
  <c r="W88" i="20"/>
  <c r="W87" i="20"/>
  <c r="W86" i="20"/>
  <c r="W85" i="20"/>
  <c r="W84" i="20"/>
  <c r="W83" i="20"/>
  <c r="W82" i="20"/>
  <c r="V23" i="18"/>
  <c r="U70" i="20"/>
  <c r="T21" i="18"/>
  <c r="T20" i="18"/>
  <c r="T19" i="18"/>
  <c r="T18" i="18"/>
  <c r="U18" i="18" s="1"/>
  <c r="N21" i="18"/>
  <c r="N20" i="18"/>
  <c r="N19" i="18"/>
  <c r="N18" i="18"/>
  <c r="L21" i="18"/>
  <c r="L20" i="18"/>
  <c r="L19" i="18"/>
  <c r="L18" i="18"/>
  <c r="F21" i="18"/>
  <c r="F20" i="18"/>
  <c r="F19" i="18"/>
  <c r="F18" i="18"/>
  <c r="G18" i="18" s="1"/>
  <c r="D21" i="18"/>
  <c r="E21" i="18" s="1"/>
  <c r="D20" i="18"/>
  <c r="D19" i="18"/>
  <c r="D18" i="18"/>
  <c r="E18" i="18" s="1"/>
  <c r="G20" i="18"/>
  <c r="D22" i="18"/>
  <c r="AK35" i="18"/>
  <c r="AB34" i="18"/>
  <c r="AB33" i="18"/>
  <c r="AB32" i="18"/>
  <c r="AB31" i="18"/>
  <c r="AC32" i="18" s="1"/>
  <c r="AB30" i="18"/>
  <c r="AB29" i="18"/>
  <c r="AB28" i="18"/>
  <c r="AB27" i="18"/>
  <c r="AC28" i="18" s="1"/>
  <c r="Z34" i="18"/>
  <c r="Z33" i="18"/>
  <c r="Z32" i="18"/>
  <c r="Z31" i="18"/>
  <c r="Z30" i="18"/>
  <c r="Z29" i="18"/>
  <c r="Z28" i="18"/>
  <c r="Z27" i="18"/>
  <c r="V34" i="18"/>
  <c r="W35" i="18" s="1"/>
  <c r="V33" i="18"/>
  <c r="V32" i="18"/>
  <c r="V31" i="18"/>
  <c r="V30" i="18"/>
  <c r="V29" i="18"/>
  <c r="V28" i="18"/>
  <c r="V27" i="18"/>
  <c r="V26" i="18"/>
  <c r="V25" i="18"/>
  <c r="V24" i="18"/>
  <c r="W24" i="18" s="1"/>
  <c r="T34" i="18"/>
  <c r="U35" i="18" s="1"/>
  <c r="T33" i="18"/>
  <c r="T32" i="18"/>
  <c r="T31" i="18"/>
  <c r="T30" i="18"/>
  <c r="T29" i="18"/>
  <c r="T28" i="18"/>
  <c r="T27" i="18"/>
  <c r="T26" i="18"/>
  <c r="T25" i="18"/>
  <c r="T24" i="18"/>
  <c r="T23" i="18"/>
  <c r="T22" i="18"/>
  <c r="N34" i="18"/>
  <c r="N33" i="18"/>
  <c r="N32" i="18"/>
  <c r="N31" i="18"/>
  <c r="N30" i="18"/>
  <c r="N29" i="18"/>
  <c r="N28" i="18"/>
  <c r="N27" i="18"/>
  <c r="N26" i="18"/>
  <c r="N25" i="18"/>
  <c r="N24" i="18"/>
  <c r="N23" i="18"/>
  <c r="N22" i="18"/>
  <c r="L34" i="18"/>
  <c r="M35" i="18"/>
  <c r="L33" i="18"/>
  <c r="P33" i="18" s="1"/>
  <c r="L32" i="18"/>
  <c r="L31" i="18"/>
  <c r="L30" i="18"/>
  <c r="L29" i="18"/>
  <c r="P29" i="18" s="1"/>
  <c r="L28" i="18"/>
  <c r="L27" i="18"/>
  <c r="L26" i="18"/>
  <c r="P26" i="18" s="1"/>
  <c r="L25" i="18"/>
  <c r="P25" i="18" s="1"/>
  <c r="L24" i="18"/>
  <c r="L23" i="18"/>
  <c r="L22" i="18"/>
  <c r="H34" i="18"/>
  <c r="I35" i="18" s="1"/>
  <c r="H33" i="18"/>
  <c r="H32" i="18"/>
  <c r="H31" i="18"/>
  <c r="H30" i="18"/>
  <c r="H29" i="18"/>
  <c r="H28" i="18"/>
  <c r="H27" i="18"/>
  <c r="F34" i="18"/>
  <c r="F33" i="18"/>
  <c r="F32" i="18"/>
  <c r="F31" i="18"/>
  <c r="F30" i="18"/>
  <c r="F29" i="18"/>
  <c r="F28" i="18"/>
  <c r="F27" i="18"/>
  <c r="F26" i="18"/>
  <c r="F25" i="18"/>
  <c r="F24" i="18"/>
  <c r="F23" i="18"/>
  <c r="F22" i="18"/>
  <c r="J22" i="18" s="1"/>
  <c r="D33" i="18"/>
  <c r="J33" i="18" s="1"/>
  <c r="K34" i="18" s="1"/>
  <c r="D32" i="18"/>
  <c r="D31" i="18"/>
  <c r="J31" i="18" s="1"/>
  <c r="D30" i="18"/>
  <c r="D29" i="18"/>
  <c r="D28" i="18"/>
  <c r="J28" i="18" s="1"/>
  <c r="D27" i="18"/>
  <c r="J27" i="18" s="1"/>
  <c r="D26" i="18"/>
  <c r="D25" i="18"/>
  <c r="D24" i="18"/>
  <c r="D23" i="18"/>
  <c r="J23" i="18" s="1"/>
  <c r="J34" i="18"/>
  <c r="J29" i="18"/>
  <c r="J32" i="18"/>
  <c r="W204" i="20"/>
  <c r="AC199" i="20"/>
  <c r="AK199" i="20"/>
  <c r="AK34" i="18"/>
  <c r="U34" i="18"/>
  <c r="P34" i="18"/>
  <c r="AK225" i="20"/>
  <c r="AC225" i="20"/>
  <c r="AA225" i="20"/>
  <c r="W225" i="20"/>
  <c r="U225" i="20"/>
  <c r="P225" i="20"/>
  <c r="M225" i="20"/>
  <c r="J225" i="20"/>
  <c r="R225" i="20" s="1"/>
  <c r="X225" i="20" s="1"/>
  <c r="K237" i="20"/>
  <c r="I225" i="20"/>
  <c r="G225" i="20"/>
  <c r="E225" i="20"/>
  <c r="AK224" i="20"/>
  <c r="AC224" i="20"/>
  <c r="AA224" i="20"/>
  <c r="W224" i="20"/>
  <c r="U224" i="20"/>
  <c r="P224" i="20"/>
  <c r="Q236" i="20" s="1"/>
  <c r="M224" i="20"/>
  <c r="J224" i="20"/>
  <c r="K224" i="20" s="1"/>
  <c r="K236" i="20"/>
  <c r="I224" i="20"/>
  <c r="G224" i="20"/>
  <c r="E224" i="20"/>
  <c r="AK223" i="20"/>
  <c r="AC223" i="20"/>
  <c r="AA223" i="20"/>
  <c r="W223" i="20"/>
  <c r="U223" i="20"/>
  <c r="P223" i="20"/>
  <c r="Q235" i="20"/>
  <c r="M223" i="20"/>
  <c r="J223" i="20"/>
  <c r="K223" i="20" s="1"/>
  <c r="I223" i="20"/>
  <c r="G223" i="20"/>
  <c r="E223" i="20"/>
  <c r="AK222" i="20"/>
  <c r="AC222" i="20"/>
  <c r="AA222" i="20"/>
  <c r="W222" i="20"/>
  <c r="U222" i="20"/>
  <c r="E222" i="20"/>
  <c r="AK221" i="20"/>
  <c r="AC221" i="20"/>
  <c r="AA221" i="20"/>
  <c r="W221" i="20"/>
  <c r="U221" i="20"/>
  <c r="Q233" i="20"/>
  <c r="K233" i="20"/>
  <c r="E221" i="20"/>
  <c r="AK220" i="20"/>
  <c r="AC220" i="20"/>
  <c r="AA220" i="20"/>
  <c r="W220" i="20"/>
  <c r="U220" i="20"/>
  <c r="Q232" i="20"/>
  <c r="E220" i="20"/>
  <c r="AK219" i="20"/>
  <c r="AC219" i="20"/>
  <c r="AA219" i="20"/>
  <c r="W219" i="20"/>
  <c r="U219" i="20"/>
  <c r="Q231" i="20"/>
  <c r="K231" i="20"/>
  <c r="E219" i="20"/>
  <c r="AK218" i="20"/>
  <c r="AC218" i="20"/>
  <c r="AA218" i="20"/>
  <c r="W218" i="20"/>
  <c r="U218" i="20"/>
  <c r="K230" i="20"/>
  <c r="E218" i="20"/>
  <c r="AK217" i="20"/>
  <c r="AC217" i="20"/>
  <c r="AA217" i="20"/>
  <c r="W217" i="20"/>
  <c r="U217" i="20"/>
  <c r="Q229" i="20"/>
  <c r="E217" i="20"/>
  <c r="AK216" i="20"/>
  <c r="AC216" i="20"/>
  <c r="AA216" i="20"/>
  <c r="W216" i="20"/>
  <c r="U216" i="20"/>
  <c r="Q228" i="20"/>
  <c r="E216" i="20"/>
  <c r="AK215" i="20"/>
  <c r="AC215" i="20"/>
  <c r="AA215" i="20"/>
  <c r="W215" i="20"/>
  <c r="U215" i="20"/>
  <c r="Q227" i="20"/>
  <c r="K227" i="20"/>
  <c r="E215" i="20"/>
  <c r="AK214" i="20"/>
  <c r="AC214" i="20"/>
  <c r="AA214" i="20"/>
  <c r="W214" i="20"/>
  <c r="U214" i="20"/>
  <c r="Q226" i="20"/>
  <c r="E214" i="20"/>
  <c r="K235" i="20"/>
  <c r="R223" i="20"/>
  <c r="X223" i="20" s="1"/>
  <c r="R218" i="20"/>
  <c r="S230" i="20"/>
  <c r="R216" i="20"/>
  <c r="X216" i="20" s="1"/>
  <c r="R220" i="20"/>
  <c r="R224" i="20"/>
  <c r="S236" i="20" s="1"/>
  <c r="R214" i="20"/>
  <c r="R215" i="20"/>
  <c r="S227" i="20"/>
  <c r="R217" i="20"/>
  <c r="X217" i="20" s="1"/>
  <c r="R219" i="20"/>
  <c r="X219" i="20" s="1"/>
  <c r="R221" i="20"/>
  <c r="X221" i="20" s="1"/>
  <c r="Y233" i="20" s="1"/>
  <c r="X218" i="20"/>
  <c r="Y230" i="20"/>
  <c r="X214" i="20"/>
  <c r="Y226" i="20"/>
  <c r="S226" i="20"/>
  <c r="X224" i="20"/>
  <c r="X220" i="20"/>
  <c r="S235" i="20"/>
  <c r="S228" i="20"/>
  <c r="X215" i="20"/>
  <c r="Y227" i="20"/>
  <c r="AK209" i="20"/>
  <c r="AK20" i="18"/>
  <c r="AK23" i="18"/>
  <c r="AK213" i="20"/>
  <c r="AC213" i="20"/>
  <c r="AA213" i="20"/>
  <c r="W213" i="20"/>
  <c r="U213" i="20"/>
  <c r="K225" i="20"/>
  <c r="E213" i="20"/>
  <c r="AK212" i="20"/>
  <c r="AC212" i="20"/>
  <c r="AA212" i="20"/>
  <c r="W212" i="20"/>
  <c r="U212" i="20"/>
  <c r="E212" i="20"/>
  <c r="AA211" i="20"/>
  <c r="E211" i="20"/>
  <c r="AK210" i="20"/>
  <c r="AC210" i="20"/>
  <c r="AA210" i="20"/>
  <c r="W210" i="20"/>
  <c r="U210" i="20"/>
  <c r="P210" i="20"/>
  <c r="Q222" i="20" s="1"/>
  <c r="M210" i="20"/>
  <c r="J210" i="20"/>
  <c r="K222" i="20"/>
  <c r="I210" i="20"/>
  <c r="G210" i="20"/>
  <c r="E210" i="20"/>
  <c r="AC209" i="20"/>
  <c r="AA209" i="20"/>
  <c r="W209" i="20"/>
  <c r="U209" i="20"/>
  <c r="P209" i="20"/>
  <c r="Q221" i="20" s="1"/>
  <c r="M209" i="20"/>
  <c r="J209" i="20"/>
  <c r="K221" i="20"/>
  <c r="I209" i="20"/>
  <c r="G209" i="20"/>
  <c r="E209" i="20"/>
  <c r="AK208" i="20"/>
  <c r="AC208" i="20"/>
  <c r="AA208" i="20"/>
  <c r="W208" i="20"/>
  <c r="U208" i="20"/>
  <c r="P208" i="20"/>
  <c r="Q220" i="20"/>
  <c r="M208" i="20"/>
  <c r="J208" i="20"/>
  <c r="K220" i="20" s="1"/>
  <c r="I208" i="20"/>
  <c r="G208" i="20"/>
  <c r="E208" i="20"/>
  <c r="AK207" i="20"/>
  <c r="AC207" i="20"/>
  <c r="AA207" i="20"/>
  <c r="W207" i="20"/>
  <c r="U207" i="20"/>
  <c r="P207" i="20"/>
  <c r="Q219" i="20"/>
  <c r="M207" i="20"/>
  <c r="J207" i="20"/>
  <c r="K219" i="20"/>
  <c r="I207" i="20"/>
  <c r="G207" i="20"/>
  <c r="E207" i="20"/>
  <c r="AK206" i="20"/>
  <c r="AC206" i="20"/>
  <c r="AA206" i="20"/>
  <c r="W206" i="20"/>
  <c r="U206" i="20"/>
  <c r="P206" i="20"/>
  <c r="Q218" i="20"/>
  <c r="M206" i="20"/>
  <c r="J206" i="20"/>
  <c r="K218" i="20"/>
  <c r="I206" i="20"/>
  <c r="G206" i="20"/>
  <c r="E206" i="20"/>
  <c r="AK205" i="20"/>
  <c r="AC205" i="20"/>
  <c r="AA205" i="20"/>
  <c r="W205" i="20"/>
  <c r="U205" i="20"/>
  <c r="P205" i="20"/>
  <c r="Q217" i="20" s="1"/>
  <c r="M205" i="20"/>
  <c r="J205" i="20"/>
  <c r="K217" i="20"/>
  <c r="I205" i="20"/>
  <c r="G205" i="20"/>
  <c r="E205" i="20"/>
  <c r="AK204" i="20"/>
  <c r="AC204" i="20"/>
  <c r="AA204" i="20"/>
  <c r="U204" i="20"/>
  <c r="P204" i="20"/>
  <c r="Q216" i="20" s="1"/>
  <c r="M204" i="20"/>
  <c r="J204" i="20"/>
  <c r="K216" i="20"/>
  <c r="I204" i="20"/>
  <c r="G204" i="20"/>
  <c r="E204" i="20"/>
  <c r="AK203" i="20"/>
  <c r="AC203" i="20"/>
  <c r="AA203" i="20"/>
  <c r="W203" i="20"/>
  <c r="U203" i="20"/>
  <c r="P203" i="20"/>
  <c r="Q215" i="20"/>
  <c r="M203" i="20"/>
  <c r="J203" i="20"/>
  <c r="K215" i="20" s="1"/>
  <c r="I203" i="20"/>
  <c r="G203" i="20"/>
  <c r="E203" i="20"/>
  <c r="AK202" i="20"/>
  <c r="AC202" i="20"/>
  <c r="AA202" i="20"/>
  <c r="W202" i="20"/>
  <c r="U202" i="20"/>
  <c r="P202" i="20"/>
  <c r="Q214" i="20"/>
  <c r="M202" i="20"/>
  <c r="J202" i="20"/>
  <c r="K214" i="20"/>
  <c r="I202" i="20"/>
  <c r="G202" i="20"/>
  <c r="E202" i="20"/>
  <c r="AK201" i="20"/>
  <c r="AC201" i="20"/>
  <c r="AA201" i="20"/>
  <c r="W201" i="20"/>
  <c r="U201" i="20"/>
  <c r="P201" i="20"/>
  <c r="Q213" i="20"/>
  <c r="M201" i="20"/>
  <c r="J201" i="20"/>
  <c r="K213" i="20"/>
  <c r="I201" i="20"/>
  <c r="G201" i="20"/>
  <c r="E201" i="20"/>
  <c r="AK200" i="20"/>
  <c r="AC200" i="20"/>
  <c r="AA200" i="20"/>
  <c r="W200" i="20"/>
  <c r="U200" i="20"/>
  <c r="P200" i="20"/>
  <c r="Q212" i="20" s="1"/>
  <c r="M200" i="20"/>
  <c r="J200" i="20"/>
  <c r="K212" i="20"/>
  <c r="I200" i="20"/>
  <c r="G200" i="20"/>
  <c r="E200" i="20"/>
  <c r="AA199" i="20"/>
  <c r="W199" i="20"/>
  <c r="U199" i="20"/>
  <c r="P199" i="20"/>
  <c r="Q211" i="20"/>
  <c r="O199" i="20"/>
  <c r="M199" i="20"/>
  <c r="J199" i="20"/>
  <c r="K211" i="20"/>
  <c r="I199" i="20"/>
  <c r="G199" i="20"/>
  <c r="E199" i="20"/>
  <c r="AK198" i="20"/>
  <c r="AC198" i="20"/>
  <c r="AA198" i="20"/>
  <c r="W198" i="20"/>
  <c r="U198" i="20"/>
  <c r="P198" i="20"/>
  <c r="M198" i="20"/>
  <c r="J198" i="20"/>
  <c r="I198" i="20"/>
  <c r="G198" i="20"/>
  <c r="E198" i="20"/>
  <c r="AK197" i="20"/>
  <c r="AC197" i="20"/>
  <c r="AA197" i="20"/>
  <c r="W197" i="20"/>
  <c r="U197" i="20"/>
  <c r="P197" i="20"/>
  <c r="M197" i="20"/>
  <c r="J197" i="20"/>
  <c r="I197" i="20"/>
  <c r="G197" i="20"/>
  <c r="E197" i="20"/>
  <c r="AK196" i="20"/>
  <c r="AC196" i="20"/>
  <c r="AA196" i="20"/>
  <c r="W196" i="20"/>
  <c r="U196" i="20"/>
  <c r="P196" i="20"/>
  <c r="M196" i="20"/>
  <c r="J196" i="20"/>
  <c r="I196" i="20"/>
  <c r="G196" i="20"/>
  <c r="E196" i="20"/>
  <c r="AK195" i="20"/>
  <c r="AC195" i="20"/>
  <c r="AA195" i="20"/>
  <c r="W195" i="20"/>
  <c r="U195" i="20"/>
  <c r="P195" i="20"/>
  <c r="M195" i="20"/>
  <c r="J195" i="20"/>
  <c r="I195" i="20"/>
  <c r="G195" i="20"/>
  <c r="E195" i="20"/>
  <c r="AK194" i="20"/>
  <c r="AC194" i="20"/>
  <c r="AA194" i="20"/>
  <c r="W194" i="20"/>
  <c r="U194" i="20"/>
  <c r="P194" i="20"/>
  <c r="M194" i="20"/>
  <c r="J194" i="20"/>
  <c r="I194" i="20"/>
  <c r="G194" i="20"/>
  <c r="E194" i="20"/>
  <c r="AK193" i="20"/>
  <c r="AC193" i="20"/>
  <c r="AA193" i="20"/>
  <c r="W193" i="20"/>
  <c r="U193" i="20"/>
  <c r="P193" i="20"/>
  <c r="M193" i="20"/>
  <c r="J193" i="20"/>
  <c r="I193" i="20"/>
  <c r="G193" i="20"/>
  <c r="E193" i="20"/>
  <c r="AK192" i="20"/>
  <c r="AC192" i="20"/>
  <c r="AA192" i="20"/>
  <c r="W192" i="20"/>
  <c r="U192" i="20"/>
  <c r="P192" i="20"/>
  <c r="M192" i="20"/>
  <c r="J192" i="20"/>
  <c r="I192" i="20"/>
  <c r="G192" i="20"/>
  <c r="E192" i="20"/>
  <c r="AK191" i="20"/>
  <c r="AC191" i="20"/>
  <c r="AA191" i="20"/>
  <c r="W191" i="20"/>
  <c r="U191" i="20"/>
  <c r="P191" i="20"/>
  <c r="M191" i="20"/>
  <c r="J191" i="20"/>
  <c r="I191" i="20"/>
  <c r="G191" i="20"/>
  <c r="E191" i="20"/>
  <c r="AK190" i="20"/>
  <c r="AC190" i="20"/>
  <c r="AA190" i="20"/>
  <c r="W190" i="20"/>
  <c r="U190" i="20"/>
  <c r="P190" i="20"/>
  <c r="O190" i="20"/>
  <c r="M190" i="20"/>
  <c r="J190" i="20"/>
  <c r="I190" i="20"/>
  <c r="G190" i="20"/>
  <c r="E190" i="20"/>
  <c r="AK189" i="20"/>
  <c r="AC189" i="20"/>
  <c r="AA189" i="20"/>
  <c r="W189" i="20"/>
  <c r="U189" i="20"/>
  <c r="P189" i="20"/>
  <c r="O189" i="20"/>
  <c r="M189" i="20"/>
  <c r="J189" i="20"/>
  <c r="I189" i="20"/>
  <c r="G189" i="20"/>
  <c r="E189" i="20"/>
  <c r="AK188" i="20"/>
  <c r="AC188" i="20"/>
  <c r="AA188" i="20"/>
  <c r="W188" i="20"/>
  <c r="U188" i="20"/>
  <c r="P188" i="20"/>
  <c r="M188" i="20"/>
  <c r="J188" i="20"/>
  <c r="I188" i="20"/>
  <c r="G188" i="20"/>
  <c r="E188" i="20"/>
  <c r="AK187" i="20"/>
  <c r="AC187" i="20"/>
  <c r="AA187" i="20"/>
  <c r="W187" i="20"/>
  <c r="U187" i="20"/>
  <c r="P187" i="20"/>
  <c r="O187" i="20"/>
  <c r="M187" i="20"/>
  <c r="J187" i="20"/>
  <c r="I187" i="20"/>
  <c r="G187" i="20"/>
  <c r="E187" i="20"/>
  <c r="AK186" i="20"/>
  <c r="AC186" i="20"/>
  <c r="AA186" i="20"/>
  <c r="W186" i="20"/>
  <c r="U186" i="20"/>
  <c r="P186" i="20"/>
  <c r="M186" i="20"/>
  <c r="J186" i="20"/>
  <c r="I186" i="20"/>
  <c r="G186" i="20"/>
  <c r="E186" i="20"/>
  <c r="AK185" i="20"/>
  <c r="AC185" i="20"/>
  <c r="AA185" i="20"/>
  <c r="W185" i="20"/>
  <c r="U185" i="20"/>
  <c r="P185" i="20"/>
  <c r="M185" i="20"/>
  <c r="J185" i="20"/>
  <c r="I185" i="20"/>
  <c r="G185" i="20"/>
  <c r="E185" i="20"/>
  <c r="AK184" i="20"/>
  <c r="AC184" i="20"/>
  <c r="AA184" i="20"/>
  <c r="W184" i="20"/>
  <c r="U184" i="20"/>
  <c r="P184" i="20"/>
  <c r="M184" i="20"/>
  <c r="J184" i="20"/>
  <c r="I184" i="20"/>
  <c r="G184" i="20"/>
  <c r="E184" i="20"/>
  <c r="AK183" i="20"/>
  <c r="AC183" i="20"/>
  <c r="AA183" i="20"/>
  <c r="W183" i="20"/>
  <c r="U183" i="20"/>
  <c r="P183" i="20"/>
  <c r="M183" i="20"/>
  <c r="J183" i="20"/>
  <c r="I183" i="20"/>
  <c r="G183" i="20"/>
  <c r="E183" i="20"/>
  <c r="AK182" i="20"/>
  <c r="AC182" i="20"/>
  <c r="AA182" i="20"/>
  <c r="W182" i="20"/>
  <c r="U182" i="20"/>
  <c r="P182" i="20"/>
  <c r="M182" i="20"/>
  <c r="J182" i="20"/>
  <c r="I182" i="20"/>
  <c r="G182" i="20"/>
  <c r="E182" i="20"/>
  <c r="AK181" i="20"/>
  <c r="AC181" i="20"/>
  <c r="AA181" i="20"/>
  <c r="W181" i="20"/>
  <c r="U181" i="20"/>
  <c r="P181" i="20"/>
  <c r="M181" i="20"/>
  <c r="J181" i="20"/>
  <c r="I181" i="20"/>
  <c r="G181" i="20"/>
  <c r="E181" i="20"/>
  <c r="AK180" i="20"/>
  <c r="AC180" i="20"/>
  <c r="AA180" i="20"/>
  <c r="W180" i="20"/>
  <c r="U180" i="20"/>
  <c r="P180" i="20"/>
  <c r="M180" i="20"/>
  <c r="J180" i="20"/>
  <c r="I180" i="20"/>
  <c r="G180" i="20"/>
  <c r="E180" i="20"/>
  <c r="AK179" i="20"/>
  <c r="AC179" i="20"/>
  <c r="AA179" i="20"/>
  <c r="W179" i="20"/>
  <c r="U179" i="20"/>
  <c r="P179" i="20"/>
  <c r="M179" i="20"/>
  <c r="J179" i="20"/>
  <c r="I179" i="20"/>
  <c r="G179" i="20"/>
  <c r="E179" i="20"/>
  <c r="AK178" i="20"/>
  <c r="AC178" i="20"/>
  <c r="AA178" i="20"/>
  <c r="W178" i="20"/>
  <c r="U178" i="20"/>
  <c r="P178" i="20"/>
  <c r="M178" i="20"/>
  <c r="J178" i="20"/>
  <c r="I178" i="20"/>
  <c r="G178" i="20"/>
  <c r="E178" i="20"/>
  <c r="AK177" i="20"/>
  <c r="AC177" i="20"/>
  <c r="AA177" i="20"/>
  <c r="W177" i="20"/>
  <c r="U177" i="20"/>
  <c r="P177" i="20"/>
  <c r="M177" i="20"/>
  <c r="J177" i="20"/>
  <c r="I177" i="20"/>
  <c r="G177" i="20"/>
  <c r="E177" i="20"/>
  <c r="AK176" i="20"/>
  <c r="AC176" i="20"/>
  <c r="AA176" i="20"/>
  <c r="W176" i="20"/>
  <c r="U176" i="20"/>
  <c r="P176" i="20"/>
  <c r="M176" i="20"/>
  <c r="J176" i="20"/>
  <c r="I176" i="20"/>
  <c r="G176" i="20"/>
  <c r="E176" i="20"/>
  <c r="AK175" i="20"/>
  <c r="AC175" i="20"/>
  <c r="AA175" i="20"/>
  <c r="W175" i="20"/>
  <c r="U175" i="20"/>
  <c r="P175" i="20"/>
  <c r="O175" i="20"/>
  <c r="M175" i="20"/>
  <c r="J175" i="20"/>
  <c r="I175" i="20"/>
  <c r="G175" i="20"/>
  <c r="E175" i="20"/>
  <c r="AK174" i="20"/>
  <c r="AC174" i="20"/>
  <c r="AA174" i="20"/>
  <c r="W174" i="20"/>
  <c r="U174" i="20"/>
  <c r="P174" i="20"/>
  <c r="M174" i="20"/>
  <c r="J174" i="20"/>
  <c r="I174" i="20"/>
  <c r="G174" i="20"/>
  <c r="E174" i="20"/>
  <c r="AK173" i="20"/>
  <c r="AC173" i="20"/>
  <c r="AA173" i="20"/>
  <c r="W173" i="20"/>
  <c r="U173" i="20"/>
  <c r="P173" i="20"/>
  <c r="M173" i="20"/>
  <c r="J173" i="20"/>
  <c r="I173" i="20"/>
  <c r="G173" i="20"/>
  <c r="E173" i="20"/>
  <c r="AK172" i="20"/>
  <c r="AC172" i="20"/>
  <c r="AA172" i="20"/>
  <c r="W172" i="20"/>
  <c r="U172" i="20"/>
  <c r="P172" i="20"/>
  <c r="M172" i="20"/>
  <c r="J172" i="20"/>
  <c r="I172" i="20"/>
  <c r="G172" i="20"/>
  <c r="E172" i="20"/>
  <c r="AK171" i="20"/>
  <c r="AC171" i="20"/>
  <c r="AA171" i="20"/>
  <c r="W171" i="20"/>
  <c r="U171" i="20"/>
  <c r="P171" i="20"/>
  <c r="M171" i="20"/>
  <c r="J171" i="20"/>
  <c r="I171" i="20"/>
  <c r="G171" i="20"/>
  <c r="E171" i="20"/>
  <c r="AK170" i="20"/>
  <c r="AC170" i="20"/>
  <c r="AA170" i="20"/>
  <c r="W170" i="20"/>
  <c r="U170" i="20"/>
  <c r="P170" i="20"/>
  <c r="M170" i="20"/>
  <c r="J170" i="20"/>
  <c r="I170" i="20"/>
  <c r="G170" i="20"/>
  <c r="E170" i="20"/>
  <c r="AK169" i="20"/>
  <c r="AC169" i="20"/>
  <c r="AA169" i="20"/>
  <c r="W169" i="20"/>
  <c r="U169" i="20"/>
  <c r="P169" i="20"/>
  <c r="M169" i="20"/>
  <c r="J169" i="20"/>
  <c r="I169" i="20"/>
  <c r="G169" i="20"/>
  <c r="E169" i="20"/>
  <c r="AK168" i="20"/>
  <c r="AC168" i="20"/>
  <c r="AA168" i="20"/>
  <c r="W168" i="20"/>
  <c r="U168" i="20"/>
  <c r="P168" i="20"/>
  <c r="M168" i="20"/>
  <c r="J168" i="20"/>
  <c r="I168" i="20"/>
  <c r="G168" i="20"/>
  <c r="E168" i="20"/>
  <c r="AK167" i="20"/>
  <c r="AC167" i="20"/>
  <c r="AA167" i="20"/>
  <c r="W167" i="20"/>
  <c r="U167" i="20"/>
  <c r="P167" i="20"/>
  <c r="M167" i="20"/>
  <c r="J167" i="20"/>
  <c r="I167" i="20"/>
  <c r="G167" i="20"/>
  <c r="E167" i="20"/>
  <c r="AK166" i="20"/>
  <c r="AC166" i="20"/>
  <c r="AA166" i="20"/>
  <c r="W166" i="20"/>
  <c r="U166" i="20"/>
  <c r="P166" i="20"/>
  <c r="M166" i="20"/>
  <c r="J166" i="20"/>
  <c r="I166" i="20"/>
  <c r="G166" i="20"/>
  <c r="E166" i="20"/>
  <c r="AK165" i="20"/>
  <c r="AC165" i="20"/>
  <c r="AA165" i="20"/>
  <c r="W165" i="20"/>
  <c r="U165" i="20"/>
  <c r="P165" i="20"/>
  <c r="M165" i="20"/>
  <c r="J165" i="20"/>
  <c r="I165" i="20"/>
  <c r="G165" i="20"/>
  <c r="E165" i="20"/>
  <c r="AK164" i="20"/>
  <c r="AC164" i="20"/>
  <c r="AA164" i="20"/>
  <c r="W164" i="20"/>
  <c r="U164" i="20"/>
  <c r="P164" i="20"/>
  <c r="M164" i="20"/>
  <c r="J164" i="20"/>
  <c r="I164" i="20"/>
  <c r="G164" i="20"/>
  <c r="E164" i="20"/>
  <c r="AK163" i="20"/>
  <c r="AC163" i="20"/>
  <c r="AA163" i="20"/>
  <c r="W163" i="20"/>
  <c r="U163" i="20"/>
  <c r="P163" i="20"/>
  <c r="O163" i="20"/>
  <c r="M163" i="20"/>
  <c r="J163" i="20"/>
  <c r="I163" i="20"/>
  <c r="G163" i="20"/>
  <c r="E163" i="20"/>
  <c r="AK162" i="20"/>
  <c r="AC162" i="20"/>
  <c r="AA162" i="20"/>
  <c r="W162" i="20"/>
  <c r="U162" i="20"/>
  <c r="P162" i="20"/>
  <c r="O162" i="20"/>
  <c r="M162" i="20"/>
  <c r="J162" i="20"/>
  <c r="I162" i="20"/>
  <c r="G162" i="20"/>
  <c r="E162" i="20"/>
  <c r="AK161" i="20"/>
  <c r="AC161" i="20"/>
  <c r="AA161" i="20"/>
  <c r="W161" i="20"/>
  <c r="U161" i="20"/>
  <c r="P161" i="20"/>
  <c r="M161" i="20"/>
  <c r="J161" i="20"/>
  <c r="I161" i="20"/>
  <c r="G161" i="20"/>
  <c r="E161" i="20"/>
  <c r="AK160" i="20"/>
  <c r="AC160" i="20"/>
  <c r="AA160" i="20"/>
  <c r="W160" i="20"/>
  <c r="U160" i="20"/>
  <c r="P160" i="20"/>
  <c r="M160" i="20"/>
  <c r="J160" i="20"/>
  <c r="I160" i="20"/>
  <c r="G160" i="20"/>
  <c r="E160" i="20"/>
  <c r="AK159" i="20"/>
  <c r="AC159" i="20"/>
  <c r="AA159" i="20"/>
  <c r="W159" i="20"/>
  <c r="U159" i="20"/>
  <c r="P159" i="20"/>
  <c r="M159" i="20"/>
  <c r="J159" i="20"/>
  <c r="I159" i="20"/>
  <c r="G159" i="20"/>
  <c r="E159" i="20"/>
  <c r="AK158" i="20"/>
  <c r="AC158" i="20"/>
  <c r="AA158" i="20"/>
  <c r="W158" i="20"/>
  <c r="U158" i="20"/>
  <c r="P158" i="20"/>
  <c r="M158" i="20"/>
  <c r="J158" i="20"/>
  <c r="I158" i="20"/>
  <c r="G158" i="20"/>
  <c r="E158" i="20"/>
  <c r="AK157" i="20"/>
  <c r="AC157" i="20"/>
  <c r="AA157" i="20"/>
  <c r="W157" i="20"/>
  <c r="U157" i="20"/>
  <c r="P157" i="20"/>
  <c r="M157" i="20"/>
  <c r="J157" i="20"/>
  <c r="I157" i="20"/>
  <c r="G157" i="20"/>
  <c r="E157" i="20"/>
  <c r="AK156" i="20"/>
  <c r="AC156" i="20"/>
  <c r="AA156" i="20"/>
  <c r="W156" i="20"/>
  <c r="U156" i="20"/>
  <c r="P156" i="20"/>
  <c r="M156" i="20"/>
  <c r="J156" i="20"/>
  <c r="I156" i="20"/>
  <c r="G156" i="20"/>
  <c r="E156" i="20"/>
  <c r="AK155" i="20"/>
  <c r="AC155" i="20"/>
  <c r="AA155" i="20"/>
  <c r="W155" i="20"/>
  <c r="U155" i="20"/>
  <c r="P155" i="20"/>
  <c r="M155" i="20"/>
  <c r="J155" i="20"/>
  <c r="I155" i="20"/>
  <c r="G155" i="20"/>
  <c r="E155" i="20"/>
  <c r="AK154" i="20"/>
  <c r="AC154" i="20"/>
  <c r="AA154" i="20"/>
  <c r="W154" i="20"/>
  <c r="U154" i="20"/>
  <c r="P154" i="20"/>
  <c r="M154" i="20"/>
  <c r="J154" i="20"/>
  <c r="I154" i="20"/>
  <c r="G154" i="20"/>
  <c r="E154" i="20"/>
  <c r="AK153" i="20"/>
  <c r="AC153" i="20"/>
  <c r="AA153" i="20"/>
  <c r="W153" i="20"/>
  <c r="U153" i="20"/>
  <c r="P153" i="20"/>
  <c r="M153" i="20"/>
  <c r="J153" i="20"/>
  <c r="I153" i="20"/>
  <c r="G153" i="20"/>
  <c r="E153" i="20"/>
  <c r="AK152" i="20"/>
  <c r="AC152" i="20"/>
  <c r="AA152" i="20"/>
  <c r="W152" i="20"/>
  <c r="U152" i="20"/>
  <c r="P152" i="20"/>
  <c r="M152" i="20"/>
  <c r="J152" i="20"/>
  <c r="I152" i="20"/>
  <c r="G152" i="20"/>
  <c r="E152" i="20"/>
  <c r="AK151" i="20"/>
  <c r="AC151" i="20"/>
  <c r="AA151" i="20"/>
  <c r="W151" i="20"/>
  <c r="U151" i="20"/>
  <c r="P151" i="20"/>
  <c r="O151" i="20"/>
  <c r="M151" i="20"/>
  <c r="J151" i="20"/>
  <c r="I151" i="20"/>
  <c r="G151" i="20"/>
  <c r="E151" i="20"/>
  <c r="AK150" i="20"/>
  <c r="AC150" i="20"/>
  <c r="AA150" i="20"/>
  <c r="W150" i="20"/>
  <c r="U150" i="20"/>
  <c r="P150" i="20"/>
  <c r="O150" i="20"/>
  <c r="M150" i="20"/>
  <c r="J150" i="20"/>
  <c r="I150" i="20"/>
  <c r="G150" i="20"/>
  <c r="E150" i="20"/>
  <c r="AK149" i="20"/>
  <c r="AC149" i="20"/>
  <c r="AA149" i="20"/>
  <c r="W149" i="20"/>
  <c r="U149" i="20"/>
  <c r="P149" i="20"/>
  <c r="M149" i="20"/>
  <c r="J149" i="20"/>
  <c r="I149" i="20"/>
  <c r="G149" i="20"/>
  <c r="E149" i="20"/>
  <c r="AK148" i="20"/>
  <c r="AC148" i="20"/>
  <c r="AA148" i="20"/>
  <c r="W148" i="20"/>
  <c r="U148" i="20"/>
  <c r="P148" i="20"/>
  <c r="M148" i="20"/>
  <c r="J148" i="20"/>
  <c r="I148" i="20"/>
  <c r="G148" i="20"/>
  <c r="E148" i="20"/>
  <c r="AK147" i="20"/>
  <c r="AC147" i="20"/>
  <c r="AA147" i="20"/>
  <c r="W147" i="20"/>
  <c r="U147" i="20"/>
  <c r="P147" i="20"/>
  <c r="M147" i="20"/>
  <c r="J147" i="20"/>
  <c r="I147" i="20"/>
  <c r="G147" i="20"/>
  <c r="E147" i="20"/>
  <c r="AK146" i="20"/>
  <c r="AC146" i="20"/>
  <c r="AA146" i="20"/>
  <c r="W146" i="20"/>
  <c r="U146" i="20"/>
  <c r="P146" i="20"/>
  <c r="M146" i="20"/>
  <c r="J146" i="20"/>
  <c r="I146" i="20"/>
  <c r="G146" i="20"/>
  <c r="E146" i="20"/>
  <c r="AK145" i="20"/>
  <c r="AC145" i="20"/>
  <c r="AA145" i="20"/>
  <c r="W145" i="20"/>
  <c r="U145" i="20"/>
  <c r="P145" i="20"/>
  <c r="M145" i="20"/>
  <c r="J145" i="20"/>
  <c r="I145" i="20"/>
  <c r="G145" i="20"/>
  <c r="E145" i="20"/>
  <c r="AK144" i="20"/>
  <c r="AC144" i="20"/>
  <c r="AA144" i="20"/>
  <c r="W144" i="20"/>
  <c r="U144" i="20"/>
  <c r="P144" i="20"/>
  <c r="M144" i="20"/>
  <c r="J144" i="20"/>
  <c r="I144" i="20"/>
  <c r="G144" i="20"/>
  <c r="E144" i="20"/>
  <c r="AK143" i="20"/>
  <c r="AC143" i="20"/>
  <c r="AA143" i="20"/>
  <c r="W143" i="20"/>
  <c r="U143" i="20"/>
  <c r="P143" i="20"/>
  <c r="M143" i="20"/>
  <c r="J143" i="20"/>
  <c r="I143" i="20"/>
  <c r="G143" i="20"/>
  <c r="E143" i="20"/>
  <c r="AK142" i="20"/>
  <c r="AC142" i="20"/>
  <c r="AA142" i="20"/>
  <c r="W142" i="20"/>
  <c r="U142" i="20"/>
  <c r="P142" i="20"/>
  <c r="M142" i="20"/>
  <c r="J142" i="20"/>
  <c r="I142" i="20"/>
  <c r="G142" i="20"/>
  <c r="E142" i="20"/>
  <c r="AK141" i="20"/>
  <c r="AC141" i="20"/>
  <c r="AA141" i="20"/>
  <c r="W141" i="20"/>
  <c r="U141" i="20"/>
  <c r="P141" i="20"/>
  <c r="M141" i="20"/>
  <c r="J141" i="20"/>
  <c r="I141" i="20"/>
  <c r="G141" i="20"/>
  <c r="E141" i="20"/>
  <c r="AK140" i="20"/>
  <c r="AC140" i="20"/>
  <c r="AA140" i="20"/>
  <c r="W140" i="20"/>
  <c r="U140" i="20"/>
  <c r="P140" i="20"/>
  <c r="M140" i="20"/>
  <c r="J140" i="20"/>
  <c r="I140" i="20"/>
  <c r="G140" i="20"/>
  <c r="E140" i="20"/>
  <c r="AK139" i="20"/>
  <c r="AC139" i="20"/>
  <c r="AA139" i="20"/>
  <c r="W139" i="20"/>
  <c r="U139" i="20"/>
  <c r="P139" i="20"/>
  <c r="O139" i="20"/>
  <c r="M139" i="20"/>
  <c r="J139" i="20"/>
  <c r="I139" i="20"/>
  <c r="G139" i="20"/>
  <c r="E139" i="20"/>
  <c r="AK138" i="20"/>
  <c r="AC138" i="20"/>
  <c r="AA138" i="20"/>
  <c r="W138" i="20"/>
  <c r="U138" i="20"/>
  <c r="P138" i="20"/>
  <c r="O138" i="20"/>
  <c r="M138" i="20"/>
  <c r="J138" i="20"/>
  <c r="I138" i="20"/>
  <c r="G138" i="20"/>
  <c r="E138" i="20"/>
  <c r="AK137" i="20"/>
  <c r="AC137" i="20"/>
  <c r="AA137" i="20"/>
  <c r="W137" i="20"/>
  <c r="U137" i="20"/>
  <c r="P137" i="20"/>
  <c r="M137" i="20"/>
  <c r="J137" i="20"/>
  <c r="I137" i="20"/>
  <c r="G137" i="20"/>
  <c r="E137" i="20"/>
  <c r="AK136" i="20"/>
  <c r="AC136" i="20"/>
  <c r="AA136" i="20"/>
  <c r="W136" i="20"/>
  <c r="U136" i="20"/>
  <c r="P136" i="20"/>
  <c r="M136" i="20"/>
  <c r="J136" i="20"/>
  <c r="K136" i="20" s="1"/>
  <c r="I136" i="20"/>
  <c r="G136" i="20"/>
  <c r="E136" i="20"/>
  <c r="AK135" i="20"/>
  <c r="AC135" i="20"/>
  <c r="AA135" i="20"/>
  <c r="W135" i="20"/>
  <c r="U135" i="20"/>
  <c r="P135" i="20"/>
  <c r="M135" i="20"/>
  <c r="J135" i="20"/>
  <c r="I135" i="20"/>
  <c r="G135" i="20"/>
  <c r="E135" i="20"/>
  <c r="AK134" i="20"/>
  <c r="AC134" i="20"/>
  <c r="AA134" i="20"/>
  <c r="W134" i="20"/>
  <c r="U134" i="20"/>
  <c r="P134" i="20"/>
  <c r="M134" i="20"/>
  <c r="J134" i="20"/>
  <c r="I134" i="20"/>
  <c r="G134" i="20"/>
  <c r="E134" i="20"/>
  <c r="AK133" i="20"/>
  <c r="AC133" i="20"/>
  <c r="AA133" i="20"/>
  <c r="W133" i="20"/>
  <c r="U133" i="20"/>
  <c r="P133" i="20"/>
  <c r="M133" i="20"/>
  <c r="J133" i="20"/>
  <c r="I133" i="20"/>
  <c r="G133" i="20"/>
  <c r="E133" i="20"/>
  <c r="AK132" i="20"/>
  <c r="AC132" i="20"/>
  <c r="AA132" i="20"/>
  <c r="W132" i="20"/>
  <c r="U132" i="20"/>
  <c r="P132" i="20"/>
  <c r="M132" i="20"/>
  <c r="J132" i="20"/>
  <c r="I132" i="20"/>
  <c r="G132" i="20"/>
  <c r="E132" i="20"/>
  <c r="AK131" i="20"/>
  <c r="AC131" i="20"/>
  <c r="AA131" i="20"/>
  <c r="W131" i="20"/>
  <c r="U131" i="20"/>
  <c r="P131" i="20"/>
  <c r="M131" i="20"/>
  <c r="J131" i="20"/>
  <c r="I131" i="20"/>
  <c r="G131" i="20"/>
  <c r="E131" i="20"/>
  <c r="AK130" i="20"/>
  <c r="AC130" i="20"/>
  <c r="AA130" i="20"/>
  <c r="W130" i="20"/>
  <c r="U130" i="20"/>
  <c r="P130" i="20"/>
  <c r="O130" i="20"/>
  <c r="M130" i="20"/>
  <c r="J130" i="20"/>
  <c r="I130" i="20"/>
  <c r="G130" i="20"/>
  <c r="E130" i="20"/>
  <c r="AK129" i="20"/>
  <c r="AC129" i="20"/>
  <c r="AA129" i="20"/>
  <c r="W129" i="20"/>
  <c r="U129" i="20"/>
  <c r="P129" i="20"/>
  <c r="O129" i="20"/>
  <c r="M129" i="20"/>
  <c r="J129" i="20"/>
  <c r="I129" i="20"/>
  <c r="G129" i="20"/>
  <c r="E129" i="20"/>
  <c r="AK128" i="20"/>
  <c r="AC128" i="20"/>
  <c r="AA128" i="20"/>
  <c r="W128" i="20"/>
  <c r="U128" i="20"/>
  <c r="P128" i="20"/>
  <c r="M128" i="20"/>
  <c r="J128" i="20"/>
  <c r="K140" i="20"/>
  <c r="I128" i="20"/>
  <c r="G128" i="20"/>
  <c r="E128" i="20"/>
  <c r="AK127" i="20"/>
  <c r="AC127" i="20"/>
  <c r="AA127" i="20"/>
  <c r="W127" i="20"/>
  <c r="U127" i="20"/>
  <c r="P127" i="20"/>
  <c r="Q139" i="20"/>
  <c r="O127" i="20"/>
  <c r="M127" i="20"/>
  <c r="J127" i="20"/>
  <c r="I127" i="20"/>
  <c r="G127" i="20"/>
  <c r="E127" i="20"/>
  <c r="AK126" i="20"/>
  <c r="W126" i="20"/>
  <c r="U126" i="20"/>
  <c r="P126" i="20"/>
  <c r="O126" i="20"/>
  <c r="M126" i="20"/>
  <c r="J126" i="20"/>
  <c r="G126" i="20"/>
  <c r="E126" i="20"/>
  <c r="AK125" i="20"/>
  <c r="W125" i="20"/>
  <c r="U125" i="20"/>
  <c r="P125" i="20"/>
  <c r="M125" i="20"/>
  <c r="J125" i="20"/>
  <c r="G125" i="20"/>
  <c r="E125" i="20"/>
  <c r="AK124" i="20"/>
  <c r="W124" i="20"/>
  <c r="U124" i="20"/>
  <c r="P124" i="20"/>
  <c r="M124" i="20"/>
  <c r="J124" i="20"/>
  <c r="G124" i="20"/>
  <c r="E124" i="20"/>
  <c r="AK123" i="20"/>
  <c r="W123" i="20"/>
  <c r="U123" i="20"/>
  <c r="P123" i="20"/>
  <c r="M123" i="20"/>
  <c r="J123" i="20"/>
  <c r="G123" i="20"/>
  <c r="E123" i="20"/>
  <c r="AK122" i="20"/>
  <c r="W122" i="20"/>
  <c r="U122" i="20"/>
  <c r="P122" i="20"/>
  <c r="M122" i="20"/>
  <c r="J122" i="20"/>
  <c r="G122" i="20"/>
  <c r="E122" i="20"/>
  <c r="AK121" i="20"/>
  <c r="W121" i="20"/>
  <c r="U121" i="20"/>
  <c r="P121" i="20"/>
  <c r="M121" i="20"/>
  <c r="J121" i="20"/>
  <c r="G121" i="20"/>
  <c r="E121" i="20"/>
  <c r="AK120" i="20"/>
  <c r="W120" i="20"/>
  <c r="U120" i="20"/>
  <c r="P120" i="20"/>
  <c r="M120" i="20"/>
  <c r="J120" i="20"/>
  <c r="K132" i="20"/>
  <c r="G120" i="20"/>
  <c r="E120" i="20"/>
  <c r="AK119" i="20"/>
  <c r="W119" i="20"/>
  <c r="U119" i="20"/>
  <c r="P119" i="20"/>
  <c r="O119" i="20"/>
  <c r="M119" i="20"/>
  <c r="J119" i="20"/>
  <c r="G119" i="20"/>
  <c r="E119" i="20"/>
  <c r="AK118" i="20"/>
  <c r="W118" i="20"/>
  <c r="U118" i="20"/>
  <c r="P118" i="20"/>
  <c r="O118" i="20"/>
  <c r="M118" i="20"/>
  <c r="J118" i="20"/>
  <c r="G118" i="20"/>
  <c r="E118" i="20"/>
  <c r="AK117" i="20"/>
  <c r="W117" i="20"/>
  <c r="U117" i="20"/>
  <c r="P117" i="20"/>
  <c r="O117" i="20"/>
  <c r="M117" i="20"/>
  <c r="J117" i="20"/>
  <c r="G117" i="20"/>
  <c r="E117" i="20"/>
  <c r="AK116" i="20"/>
  <c r="W116" i="20"/>
  <c r="U116" i="20"/>
  <c r="P116" i="20"/>
  <c r="R116" i="20" s="1"/>
  <c r="M116" i="20"/>
  <c r="J116" i="20"/>
  <c r="G116" i="20"/>
  <c r="E116" i="20"/>
  <c r="AK115" i="20"/>
  <c r="W115" i="20"/>
  <c r="U115" i="20"/>
  <c r="P115" i="20"/>
  <c r="O115" i="20"/>
  <c r="M115" i="20"/>
  <c r="J115" i="20"/>
  <c r="G115" i="20"/>
  <c r="E115" i="20"/>
  <c r="AK114" i="20"/>
  <c r="W114" i="20"/>
  <c r="U114" i="20"/>
  <c r="P114" i="20"/>
  <c r="O114" i="20"/>
  <c r="M114" i="20"/>
  <c r="J114" i="20"/>
  <c r="G114" i="20"/>
  <c r="E114" i="20"/>
  <c r="AK113" i="20"/>
  <c r="W113" i="20"/>
  <c r="U113" i="20"/>
  <c r="P113" i="20"/>
  <c r="M113" i="20"/>
  <c r="J113" i="20"/>
  <c r="G113" i="20"/>
  <c r="E113" i="20"/>
  <c r="AK112" i="20"/>
  <c r="W112" i="20"/>
  <c r="U112" i="20"/>
  <c r="P112" i="20"/>
  <c r="M112" i="20"/>
  <c r="J112" i="20"/>
  <c r="G112" i="20"/>
  <c r="E112" i="20"/>
  <c r="AK111" i="20"/>
  <c r="W111" i="20"/>
  <c r="U111" i="20"/>
  <c r="P111" i="20"/>
  <c r="M111" i="20"/>
  <c r="J111" i="20"/>
  <c r="G111" i="20"/>
  <c r="E111" i="20"/>
  <c r="AK110" i="20"/>
  <c r="W110" i="20"/>
  <c r="U110" i="20"/>
  <c r="P110" i="20"/>
  <c r="M110" i="20"/>
  <c r="J110" i="20"/>
  <c r="G110" i="20"/>
  <c r="E110" i="20"/>
  <c r="AK109" i="20"/>
  <c r="W109" i="20"/>
  <c r="U109" i="20"/>
  <c r="P109" i="20"/>
  <c r="M109" i="20"/>
  <c r="J109" i="20"/>
  <c r="G109" i="20"/>
  <c r="E109" i="20"/>
  <c r="AK108" i="20"/>
  <c r="W108" i="20"/>
  <c r="U108" i="20"/>
  <c r="P108" i="20"/>
  <c r="M108" i="20"/>
  <c r="J108" i="20"/>
  <c r="G108" i="20"/>
  <c r="E108" i="20"/>
  <c r="AK107" i="20"/>
  <c r="W107" i="20"/>
  <c r="U107" i="20"/>
  <c r="P107" i="20"/>
  <c r="O107" i="20"/>
  <c r="M107" i="20"/>
  <c r="J107" i="20"/>
  <c r="G107" i="20"/>
  <c r="E107" i="20"/>
  <c r="AK106" i="20"/>
  <c r="W106" i="20"/>
  <c r="U106" i="20"/>
  <c r="P106" i="20"/>
  <c r="O106" i="20"/>
  <c r="M106" i="20"/>
  <c r="J106" i="20"/>
  <c r="G106" i="20"/>
  <c r="E106" i="20"/>
  <c r="AK105" i="20"/>
  <c r="W105" i="20"/>
  <c r="U105" i="20"/>
  <c r="P105" i="20"/>
  <c r="Q117" i="20" s="1"/>
  <c r="O105" i="20"/>
  <c r="M105" i="20"/>
  <c r="J105" i="20"/>
  <c r="G105" i="20"/>
  <c r="E105" i="20"/>
  <c r="AK104" i="20"/>
  <c r="W104" i="20"/>
  <c r="U104" i="20"/>
  <c r="P104" i="20"/>
  <c r="O104" i="20"/>
  <c r="M104" i="20"/>
  <c r="J104" i="20"/>
  <c r="G104" i="20"/>
  <c r="E104" i="20"/>
  <c r="AK103" i="20"/>
  <c r="W103" i="20"/>
  <c r="U103" i="20"/>
  <c r="P103" i="20"/>
  <c r="O103" i="20"/>
  <c r="M103" i="20"/>
  <c r="J103" i="20"/>
  <c r="G103" i="20"/>
  <c r="E103" i="20"/>
  <c r="AK102" i="20"/>
  <c r="W102" i="20"/>
  <c r="U102" i="20"/>
  <c r="P102" i="20"/>
  <c r="O102" i="20"/>
  <c r="M102" i="20"/>
  <c r="J102" i="20"/>
  <c r="G102" i="20"/>
  <c r="E102" i="20"/>
  <c r="AK101" i="20"/>
  <c r="W101" i="20"/>
  <c r="U101" i="20"/>
  <c r="P101" i="20"/>
  <c r="M101" i="20"/>
  <c r="J101" i="20"/>
  <c r="G101" i="20"/>
  <c r="E101" i="20"/>
  <c r="AK100" i="20"/>
  <c r="W100" i="20"/>
  <c r="U100" i="20"/>
  <c r="P100" i="20"/>
  <c r="M100" i="20"/>
  <c r="J100" i="20"/>
  <c r="G100" i="20"/>
  <c r="E100" i="20"/>
  <c r="AK99" i="20"/>
  <c r="W99" i="20"/>
  <c r="U99" i="20"/>
  <c r="P99" i="20"/>
  <c r="Q111" i="20" s="1"/>
  <c r="M99" i="20"/>
  <c r="J99" i="20"/>
  <c r="G99" i="20"/>
  <c r="E99" i="20"/>
  <c r="AK98" i="20"/>
  <c r="W98" i="20"/>
  <c r="U98" i="20"/>
  <c r="P98" i="20"/>
  <c r="Q98" i="20" s="1"/>
  <c r="M98" i="20"/>
  <c r="J98" i="20"/>
  <c r="G98" i="20"/>
  <c r="E98" i="20"/>
  <c r="AK97" i="20"/>
  <c r="W97" i="20"/>
  <c r="U97" i="20"/>
  <c r="P97" i="20"/>
  <c r="Q109" i="20" s="1"/>
  <c r="M97" i="20"/>
  <c r="J97" i="20"/>
  <c r="G97" i="20"/>
  <c r="E97" i="20"/>
  <c r="AK96" i="20"/>
  <c r="W96" i="20"/>
  <c r="U96" i="20"/>
  <c r="P96" i="20"/>
  <c r="Q96" i="20" s="1"/>
  <c r="M96" i="20"/>
  <c r="J96" i="20"/>
  <c r="G96" i="20"/>
  <c r="E96" i="20"/>
  <c r="AK95" i="20"/>
  <c r="W95" i="20"/>
  <c r="U95" i="20"/>
  <c r="P95" i="20"/>
  <c r="O95" i="20"/>
  <c r="M95" i="20"/>
  <c r="J95" i="20"/>
  <c r="G95" i="20"/>
  <c r="E95" i="20"/>
  <c r="AK94" i="20"/>
  <c r="W94" i="20"/>
  <c r="U94" i="20"/>
  <c r="P94" i="20"/>
  <c r="O94" i="20"/>
  <c r="M94" i="20"/>
  <c r="J94" i="20"/>
  <c r="K106" i="20" s="1"/>
  <c r="G94" i="20"/>
  <c r="E94" i="20"/>
  <c r="AK93" i="20"/>
  <c r="U93" i="20"/>
  <c r="P93" i="20"/>
  <c r="O93" i="20"/>
  <c r="M93" i="20"/>
  <c r="J93" i="20"/>
  <c r="K105" i="20" s="1"/>
  <c r="G93" i="20"/>
  <c r="E93" i="20"/>
  <c r="AK92" i="20"/>
  <c r="U92" i="20"/>
  <c r="P92" i="20"/>
  <c r="O92" i="20"/>
  <c r="M92" i="20"/>
  <c r="J92" i="20"/>
  <c r="K92" i="20" s="1"/>
  <c r="G92" i="20"/>
  <c r="E92" i="20"/>
  <c r="AK91" i="20"/>
  <c r="U91" i="20"/>
  <c r="P91" i="20"/>
  <c r="O91" i="20"/>
  <c r="M91" i="20"/>
  <c r="J91" i="20"/>
  <c r="R91" i="20" s="1"/>
  <c r="G91" i="20"/>
  <c r="E91" i="20"/>
  <c r="AK90" i="20"/>
  <c r="U90" i="20"/>
  <c r="P90" i="20"/>
  <c r="O90" i="20"/>
  <c r="M90" i="20"/>
  <c r="J90" i="20"/>
  <c r="G90" i="20"/>
  <c r="E90" i="20"/>
  <c r="AK89" i="20"/>
  <c r="U89" i="20"/>
  <c r="P89" i="20"/>
  <c r="M89" i="20"/>
  <c r="J89" i="20"/>
  <c r="K89" i="20" s="1"/>
  <c r="G89" i="20"/>
  <c r="E89" i="20"/>
  <c r="AK88" i="20"/>
  <c r="U88" i="20"/>
  <c r="P88" i="20"/>
  <c r="Q88" i="20" s="1"/>
  <c r="M88" i="20"/>
  <c r="J88" i="20"/>
  <c r="G88" i="20"/>
  <c r="E88" i="20"/>
  <c r="AK87" i="20"/>
  <c r="U87" i="20"/>
  <c r="P87" i="20"/>
  <c r="Q87" i="20" s="1"/>
  <c r="M87" i="20"/>
  <c r="J87" i="20"/>
  <c r="G87" i="20"/>
  <c r="E87" i="20"/>
  <c r="AK86" i="20"/>
  <c r="U86" i="20"/>
  <c r="P86" i="20"/>
  <c r="M86" i="20"/>
  <c r="J86" i="20"/>
  <c r="G86" i="20"/>
  <c r="E86" i="20"/>
  <c r="AK85" i="20"/>
  <c r="U85" i="20"/>
  <c r="P85" i="20"/>
  <c r="M85" i="20"/>
  <c r="J85" i="20"/>
  <c r="G85" i="20"/>
  <c r="E85" i="20"/>
  <c r="AK84" i="20"/>
  <c r="U84" i="20"/>
  <c r="P84" i="20"/>
  <c r="M84" i="20"/>
  <c r="J84" i="20"/>
  <c r="K96" i="20" s="1"/>
  <c r="G84" i="20"/>
  <c r="E84" i="20"/>
  <c r="AK83" i="20"/>
  <c r="U83" i="20"/>
  <c r="P83" i="20"/>
  <c r="M83" i="20"/>
  <c r="J83" i="20"/>
  <c r="G83" i="20"/>
  <c r="E83" i="20"/>
  <c r="AK82" i="20"/>
  <c r="U82" i="20"/>
  <c r="P82" i="20"/>
  <c r="Q82" i="20" s="1"/>
  <c r="M82" i="20"/>
  <c r="J82" i="20"/>
  <c r="R82" i="20" s="1"/>
  <c r="X82" i="20" s="1"/>
  <c r="Y82" i="20" s="1"/>
  <c r="G82" i="20"/>
  <c r="E82" i="20"/>
  <c r="AK81" i="20"/>
  <c r="U81" i="20"/>
  <c r="P81" i="20"/>
  <c r="O81" i="20"/>
  <c r="M81" i="20"/>
  <c r="J81" i="20"/>
  <c r="G81" i="20"/>
  <c r="E81" i="20"/>
  <c r="AK80" i="20"/>
  <c r="U80" i="20"/>
  <c r="P80" i="20"/>
  <c r="O80" i="20"/>
  <c r="M80" i="20"/>
  <c r="J80" i="20"/>
  <c r="G80" i="20"/>
  <c r="E80" i="20"/>
  <c r="AK79" i="20"/>
  <c r="U79" i="20"/>
  <c r="P79" i="20"/>
  <c r="R79" i="20" s="1"/>
  <c r="O79" i="20"/>
  <c r="M79" i="20"/>
  <c r="J79" i="20"/>
  <c r="G79" i="20"/>
  <c r="E79" i="20"/>
  <c r="AK78" i="20"/>
  <c r="U78" i="20"/>
  <c r="P78" i="20"/>
  <c r="O78" i="20"/>
  <c r="M78" i="20"/>
  <c r="J78" i="20"/>
  <c r="G78" i="20"/>
  <c r="E78" i="20"/>
  <c r="AK77" i="20"/>
  <c r="U77" i="20"/>
  <c r="P77" i="20"/>
  <c r="M77" i="20"/>
  <c r="J77" i="20"/>
  <c r="G77" i="20"/>
  <c r="E77" i="20"/>
  <c r="AK76" i="20"/>
  <c r="U76" i="20"/>
  <c r="P76" i="20"/>
  <c r="R76" i="20" s="1"/>
  <c r="M76" i="20"/>
  <c r="J76" i="20"/>
  <c r="G76" i="20"/>
  <c r="E76" i="20"/>
  <c r="AK75" i="20"/>
  <c r="U75" i="20"/>
  <c r="P75" i="20"/>
  <c r="M75" i="20"/>
  <c r="J75" i="20"/>
  <c r="K87" i="20"/>
  <c r="G75" i="20"/>
  <c r="E75" i="20"/>
  <c r="AK74" i="20"/>
  <c r="U74" i="20"/>
  <c r="P74" i="20"/>
  <c r="Q86" i="20" s="1"/>
  <c r="M74" i="20"/>
  <c r="J74" i="20"/>
  <c r="G74" i="20"/>
  <c r="E74" i="20"/>
  <c r="AK73" i="20"/>
  <c r="U73" i="20"/>
  <c r="P73" i="20"/>
  <c r="M73" i="20"/>
  <c r="J73" i="20"/>
  <c r="G73" i="20"/>
  <c r="E73" i="20"/>
  <c r="AK72" i="20"/>
  <c r="U72" i="20"/>
  <c r="P72" i="20"/>
  <c r="Q72" i="20" s="1"/>
  <c r="M72" i="20"/>
  <c r="J72" i="20"/>
  <c r="G72" i="20"/>
  <c r="E72" i="20"/>
  <c r="AK71" i="20"/>
  <c r="U71" i="20"/>
  <c r="P71" i="20"/>
  <c r="M71" i="20"/>
  <c r="J71" i="20"/>
  <c r="K71" i="20" s="1"/>
  <c r="G71" i="20"/>
  <c r="E71" i="20"/>
  <c r="AK70" i="20"/>
  <c r="P70" i="20"/>
  <c r="M70" i="20"/>
  <c r="J70" i="20"/>
  <c r="G70" i="20"/>
  <c r="E70" i="20"/>
  <c r="AK69" i="20"/>
  <c r="U69" i="20"/>
  <c r="P69" i="20"/>
  <c r="O69" i="20"/>
  <c r="M69" i="20"/>
  <c r="J69" i="20"/>
  <c r="K69" i="20" s="1"/>
  <c r="G69" i="20"/>
  <c r="E69" i="20"/>
  <c r="AK68" i="20"/>
  <c r="U68" i="20"/>
  <c r="P68" i="20"/>
  <c r="R68" i="20" s="1"/>
  <c r="O68" i="20"/>
  <c r="M68" i="20"/>
  <c r="J68" i="20"/>
  <c r="K80" i="20" s="1"/>
  <c r="G68" i="20"/>
  <c r="E68" i="20"/>
  <c r="AK67" i="20"/>
  <c r="U67" i="20"/>
  <c r="P67" i="20"/>
  <c r="Q67" i="20" s="1"/>
  <c r="O67" i="20"/>
  <c r="M67" i="20"/>
  <c r="J67" i="20"/>
  <c r="G67" i="20"/>
  <c r="E67" i="20"/>
  <c r="AK66" i="20"/>
  <c r="U66" i="20"/>
  <c r="P66" i="20"/>
  <c r="Q66" i="20" s="1"/>
  <c r="O66" i="20"/>
  <c r="M66" i="20"/>
  <c r="J66" i="20"/>
  <c r="G66" i="20"/>
  <c r="E66" i="20"/>
  <c r="AK65" i="20"/>
  <c r="U65" i="20"/>
  <c r="P65" i="20"/>
  <c r="M65" i="20"/>
  <c r="J65" i="20"/>
  <c r="G65" i="20"/>
  <c r="E65" i="20"/>
  <c r="AK64" i="20"/>
  <c r="U64" i="20"/>
  <c r="P64" i="20"/>
  <c r="R64" i="20" s="1"/>
  <c r="M64" i="20"/>
  <c r="J64" i="20"/>
  <c r="G64" i="20"/>
  <c r="E64" i="20"/>
  <c r="AK63" i="20"/>
  <c r="U63" i="20"/>
  <c r="P63" i="20"/>
  <c r="M63" i="20"/>
  <c r="J63" i="20"/>
  <c r="K63" i="20" s="1"/>
  <c r="G63" i="20"/>
  <c r="E63" i="20"/>
  <c r="AK62" i="20"/>
  <c r="U62" i="20"/>
  <c r="P62" i="20"/>
  <c r="M62" i="20"/>
  <c r="J62" i="20"/>
  <c r="G62" i="20"/>
  <c r="E62" i="20"/>
  <c r="AK61" i="20"/>
  <c r="U61" i="20"/>
  <c r="P61" i="20"/>
  <c r="Q61" i="20" s="1"/>
  <c r="M61" i="20"/>
  <c r="J61" i="20"/>
  <c r="G61" i="20"/>
  <c r="E61" i="20"/>
  <c r="AK60" i="20"/>
  <c r="U60" i="20"/>
  <c r="P60" i="20"/>
  <c r="M60" i="20"/>
  <c r="J60" i="20"/>
  <c r="G60" i="20"/>
  <c r="E60" i="20"/>
  <c r="AK59" i="20"/>
  <c r="U59" i="20"/>
  <c r="P59" i="20"/>
  <c r="M59" i="20"/>
  <c r="J59" i="20"/>
  <c r="G59" i="20"/>
  <c r="E59" i="20"/>
  <c r="AK58" i="20"/>
  <c r="U58" i="20"/>
  <c r="P58" i="20"/>
  <c r="Q70" i="20"/>
  <c r="O58" i="20"/>
  <c r="M58" i="20"/>
  <c r="J58" i="20"/>
  <c r="G58" i="20"/>
  <c r="E58" i="20"/>
  <c r="AK57" i="20"/>
  <c r="U57" i="20"/>
  <c r="P57" i="20"/>
  <c r="O57" i="20"/>
  <c r="M57" i="20"/>
  <c r="J57" i="20"/>
  <c r="G57" i="20"/>
  <c r="E57" i="20"/>
  <c r="AK56" i="20"/>
  <c r="U56" i="20"/>
  <c r="P56" i="20"/>
  <c r="O56" i="20"/>
  <c r="M56" i="20"/>
  <c r="J56" i="20"/>
  <c r="G56" i="20"/>
  <c r="E56" i="20"/>
  <c r="AK55" i="20"/>
  <c r="U55" i="20"/>
  <c r="P55" i="20"/>
  <c r="O55" i="20"/>
  <c r="M55" i="20"/>
  <c r="J55" i="20"/>
  <c r="G55" i="20"/>
  <c r="E55" i="20"/>
  <c r="AK54" i="20"/>
  <c r="U54" i="20"/>
  <c r="P54" i="20"/>
  <c r="Q54" i="20" s="1"/>
  <c r="O54" i="20"/>
  <c r="M54" i="20"/>
  <c r="J54" i="20"/>
  <c r="G54" i="20"/>
  <c r="E54" i="20"/>
  <c r="AK53" i="20"/>
  <c r="U53" i="20"/>
  <c r="P53" i="20"/>
  <c r="O53" i="20"/>
  <c r="M53" i="20"/>
  <c r="J53" i="20"/>
  <c r="G53" i="20"/>
  <c r="E53" i="20"/>
  <c r="AK52" i="20"/>
  <c r="U52" i="20"/>
  <c r="P52" i="20"/>
  <c r="M52" i="20"/>
  <c r="J52" i="20"/>
  <c r="K52" i="20" s="1"/>
  <c r="G52" i="20"/>
  <c r="E52" i="20"/>
  <c r="AK51" i="20"/>
  <c r="U51" i="20"/>
  <c r="P51" i="20"/>
  <c r="M51" i="20"/>
  <c r="J51" i="20"/>
  <c r="G51" i="20"/>
  <c r="E51" i="20"/>
  <c r="AK50" i="20"/>
  <c r="U50" i="20"/>
  <c r="P50" i="20"/>
  <c r="M50" i="20"/>
  <c r="J50" i="20"/>
  <c r="G50" i="20"/>
  <c r="E50" i="20"/>
  <c r="AK49" i="20"/>
  <c r="U49" i="20"/>
  <c r="P49" i="20"/>
  <c r="R49" i="20" s="1"/>
  <c r="M49" i="20"/>
  <c r="J49" i="20"/>
  <c r="G49" i="20"/>
  <c r="E49" i="20"/>
  <c r="AK48" i="20"/>
  <c r="U48" i="20"/>
  <c r="P48" i="20"/>
  <c r="Q48" i="20" s="1"/>
  <c r="M48" i="20"/>
  <c r="J48" i="20"/>
  <c r="K60" i="20" s="1"/>
  <c r="G48" i="20"/>
  <c r="E48" i="20"/>
  <c r="AK47" i="20"/>
  <c r="U47" i="20"/>
  <c r="P47" i="20"/>
  <c r="O47" i="20"/>
  <c r="M47" i="20"/>
  <c r="J47" i="20"/>
  <c r="K47" i="20" s="1"/>
  <c r="G47" i="20"/>
  <c r="E47" i="20"/>
  <c r="AK46" i="20"/>
  <c r="U46" i="20"/>
  <c r="P46" i="20"/>
  <c r="O46" i="20"/>
  <c r="M46" i="20"/>
  <c r="J46" i="20"/>
  <c r="R46" i="20" s="1"/>
  <c r="G46" i="20"/>
  <c r="E46" i="20"/>
  <c r="AK45" i="20"/>
  <c r="U45" i="20"/>
  <c r="P45" i="20"/>
  <c r="O45" i="20"/>
  <c r="M45" i="20"/>
  <c r="J45" i="20"/>
  <c r="K57" i="20" s="1"/>
  <c r="G45" i="20"/>
  <c r="E45" i="20"/>
  <c r="AK44" i="20"/>
  <c r="U44" i="20"/>
  <c r="P44" i="20"/>
  <c r="O44" i="20"/>
  <c r="M44" i="20"/>
  <c r="J44" i="20"/>
  <c r="R44" i="20" s="1"/>
  <c r="G44" i="20"/>
  <c r="E44" i="20"/>
  <c r="AK43" i="20"/>
  <c r="U43" i="20"/>
  <c r="P43" i="20"/>
  <c r="O43" i="20"/>
  <c r="M43" i="20"/>
  <c r="J43" i="20"/>
  <c r="K43" i="20" s="1"/>
  <c r="G43" i="20"/>
  <c r="E43" i="20"/>
  <c r="AK42" i="20"/>
  <c r="U42" i="20"/>
  <c r="P42" i="20"/>
  <c r="O42" i="20"/>
  <c r="M42" i="20"/>
  <c r="J42" i="20"/>
  <c r="G42" i="20"/>
  <c r="E42" i="20"/>
  <c r="AK41" i="20"/>
  <c r="U41" i="20"/>
  <c r="P41" i="20"/>
  <c r="O41" i="20"/>
  <c r="M41" i="20"/>
  <c r="J41" i="20"/>
  <c r="K53" i="20" s="1"/>
  <c r="G41" i="20"/>
  <c r="E41" i="20"/>
  <c r="AK40" i="20"/>
  <c r="U40" i="20"/>
  <c r="P40" i="20"/>
  <c r="O40" i="20"/>
  <c r="M40" i="20"/>
  <c r="J40" i="20"/>
  <c r="R40" i="20" s="1"/>
  <c r="G40" i="20"/>
  <c r="E40" i="20"/>
  <c r="AK39" i="20"/>
  <c r="U39" i="20"/>
  <c r="P39" i="20"/>
  <c r="M39" i="20"/>
  <c r="J39" i="20"/>
  <c r="K51" i="20"/>
  <c r="G39" i="20"/>
  <c r="E39" i="20"/>
  <c r="AK38" i="20"/>
  <c r="U38" i="20"/>
  <c r="P38" i="20"/>
  <c r="O38" i="20"/>
  <c r="M38" i="20"/>
  <c r="J38" i="20"/>
  <c r="K38" i="20" s="1"/>
  <c r="G38" i="20"/>
  <c r="E38" i="20"/>
  <c r="AK37" i="20"/>
  <c r="U37" i="20"/>
  <c r="P37" i="20"/>
  <c r="O37" i="20"/>
  <c r="M37" i="20"/>
  <c r="J37" i="20"/>
  <c r="R37" i="20" s="1"/>
  <c r="G37" i="20"/>
  <c r="E37" i="20"/>
  <c r="AK36" i="20"/>
  <c r="U36" i="20"/>
  <c r="P36" i="20"/>
  <c r="O36" i="20"/>
  <c r="M36" i="20"/>
  <c r="J36" i="20"/>
  <c r="R36" i="20" s="1"/>
  <c r="G36" i="20"/>
  <c r="E36" i="20"/>
  <c r="AK35" i="20"/>
  <c r="U35" i="20"/>
  <c r="P35" i="20"/>
  <c r="O35" i="20"/>
  <c r="M35" i="20"/>
  <c r="J35" i="20"/>
  <c r="G35" i="20"/>
  <c r="E35" i="20"/>
  <c r="AK34" i="20"/>
  <c r="U34" i="20"/>
  <c r="P34" i="20"/>
  <c r="O34" i="20"/>
  <c r="M34" i="20"/>
  <c r="J34" i="20"/>
  <c r="K34" i="20" s="1"/>
  <c r="G34" i="20"/>
  <c r="E34" i="20"/>
  <c r="AK33" i="20"/>
  <c r="U33" i="20"/>
  <c r="P33" i="20"/>
  <c r="O33" i="20"/>
  <c r="M33" i="20"/>
  <c r="J33" i="20"/>
  <c r="K33" i="20" s="1"/>
  <c r="G33" i="20"/>
  <c r="E33" i="20"/>
  <c r="AK32" i="20"/>
  <c r="U32" i="20"/>
  <c r="P32" i="20"/>
  <c r="O32" i="20"/>
  <c r="M32" i="20"/>
  <c r="J32" i="20"/>
  <c r="K32" i="20" s="1"/>
  <c r="G32" i="20"/>
  <c r="E32" i="20"/>
  <c r="AK31" i="20"/>
  <c r="U31" i="20"/>
  <c r="P31" i="20"/>
  <c r="O31" i="20"/>
  <c r="M31" i="20"/>
  <c r="J31" i="20"/>
  <c r="K31" i="20" s="1"/>
  <c r="G31" i="20"/>
  <c r="E31" i="20"/>
  <c r="AK30" i="20"/>
  <c r="U30" i="20"/>
  <c r="P30" i="20"/>
  <c r="O30" i="20"/>
  <c r="M30" i="20"/>
  <c r="J30" i="20"/>
  <c r="G30" i="20"/>
  <c r="E30" i="20"/>
  <c r="AK29" i="20"/>
  <c r="U29" i="20"/>
  <c r="P29" i="20"/>
  <c r="O29" i="20"/>
  <c r="M29" i="20"/>
  <c r="J29" i="20"/>
  <c r="G29" i="20"/>
  <c r="E29" i="20"/>
  <c r="AK28" i="20"/>
  <c r="U28" i="20"/>
  <c r="P28" i="20"/>
  <c r="M28" i="20"/>
  <c r="J28" i="20"/>
  <c r="K28" i="20" s="1"/>
  <c r="G28" i="20"/>
  <c r="E28" i="20"/>
  <c r="AK27" i="20"/>
  <c r="U27" i="20"/>
  <c r="P27" i="20"/>
  <c r="M27" i="20"/>
  <c r="J27" i="20"/>
  <c r="K39" i="20" s="1"/>
  <c r="G27" i="20"/>
  <c r="E27" i="20"/>
  <c r="AK26" i="20"/>
  <c r="U26" i="20"/>
  <c r="P26" i="20"/>
  <c r="O26" i="20"/>
  <c r="M26" i="20"/>
  <c r="J26" i="20"/>
  <c r="K26" i="20" s="1"/>
  <c r="G26" i="20"/>
  <c r="E26" i="20"/>
  <c r="AK25" i="20"/>
  <c r="U25" i="20"/>
  <c r="P25" i="20"/>
  <c r="O25" i="20"/>
  <c r="M25" i="20"/>
  <c r="J25" i="20"/>
  <c r="G25" i="20"/>
  <c r="E25" i="20"/>
  <c r="AK24" i="20"/>
  <c r="U24" i="20"/>
  <c r="P24" i="20"/>
  <c r="Q36" i="20" s="1"/>
  <c r="O24" i="20"/>
  <c r="M24" i="20"/>
  <c r="J24" i="20"/>
  <c r="R24" i="20" s="1"/>
  <c r="G24" i="20"/>
  <c r="E24" i="20"/>
  <c r="AK23" i="20"/>
  <c r="U23" i="20"/>
  <c r="P23" i="20"/>
  <c r="O23" i="20"/>
  <c r="M23" i="20"/>
  <c r="J23" i="20"/>
  <c r="R23" i="20" s="1"/>
  <c r="G23" i="20"/>
  <c r="E23" i="20"/>
  <c r="AK22" i="20"/>
  <c r="U22" i="20"/>
  <c r="P22" i="20"/>
  <c r="O22" i="20"/>
  <c r="M22" i="20"/>
  <c r="J22" i="20"/>
  <c r="G22" i="20"/>
  <c r="E22" i="20"/>
  <c r="P21" i="20"/>
  <c r="Q33" i="20"/>
  <c r="J21" i="20"/>
  <c r="R21" i="20" s="1"/>
  <c r="P20" i="20"/>
  <c r="R20" i="20" s="1"/>
  <c r="J20" i="20"/>
  <c r="P19" i="20"/>
  <c r="R19" i="20" s="1"/>
  <c r="Q31" i="20"/>
  <c r="J19" i="20"/>
  <c r="P18" i="20"/>
  <c r="Q30" i="20" s="1"/>
  <c r="J18" i="20"/>
  <c r="K30" i="20"/>
  <c r="P17" i="20"/>
  <c r="Q29" i="20"/>
  <c r="J17" i="20"/>
  <c r="R17" i="20" s="1"/>
  <c r="P16" i="20"/>
  <c r="R16" i="20" s="1"/>
  <c r="X16" i="20" s="1"/>
  <c r="J16" i="20"/>
  <c r="P15" i="20"/>
  <c r="J15" i="20"/>
  <c r="K27" i="20"/>
  <c r="P14" i="20"/>
  <c r="Q26" i="20"/>
  <c r="J14" i="20"/>
  <c r="R14" i="20" s="1"/>
  <c r="P13" i="20"/>
  <c r="Q25" i="20" s="1"/>
  <c r="J13" i="20"/>
  <c r="K25" i="20"/>
  <c r="P12" i="20"/>
  <c r="R12" i="20" s="1"/>
  <c r="Q24" i="20"/>
  <c r="J12" i="20"/>
  <c r="P11" i="20"/>
  <c r="R11" i="20" s="1"/>
  <c r="X11" i="20" s="1"/>
  <c r="J11" i="20"/>
  <c r="K23" i="20"/>
  <c r="P10" i="20"/>
  <c r="Q22" i="20"/>
  <c r="J10" i="20"/>
  <c r="R10" i="20" s="1"/>
  <c r="AK33" i="18"/>
  <c r="AC33" i="18"/>
  <c r="AA33" i="18"/>
  <c r="W33" i="18"/>
  <c r="O33" i="18"/>
  <c r="M33" i="18"/>
  <c r="E33" i="18"/>
  <c r="AK32" i="18"/>
  <c r="W32" i="18"/>
  <c r="U32" i="18"/>
  <c r="M32" i="18"/>
  <c r="I32" i="18"/>
  <c r="E32" i="18"/>
  <c r="AK31" i="18"/>
  <c r="AC31" i="18"/>
  <c r="W31" i="18"/>
  <c r="U31" i="18"/>
  <c r="P31" i="18"/>
  <c r="I31" i="18"/>
  <c r="G31" i="18"/>
  <c r="AK30" i="18"/>
  <c r="AC30" i="18"/>
  <c r="AA30" i="18"/>
  <c r="P30" i="18"/>
  <c r="O30" i="18"/>
  <c r="I30" i="18"/>
  <c r="G30" i="18"/>
  <c r="E30" i="18"/>
  <c r="AK29" i="18"/>
  <c r="AC29" i="18"/>
  <c r="AA29" i="18"/>
  <c r="W29" i="18"/>
  <c r="O29" i="18"/>
  <c r="M29" i="18"/>
  <c r="E29" i="18"/>
  <c r="AK28" i="18"/>
  <c r="W28" i="18"/>
  <c r="U28" i="18"/>
  <c r="M28" i="18"/>
  <c r="I28" i="18"/>
  <c r="E28" i="18"/>
  <c r="AK27" i="18"/>
  <c r="W27" i="18"/>
  <c r="O27" i="18"/>
  <c r="M27" i="18"/>
  <c r="G27" i="18"/>
  <c r="AK26" i="18"/>
  <c r="W26" i="18"/>
  <c r="O26" i="18"/>
  <c r="M26" i="18"/>
  <c r="AK25" i="18"/>
  <c r="W25" i="18"/>
  <c r="O25" i="18"/>
  <c r="M25" i="18"/>
  <c r="AK24" i="18"/>
  <c r="U24" i="18"/>
  <c r="M24" i="18"/>
  <c r="G24" i="18"/>
  <c r="E24" i="18"/>
  <c r="P23" i="18"/>
  <c r="R23" i="18" s="1"/>
  <c r="O23" i="18"/>
  <c r="G23" i="18"/>
  <c r="E23" i="18"/>
  <c r="AK22" i="18"/>
  <c r="O22" i="18"/>
  <c r="M22" i="18"/>
  <c r="AK21" i="18"/>
  <c r="U21" i="18"/>
  <c r="M21" i="18"/>
  <c r="J21" i="18"/>
  <c r="U20" i="18"/>
  <c r="P20" i="18"/>
  <c r="O20" i="18"/>
  <c r="M20" i="18"/>
  <c r="J20" i="18"/>
  <c r="AK19" i="18"/>
  <c r="U19" i="18"/>
  <c r="P19" i="18"/>
  <c r="J19" i="18"/>
  <c r="R19" i="18" s="1"/>
  <c r="AK18" i="18"/>
  <c r="M18" i="18"/>
  <c r="J18" i="18"/>
  <c r="AK17" i="18"/>
  <c r="U17" i="18"/>
  <c r="P17" i="18"/>
  <c r="O17" i="18"/>
  <c r="M17" i="18"/>
  <c r="J17" i="18"/>
  <c r="G17" i="18"/>
  <c r="E17" i="18"/>
  <c r="AK16" i="18"/>
  <c r="U16" i="18"/>
  <c r="P16" i="18"/>
  <c r="O16" i="18"/>
  <c r="M16" i="18"/>
  <c r="J16" i="18"/>
  <c r="G16" i="18"/>
  <c r="E16" i="18"/>
  <c r="AK15" i="18"/>
  <c r="U15" i="18"/>
  <c r="P15" i="18"/>
  <c r="Q16" i="18"/>
  <c r="M15" i="18"/>
  <c r="J15" i="18"/>
  <c r="G15" i="18"/>
  <c r="E15" i="18"/>
  <c r="AK14" i="18"/>
  <c r="U14" i="18"/>
  <c r="P14" i="18"/>
  <c r="O14" i="18"/>
  <c r="M14" i="18"/>
  <c r="J14" i="18"/>
  <c r="G14" i="18"/>
  <c r="E14" i="18"/>
  <c r="AK13" i="18"/>
  <c r="U13" i="18"/>
  <c r="P13" i="18"/>
  <c r="O13" i="18"/>
  <c r="M13" i="18"/>
  <c r="J13" i="18"/>
  <c r="G13" i="18"/>
  <c r="E13" i="18"/>
  <c r="AK12" i="18"/>
  <c r="U12" i="18"/>
  <c r="P12" i="18"/>
  <c r="O12" i="18"/>
  <c r="M12" i="18"/>
  <c r="J12" i="18"/>
  <c r="G12" i="18"/>
  <c r="E12" i="18"/>
  <c r="AK11" i="18"/>
  <c r="U11" i="18"/>
  <c r="P11" i="18"/>
  <c r="O11" i="18"/>
  <c r="M11" i="18"/>
  <c r="J11" i="18"/>
  <c r="G11" i="18"/>
  <c r="E11" i="18"/>
  <c r="P10" i="18"/>
  <c r="J10" i="18"/>
  <c r="Q84" i="20"/>
  <c r="Q23" i="20"/>
  <c r="R52" i="20"/>
  <c r="X52" i="20" s="1"/>
  <c r="R70" i="20"/>
  <c r="X70" i="20" s="1"/>
  <c r="Y70" i="20" s="1"/>
  <c r="R201" i="20"/>
  <c r="X201" i="20"/>
  <c r="Q118" i="20"/>
  <c r="R200" i="20"/>
  <c r="Q76" i="20"/>
  <c r="K73" i="20"/>
  <c r="K77" i="20"/>
  <c r="Q74" i="20"/>
  <c r="K146" i="20"/>
  <c r="R138" i="20"/>
  <c r="X138" i="20" s="1"/>
  <c r="Y138" i="20" s="1"/>
  <c r="R139" i="20"/>
  <c r="X139" i="20"/>
  <c r="Y139" i="20" s="1"/>
  <c r="K152" i="20"/>
  <c r="K156" i="20"/>
  <c r="K160" i="20"/>
  <c r="Q172" i="20"/>
  <c r="R162" i="20"/>
  <c r="R164" i="20"/>
  <c r="X164" i="20" s="1"/>
  <c r="R168" i="20"/>
  <c r="X168" i="20" s="1"/>
  <c r="Y168" i="20" s="1"/>
  <c r="R172" i="20"/>
  <c r="X172" i="20" s="1"/>
  <c r="Y172" i="20" s="1"/>
  <c r="R177" i="20"/>
  <c r="X177" i="20"/>
  <c r="R181" i="20"/>
  <c r="R185" i="20"/>
  <c r="S197" i="20" s="1"/>
  <c r="R192" i="20"/>
  <c r="X192" i="20" s="1"/>
  <c r="R196" i="20"/>
  <c r="X196" i="20"/>
  <c r="K75" i="20"/>
  <c r="R74" i="20"/>
  <c r="S74" i="20" s="1"/>
  <c r="X74" i="20"/>
  <c r="R86" i="20"/>
  <c r="X86" i="20" s="1"/>
  <c r="Q108" i="20"/>
  <c r="Q110" i="20"/>
  <c r="Q112" i="20"/>
  <c r="Q113" i="20"/>
  <c r="R111" i="20"/>
  <c r="X111" i="20" s="1"/>
  <c r="R112" i="20"/>
  <c r="X112" i="20" s="1"/>
  <c r="R113" i="20"/>
  <c r="X113" i="20" s="1"/>
  <c r="Q127" i="20"/>
  <c r="Q138" i="20"/>
  <c r="Q143" i="20"/>
  <c r="R133" i="20"/>
  <c r="X133" i="20"/>
  <c r="Q147" i="20"/>
  <c r="R137" i="20"/>
  <c r="X137" i="20" s="1"/>
  <c r="Q153" i="20"/>
  <c r="R143" i="20"/>
  <c r="X143" i="20"/>
  <c r="Y143" i="20" s="1"/>
  <c r="Q157" i="20"/>
  <c r="R147" i="20"/>
  <c r="X147" i="20" s="1"/>
  <c r="Y147" i="20" s="1"/>
  <c r="R153" i="20"/>
  <c r="X153" i="20" s="1"/>
  <c r="K169" i="20"/>
  <c r="K173" i="20"/>
  <c r="K35" i="20"/>
  <c r="K36" i="20"/>
  <c r="K37" i="20"/>
  <c r="Q52" i="20"/>
  <c r="Q53" i="20"/>
  <c r="Q55" i="20"/>
  <c r="Q56" i="20"/>
  <c r="Q57" i="20"/>
  <c r="Q58" i="20"/>
  <c r="K61" i="20"/>
  <c r="K65" i="20"/>
  <c r="R54" i="20"/>
  <c r="X54" i="20" s="1"/>
  <c r="Y54" i="20" s="1"/>
  <c r="R55" i="20"/>
  <c r="X55" i="20"/>
  <c r="Y55" i="20" s="1"/>
  <c r="R56" i="20"/>
  <c r="X56" i="20" s="1"/>
  <c r="R57" i="20"/>
  <c r="X57" i="20" s="1"/>
  <c r="Y57" i="20" s="1"/>
  <c r="R58" i="20"/>
  <c r="X58" i="20" s="1"/>
  <c r="K95" i="20"/>
  <c r="K115" i="20"/>
  <c r="R107" i="20"/>
  <c r="X107" i="20"/>
  <c r="R118" i="20"/>
  <c r="X118" i="20" s="1"/>
  <c r="R127" i="20"/>
  <c r="X127" i="20"/>
  <c r="K22" i="20"/>
  <c r="K24" i="20"/>
  <c r="R29" i="18"/>
  <c r="AR29" i="18" s="1"/>
  <c r="K54" i="20"/>
  <c r="K55" i="20"/>
  <c r="K58" i="20"/>
  <c r="K59" i="20"/>
  <c r="R48" i="20"/>
  <c r="X48" i="20" s="1"/>
  <c r="K120" i="20"/>
  <c r="R167" i="20"/>
  <c r="X167" i="20" s="1"/>
  <c r="R171" i="20"/>
  <c r="X171" i="20"/>
  <c r="K188" i="20"/>
  <c r="R180" i="20"/>
  <c r="X180" i="20" s="1"/>
  <c r="K196" i="20"/>
  <c r="R191" i="20"/>
  <c r="X191" i="20" s="1"/>
  <c r="R195" i="20"/>
  <c r="X195" i="20" s="1"/>
  <c r="R29" i="20"/>
  <c r="X29" i="20"/>
  <c r="AR23" i="18"/>
  <c r="R10" i="18"/>
  <c r="AR10" i="18"/>
  <c r="K11" i="18"/>
  <c r="K12" i="18"/>
  <c r="K13" i="18"/>
  <c r="K14" i="18"/>
  <c r="R15" i="18"/>
  <c r="AR15" i="18"/>
  <c r="Q30" i="18"/>
  <c r="Q34" i="18"/>
  <c r="K29" i="20"/>
  <c r="Q116" i="20"/>
  <c r="R30" i="20"/>
  <c r="X30" i="20" s="1"/>
  <c r="R32" i="20"/>
  <c r="X32" i="20" s="1"/>
  <c r="R33" i="20"/>
  <c r="X33" i="20" s="1"/>
  <c r="Y33" i="20" s="1"/>
  <c r="R34" i="20"/>
  <c r="X34" i="20" s="1"/>
  <c r="Y34" i="20" s="1"/>
  <c r="R35" i="20"/>
  <c r="X35" i="20"/>
  <c r="K49" i="20"/>
  <c r="R38" i="20"/>
  <c r="X38" i="20"/>
  <c r="R115" i="20"/>
  <c r="X115" i="20" s="1"/>
  <c r="Y115" i="20" s="1"/>
  <c r="K134" i="20"/>
  <c r="R126" i="20"/>
  <c r="X126" i="20"/>
  <c r="K144" i="20"/>
  <c r="K148" i="20"/>
  <c r="K154" i="20"/>
  <c r="K158" i="20"/>
  <c r="R150" i="20"/>
  <c r="R151" i="20"/>
  <c r="X151" i="20" s="1"/>
  <c r="R160" i="20"/>
  <c r="X160" i="20" s="1"/>
  <c r="R166" i="20"/>
  <c r="X166" i="20"/>
  <c r="R170" i="20"/>
  <c r="X170" i="20" s="1"/>
  <c r="R174" i="20"/>
  <c r="X174" i="20" s="1"/>
  <c r="R179" i="20"/>
  <c r="X179" i="20"/>
  <c r="R183" i="20"/>
  <c r="X183" i="20"/>
  <c r="Y183" i="20" s="1"/>
  <c r="R188" i="20"/>
  <c r="X188" i="20"/>
  <c r="R194" i="20"/>
  <c r="X194" i="20"/>
  <c r="Q11" i="18"/>
  <c r="Q12" i="18"/>
  <c r="Q13" i="18"/>
  <c r="Q14" i="18"/>
  <c r="R16" i="18"/>
  <c r="X16" i="18"/>
  <c r="Q28" i="20"/>
  <c r="Q32" i="20"/>
  <c r="Q34" i="20"/>
  <c r="Q35" i="20"/>
  <c r="Q37" i="20"/>
  <c r="Q38" i="20"/>
  <c r="R28" i="20"/>
  <c r="Q60" i="20"/>
  <c r="R50" i="20"/>
  <c r="X50" i="20" s="1"/>
  <c r="Y50" i="20" s="1"/>
  <c r="Q64" i="20"/>
  <c r="X64" i="20"/>
  <c r="R72" i="20"/>
  <c r="X72" i="20" s="1"/>
  <c r="X76" i="20"/>
  <c r="R84" i="20"/>
  <c r="X84" i="20"/>
  <c r="R88" i="20"/>
  <c r="X88" i="20"/>
  <c r="R97" i="20"/>
  <c r="X97" i="20" s="1"/>
  <c r="R98" i="20"/>
  <c r="X98" i="20" s="1"/>
  <c r="R100" i="20"/>
  <c r="X100" i="20" s="1"/>
  <c r="R101" i="20"/>
  <c r="Q115" i="20"/>
  <c r="K118" i="20"/>
  <c r="R131" i="20"/>
  <c r="X131" i="20"/>
  <c r="Q145" i="20"/>
  <c r="R135" i="20"/>
  <c r="X135" i="20"/>
  <c r="Q149" i="20"/>
  <c r="Q150" i="20"/>
  <c r="Q151" i="20"/>
  <c r="R141" i="20"/>
  <c r="X141" i="20"/>
  <c r="Y141" i="20" s="1"/>
  <c r="Q155" i="20"/>
  <c r="R145" i="20"/>
  <c r="X145" i="20"/>
  <c r="Y145" i="20" s="1"/>
  <c r="Q159" i="20"/>
  <c r="R149" i="20"/>
  <c r="X149" i="20" s="1"/>
  <c r="K167" i="20"/>
  <c r="K171" i="20"/>
  <c r="R165" i="20"/>
  <c r="S165" i="20" s="1"/>
  <c r="R169" i="20"/>
  <c r="X169" i="20"/>
  <c r="R173" i="20"/>
  <c r="X173" i="20" s="1"/>
  <c r="R178" i="20"/>
  <c r="X178" i="20" s="1"/>
  <c r="Y178" i="20" s="1"/>
  <c r="R182" i="20"/>
  <c r="K198" i="20"/>
  <c r="R193" i="20"/>
  <c r="X193" i="20" s="1"/>
  <c r="R197" i="20"/>
  <c r="X197" i="20"/>
  <c r="K78" i="20"/>
  <c r="K79" i="20"/>
  <c r="K81" i="20"/>
  <c r="K90" i="20"/>
  <c r="K91" i="20"/>
  <c r="K94" i="20"/>
  <c r="K102" i="20"/>
  <c r="K129" i="20"/>
  <c r="K130" i="20"/>
  <c r="Q161" i="20"/>
  <c r="Q162" i="20"/>
  <c r="R175" i="20"/>
  <c r="X175" i="20" s="1"/>
  <c r="Y175" i="20" s="1"/>
  <c r="Q176" i="20"/>
  <c r="Q178" i="20"/>
  <c r="Q180" i="20"/>
  <c r="Q182" i="20"/>
  <c r="Q184" i="20"/>
  <c r="Q186" i="20"/>
  <c r="R189" i="20"/>
  <c r="X189" i="20" s="1"/>
  <c r="Y189" i="20" s="1"/>
  <c r="R190" i="20"/>
  <c r="X190" i="20" s="1"/>
  <c r="R199" i="20"/>
  <c r="R202" i="20"/>
  <c r="S214" i="20" s="1"/>
  <c r="R203" i="20"/>
  <c r="S215" i="20" s="1"/>
  <c r="R205" i="20"/>
  <c r="S217" i="20" s="1"/>
  <c r="R207" i="20"/>
  <c r="S219" i="20"/>
  <c r="R209" i="20"/>
  <c r="S209" i="20" s="1"/>
  <c r="Q223" i="20"/>
  <c r="Q225" i="20"/>
  <c r="R27" i="20"/>
  <c r="X27" i="20" s="1"/>
  <c r="R39" i="20"/>
  <c r="X39" i="20"/>
  <c r="Q47" i="20"/>
  <c r="X49" i="20"/>
  <c r="R51" i="20"/>
  <c r="S51" i="20" s="1"/>
  <c r="R59" i="20"/>
  <c r="X59" i="20" s="1"/>
  <c r="Q75" i="20"/>
  <c r="Q78" i="20"/>
  <c r="Q80" i="20"/>
  <c r="Q83" i="20"/>
  <c r="Q85" i="20"/>
  <c r="Q90" i="20"/>
  <c r="Q91" i="20"/>
  <c r="Q92" i="20"/>
  <c r="Q94" i="20"/>
  <c r="R95" i="20"/>
  <c r="S95" i="20" s="1"/>
  <c r="Q102" i="20"/>
  <c r="Q121" i="20"/>
  <c r="Q122" i="20"/>
  <c r="Q123" i="20"/>
  <c r="Q124" i="20"/>
  <c r="Q125" i="20"/>
  <c r="Q128" i="20"/>
  <c r="Q129" i="20"/>
  <c r="Q130" i="20"/>
  <c r="Q132" i="20"/>
  <c r="Q134" i="20"/>
  <c r="Q136" i="20"/>
  <c r="Q140" i="20"/>
  <c r="Q142" i="20"/>
  <c r="Q144" i="20"/>
  <c r="Q146" i="20"/>
  <c r="Q148" i="20"/>
  <c r="Q152" i="20"/>
  <c r="Q154" i="20"/>
  <c r="Q156" i="20"/>
  <c r="Q158" i="20"/>
  <c r="Q175" i="20"/>
  <c r="Q177" i="20"/>
  <c r="Q179" i="20"/>
  <c r="Q181" i="20"/>
  <c r="Q183" i="20"/>
  <c r="R204" i="20"/>
  <c r="S216" i="20" s="1"/>
  <c r="R206" i="20"/>
  <c r="S218" i="20"/>
  <c r="R208" i="20"/>
  <c r="S208" i="20" s="1"/>
  <c r="Q224" i="20"/>
  <c r="R213" i="20"/>
  <c r="R212" i="20"/>
  <c r="S224" i="20" s="1"/>
  <c r="S223" i="20"/>
  <c r="R210" i="20"/>
  <c r="K210" i="20"/>
  <c r="R187" i="20"/>
  <c r="X187" i="20" s="1"/>
  <c r="Q201" i="20"/>
  <c r="Q202" i="20"/>
  <c r="Q204" i="20"/>
  <c r="Q206" i="20"/>
  <c r="Q208" i="20"/>
  <c r="Q210" i="20"/>
  <c r="Q187" i="20"/>
  <c r="Q200" i="20"/>
  <c r="Q203" i="20"/>
  <c r="Q205" i="20"/>
  <c r="Q207" i="20"/>
  <c r="Q209" i="20"/>
  <c r="X10" i="20"/>
  <c r="X12" i="20"/>
  <c r="R13" i="20"/>
  <c r="X13" i="20" s="1"/>
  <c r="X14" i="20"/>
  <c r="R15" i="20"/>
  <c r="X15" i="20" s="1"/>
  <c r="Y27" i="20" s="1"/>
  <c r="X17" i="20"/>
  <c r="R18" i="20"/>
  <c r="X18" i="20" s="1"/>
  <c r="X19" i="20"/>
  <c r="X21" i="20"/>
  <c r="R22" i="20"/>
  <c r="R25" i="20"/>
  <c r="R26" i="20"/>
  <c r="Q27" i="20"/>
  <c r="Q39" i="20"/>
  <c r="K40" i="20"/>
  <c r="Q40" i="20"/>
  <c r="Q41" i="20"/>
  <c r="K42" i="20"/>
  <c r="Q42" i="20"/>
  <c r="Q43" i="20"/>
  <c r="K44" i="20"/>
  <c r="Q44" i="20"/>
  <c r="Q45" i="20"/>
  <c r="K46" i="20"/>
  <c r="Q46" i="20"/>
  <c r="K48" i="20"/>
  <c r="Q49" i="20"/>
  <c r="Q51" i="20"/>
  <c r="R53" i="20"/>
  <c r="Q59" i="20"/>
  <c r="R60" i="20"/>
  <c r="R62" i="20"/>
  <c r="Q63" i="20"/>
  <c r="Q65" i="20"/>
  <c r="Q68" i="20"/>
  <c r="Q69" i="20"/>
  <c r="Q71" i="20"/>
  <c r="R42" i="20"/>
  <c r="R43" i="20"/>
  <c r="R45" i="20"/>
  <c r="X45" i="20" s="1"/>
  <c r="Y45" i="20" s="1"/>
  <c r="R47" i="20"/>
  <c r="K66" i="20"/>
  <c r="K67" i="20"/>
  <c r="K68" i="20"/>
  <c r="R63" i="20"/>
  <c r="S63" i="20" s="1"/>
  <c r="R65" i="20"/>
  <c r="R66" i="20"/>
  <c r="X66" i="20" s="1"/>
  <c r="R69" i="20"/>
  <c r="R71" i="20"/>
  <c r="S71" i="20" s="1"/>
  <c r="R75" i="20"/>
  <c r="X75" i="20" s="1"/>
  <c r="R77" i="20"/>
  <c r="R78" i="20"/>
  <c r="R80" i="20"/>
  <c r="X80" i="20" s="1"/>
  <c r="R81" i="20"/>
  <c r="R83" i="20"/>
  <c r="R87" i="20"/>
  <c r="S87" i="20" s="1"/>
  <c r="R89" i="20"/>
  <c r="R90" i="20"/>
  <c r="X90" i="20" s="1"/>
  <c r="Y90" i="20" s="1"/>
  <c r="R93" i="20"/>
  <c r="X93" i="20" s="1"/>
  <c r="Y93" i="20" s="1"/>
  <c r="R94" i="20"/>
  <c r="X94" i="20" s="1"/>
  <c r="Y94" i="20" s="1"/>
  <c r="Q97" i="20"/>
  <c r="Q101" i="20"/>
  <c r="R102" i="20"/>
  <c r="K103" i="20"/>
  <c r="Q103" i="20"/>
  <c r="R104" i="20"/>
  <c r="Q105" i="20"/>
  <c r="R106" i="20"/>
  <c r="X106" i="20" s="1"/>
  <c r="Y106" i="20" s="1"/>
  <c r="K107" i="20"/>
  <c r="R109" i="20"/>
  <c r="K109" i="20"/>
  <c r="K121" i="20"/>
  <c r="Q114" i="20"/>
  <c r="Q119" i="20"/>
  <c r="Q120" i="20"/>
  <c r="K64" i="20"/>
  <c r="K72" i="20"/>
  <c r="K74" i="20"/>
  <c r="K76" i="20"/>
  <c r="K84" i="20"/>
  <c r="K86" i="20"/>
  <c r="K88" i="20"/>
  <c r="K97" i="20"/>
  <c r="K98" i="20"/>
  <c r="K99" i="20"/>
  <c r="K100" i="20"/>
  <c r="K101" i="20"/>
  <c r="R103" i="20"/>
  <c r="Q104" i="20"/>
  <c r="Q106" i="20"/>
  <c r="K108" i="20"/>
  <c r="R108" i="20"/>
  <c r="R110" i="20"/>
  <c r="K110" i="20"/>
  <c r="K122" i="20"/>
  <c r="K114" i="20"/>
  <c r="K117" i="20"/>
  <c r="K119" i="20"/>
  <c r="R114" i="20"/>
  <c r="X114" i="20" s="1"/>
  <c r="R117" i="20"/>
  <c r="X117" i="20" s="1"/>
  <c r="R119" i="20"/>
  <c r="R120" i="20"/>
  <c r="R121" i="20"/>
  <c r="S133" i="20" s="1"/>
  <c r="R122" i="20"/>
  <c r="S134" i="20" s="1"/>
  <c r="K123" i="20"/>
  <c r="R123" i="20"/>
  <c r="S123" i="20" s="1"/>
  <c r="K124" i="20"/>
  <c r="R124" i="20"/>
  <c r="K125" i="20"/>
  <c r="R125" i="20"/>
  <c r="K126" i="20"/>
  <c r="Q126" i="20"/>
  <c r="K127" i="20"/>
  <c r="K128" i="20"/>
  <c r="R128" i="20"/>
  <c r="X128" i="20" s="1"/>
  <c r="R129" i="20"/>
  <c r="S129" i="20" s="1"/>
  <c r="R130" i="20"/>
  <c r="Q131" i="20"/>
  <c r="R132" i="20"/>
  <c r="Q133" i="20"/>
  <c r="R134" i="20"/>
  <c r="Q135" i="20"/>
  <c r="R136" i="20"/>
  <c r="Q137" i="20"/>
  <c r="K138" i="20"/>
  <c r="K139" i="20"/>
  <c r="R140" i="20"/>
  <c r="S140" i="20" s="1"/>
  <c r="Q141" i="20"/>
  <c r="K142" i="20"/>
  <c r="R142" i="20"/>
  <c r="R144" i="20"/>
  <c r="R146" i="20"/>
  <c r="S146" i="20" s="1"/>
  <c r="R148" i="20"/>
  <c r="K150" i="20"/>
  <c r="K151" i="20"/>
  <c r="R152" i="20"/>
  <c r="S164" i="20" s="1"/>
  <c r="R154" i="20"/>
  <c r="R156" i="20"/>
  <c r="S156" i="20" s="1"/>
  <c r="R158" i="20"/>
  <c r="S170" i="20" s="1"/>
  <c r="K162" i="20"/>
  <c r="K163" i="20"/>
  <c r="Q164" i="20"/>
  <c r="Q166" i="20"/>
  <c r="Q168" i="20"/>
  <c r="Q170" i="20"/>
  <c r="Q174" i="20"/>
  <c r="K111" i="20"/>
  <c r="K112" i="20"/>
  <c r="K113" i="20"/>
  <c r="K116" i="20"/>
  <c r="K131" i="20"/>
  <c r="K133" i="20"/>
  <c r="K135" i="20"/>
  <c r="K137" i="20"/>
  <c r="K141" i="20"/>
  <c r="K143" i="20"/>
  <c r="K145" i="20"/>
  <c r="K147" i="20"/>
  <c r="K149" i="20"/>
  <c r="K153" i="20"/>
  <c r="K155" i="20"/>
  <c r="R155" i="20"/>
  <c r="K157" i="20"/>
  <c r="R157" i="20"/>
  <c r="S157" i="20" s="1"/>
  <c r="K159" i="20"/>
  <c r="R159" i="20"/>
  <c r="S171" i="20" s="1"/>
  <c r="Q160" i="20"/>
  <c r="K161" i="20"/>
  <c r="R161" i="20"/>
  <c r="Q163" i="20"/>
  <c r="Q165" i="20"/>
  <c r="Q167" i="20"/>
  <c r="Q169" i="20"/>
  <c r="Q171" i="20"/>
  <c r="Q173" i="20"/>
  <c r="R163" i="20"/>
  <c r="S163" i="20" s="1"/>
  <c r="K165" i="20"/>
  <c r="K175" i="20"/>
  <c r="K176" i="20"/>
  <c r="R176" i="20"/>
  <c r="K178" i="20"/>
  <c r="K180" i="20"/>
  <c r="K182" i="20"/>
  <c r="K184" i="20"/>
  <c r="R184" i="20"/>
  <c r="Q185" i="20"/>
  <c r="K186" i="20"/>
  <c r="R186" i="20"/>
  <c r="X186" i="20" s="1"/>
  <c r="Y186" i="20" s="1"/>
  <c r="Q188" i="20"/>
  <c r="Q189" i="20"/>
  <c r="Q190" i="20"/>
  <c r="Q192" i="20"/>
  <c r="Q194" i="20"/>
  <c r="Q196" i="20"/>
  <c r="Q198" i="20"/>
  <c r="Q199" i="20"/>
  <c r="K164" i="20"/>
  <c r="K166" i="20"/>
  <c r="K168" i="20"/>
  <c r="K170" i="20"/>
  <c r="K172" i="20"/>
  <c r="K174" i="20"/>
  <c r="K177" i="20"/>
  <c r="K179" i="20"/>
  <c r="K181" i="20"/>
  <c r="K183" i="20"/>
  <c r="K185" i="20"/>
  <c r="K187" i="20"/>
  <c r="Q191" i="20"/>
  <c r="Q193" i="20"/>
  <c r="Q195" i="20"/>
  <c r="Q197" i="20"/>
  <c r="K189" i="20"/>
  <c r="K190" i="20"/>
  <c r="K191" i="20"/>
  <c r="K193" i="20"/>
  <c r="K195" i="20"/>
  <c r="K197" i="20"/>
  <c r="K199" i="20"/>
  <c r="K200" i="20"/>
  <c r="K202" i="20"/>
  <c r="K203" i="20"/>
  <c r="K205" i="20"/>
  <c r="K207" i="20"/>
  <c r="K209" i="20"/>
  <c r="K192" i="20"/>
  <c r="K194" i="20"/>
  <c r="R198" i="20"/>
  <c r="X198" i="20" s="1"/>
  <c r="Y198" i="20" s="1"/>
  <c r="K201" i="20"/>
  <c r="K204" i="20"/>
  <c r="K206" i="20"/>
  <c r="K208" i="20"/>
  <c r="R11" i="18"/>
  <c r="R12" i="18"/>
  <c r="R13" i="18"/>
  <c r="R14" i="18"/>
  <c r="Q15" i="18"/>
  <c r="K16" i="18"/>
  <c r="Q17" i="18"/>
  <c r="K15" i="18"/>
  <c r="R17" i="18"/>
  <c r="K17" i="18"/>
  <c r="K18" i="18"/>
  <c r="K19" i="18"/>
  <c r="K22" i="18"/>
  <c r="K23" i="18"/>
  <c r="K28" i="18"/>
  <c r="K32" i="18"/>
  <c r="X199" i="20"/>
  <c r="Y211" i="20" s="1"/>
  <c r="S211" i="20"/>
  <c r="S196" i="20"/>
  <c r="S201" i="20"/>
  <c r="X202" i="20"/>
  <c r="Y214" i="20" s="1"/>
  <c r="S200" i="20"/>
  <c r="Y149" i="20"/>
  <c r="S182" i="20"/>
  <c r="S206" i="20"/>
  <c r="S162" i="20"/>
  <c r="X200" i="20"/>
  <c r="Y200" i="20" s="1"/>
  <c r="X162" i="20"/>
  <c r="S86" i="20"/>
  <c r="S149" i="20"/>
  <c r="S192" i="20"/>
  <c r="Y100" i="20"/>
  <c r="S174" i="20"/>
  <c r="S188" i="20"/>
  <c r="S147" i="20"/>
  <c r="S107" i="20"/>
  <c r="S139" i="20"/>
  <c r="S172" i="20"/>
  <c r="S153" i="20"/>
  <c r="S191" i="20"/>
  <c r="S180" i="20"/>
  <c r="S185" i="20"/>
  <c r="S151" i="20"/>
  <c r="S127" i="20"/>
  <c r="X29" i="18"/>
  <c r="AS29" i="18" s="1"/>
  <c r="S118" i="20"/>
  <c r="S116" i="20"/>
  <c r="S112" i="20"/>
  <c r="S70" i="20"/>
  <c r="X116" i="20"/>
  <c r="S57" i="20"/>
  <c r="S72" i="20"/>
  <c r="X51" i="20"/>
  <c r="Y51" i="20" s="1"/>
  <c r="S16" i="18"/>
  <c r="S202" i="20"/>
  <c r="X101" i="20"/>
  <c r="X10" i="18"/>
  <c r="AS10" i="18"/>
  <c r="S205" i="20"/>
  <c r="S193" i="20"/>
  <c r="S143" i="20"/>
  <c r="S39" i="20"/>
  <c r="S207" i="20"/>
  <c r="Y191" i="20"/>
  <c r="S178" i="20"/>
  <c r="X206" i="20"/>
  <c r="Y218" i="20" s="1"/>
  <c r="S131" i="20"/>
  <c r="S100" i="20"/>
  <c r="S88" i="20"/>
  <c r="Y76" i="20"/>
  <c r="Y39" i="20"/>
  <c r="S166" i="20"/>
  <c r="S98" i="20"/>
  <c r="S59" i="20"/>
  <c r="AR16" i="18"/>
  <c r="X15" i="18"/>
  <c r="AS15" i="18"/>
  <c r="Y195" i="20"/>
  <c r="S190" i="20"/>
  <c r="S204" i="20"/>
  <c r="X165" i="20"/>
  <c r="Y165" i="20" s="1"/>
  <c r="S183" i="20"/>
  <c r="S179" i="20"/>
  <c r="S145" i="20"/>
  <c r="S84" i="20"/>
  <c r="S76" i="20"/>
  <c r="X207" i="20"/>
  <c r="Y207" i="20"/>
  <c r="X203" i="20"/>
  <c r="Y203" i="20" s="1"/>
  <c r="X208" i="20"/>
  <c r="Y220" i="20" s="1"/>
  <c r="X204" i="20"/>
  <c r="Y216" i="20" s="1"/>
  <c r="S138" i="20"/>
  <c r="Y88" i="20"/>
  <c r="S187" i="20"/>
  <c r="X210" i="20"/>
  <c r="Y210" i="20" s="1"/>
  <c r="X212" i="20"/>
  <c r="Y224" i="20" s="1"/>
  <c r="X213" i="20"/>
  <c r="Y213" i="20" s="1"/>
  <c r="S225" i="20"/>
  <c r="S213" i="20"/>
  <c r="S212" i="20"/>
  <c r="Y192" i="20"/>
  <c r="S199" i="20"/>
  <c r="S184" i="20"/>
  <c r="X184" i="20"/>
  <c r="Y184" i="20"/>
  <c r="X161" i="20"/>
  <c r="Y161" i="20"/>
  <c r="S161" i="20"/>
  <c r="S158" i="20"/>
  <c r="S154" i="20"/>
  <c r="X154" i="20"/>
  <c r="S148" i="20"/>
  <c r="X148" i="20"/>
  <c r="Y160" i="20"/>
  <c r="S144" i="20"/>
  <c r="X144" i="20"/>
  <c r="X140" i="20"/>
  <c r="S136" i="20"/>
  <c r="X136" i="20"/>
  <c r="Y148" i="20" s="1"/>
  <c r="X134" i="20"/>
  <c r="S132" i="20"/>
  <c r="X132" i="20"/>
  <c r="X130" i="20"/>
  <c r="S128" i="20"/>
  <c r="S121" i="20"/>
  <c r="X121" i="20"/>
  <c r="Y133" i="20"/>
  <c r="S119" i="20"/>
  <c r="X119" i="20"/>
  <c r="Y119" i="20"/>
  <c r="S114" i="20"/>
  <c r="X110" i="20"/>
  <c r="Y110" i="20"/>
  <c r="X103" i="20"/>
  <c r="S103" i="20"/>
  <c r="S126" i="20"/>
  <c r="X109" i="20"/>
  <c r="S109" i="20"/>
  <c r="S106" i="20"/>
  <c r="S102" i="20"/>
  <c r="X102" i="20"/>
  <c r="Y102" i="20" s="1"/>
  <c r="S93" i="20"/>
  <c r="X91" i="20"/>
  <c r="S91" i="20"/>
  <c r="X89" i="20"/>
  <c r="S89" i="20"/>
  <c r="X81" i="20"/>
  <c r="Y81" i="20" s="1"/>
  <c r="S81" i="20"/>
  <c r="X79" i="20"/>
  <c r="X77" i="20"/>
  <c r="S77" i="20"/>
  <c r="X69" i="20"/>
  <c r="Y69" i="20" s="1"/>
  <c r="S69" i="20"/>
  <c r="X65" i="20"/>
  <c r="S65" i="20"/>
  <c r="S101" i="20"/>
  <c r="X44" i="20"/>
  <c r="Y44" i="20"/>
  <c r="S44" i="20"/>
  <c r="X42" i="20"/>
  <c r="Y42" i="20" s="1"/>
  <c r="S42" i="20"/>
  <c r="X26" i="20"/>
  <c r="Y26" i="20" s="1"/>
  <c r="S26" i="20"/>
  <c r="X24" i="20"/>
  <c r="Y24" i="20"/>
  <c r="S24" i="20"/>
  <c r="X22" i="20"/>
  <c r="Y22" i="20"/>
  <c r="S22" i="20"/>
  <c r="S56" i="20"/>
  <c r="S54" i="20"/>
  <c r="S38" i="20"/>
  <c r="S34" i="20"/>
  <c r="S33" i="20"/>
  <c r="S30" i="20"/>
  <c r="S29" i="20"/>
  <c r="S27" i="20"/>
  <c r="S198" i="20"/>
  <c r="S210" i="20"/>
  <c r="S186" i="20"/>
  <c r="S176" i="20"/>
  <c r="X176" i="20"/>
  <c r="Y176" i="20"/>
  <c r="X163" i="20"/>
  <c r="X159" i="20"/>
  <c r="Y159" i="20" s="1"/>
  <c r="S159" i="20"/>
  <c r="X157" i="20"/>
  <c r="Y157" i="20"/>
  <c r="X155" i="20"/>
  <c r="Y155" i="20"/>
  <c r="S155" i="20"/>
  <c r="X156" i="20"/>
  <c r="Y156" i="20" s="1"/>
  <c r="S152" i="20"/>
  <c r="X152" i="20"/>
  <c r="Y152" i="20" s="1"/>
  <c r="X146" i="20"/>
  <c r="S142" i="20"/>
  <c r="X142" i="20"/>
  <c r="Y154" i="20" s="1"/>
  <c r="X129" i="20"/>
  <c r="S125" i="20"/>
  <c r="X125" i="20"/>
  <c r="Y125" i="20" s="1"/>
  <c r="S124" i="20"/>
  <c r="X124" i="20"/>
  <c r="X123" i="20"/>
  <c r="Y123" i="20"/>
  <c r="S122" i="20"/>
  <c r="S120" i="20"/>
  <c r="X120" i="20"/>
  <c r="S141" i="20"/>
  <c r="S137" i="20"/>
  <c r="X108" i="20"/>
  <c r="X104" i="20"/>
  <c r="S94" i="20"/>
  <c r="S90" i="20"/>
  <c r="X87" i="20"/>
  <c r="X83" i="20"/>
  <c r="S83" i="20"/>
  <c r="X78" i="20"/>
  <c r="S78" i="20"/>
  <c r="S75" i="20"/>
  <c r="X71" i="20"/>
  <c r="Y71" i="20"/>
  <c r="S66" i="20"/>
  <c r="X63" i="20"/>
  <c r="X47" i="20"/>
  <c r="Y47" i="20"/>
  <c r="S47" i="20"/>
  <c r="S45" i="20"/>
  <c r="X43" i="20"/>
  <c r="X62" i="20"/>
  <c r="S62" i="20"/>
  <c r="X60" i="20"/>
  <c r="Y60" i="20" s="1"/>
  <c r="S60" i="20"/>
  <c r="X53" i="20"/>
  <c r="Y65" i="20" s="1"/>
  <c r="X25" i="20"/>
  <c r="S25" i="20"/>
  <c r="Y29" i="20"/>
  <c r="AR17" i="18"/>
  <c r="X17" i="18"/>
  <c r="S17" i="18"/>
  <c r="X14" i="18"/>
  <c r="S14" i="18"/>
  <c r="AR14" i="18"/>
  <c r="X12" i="18"/>
  <c r="S12" i="18"/>
  <c r="AR12" i="18"/>
  <c r="AS16" i="18"/>
  <c r="X13" i="18"/>
  <c r="S13" i="18"/>
  <c r="AR13" i="18"/>
  <c r="X11" i="18"/>
  <c r="S11" i="18"/>
  <c r="AR11" i="18"/>
  <c r="S15" i="18"/>
  <c r="Y202" i="20"/>
  <c r="Y174" i="20"/>
  <c r="Y15" i="18"/>
  <c r="Y206" i="20"/>
  <c r="Y63" i="20"/>
  <c r="Y16" i="18"/>
  <c r="Y219" i="20"/>
  <c r="Y196" i="20"/>
  <c r="Y177" i="20"/>
  <c r="Y101" i="20"/>
  <c r="Y62" i="20"/>
  <c r="Y56" i="20"/>
  <c r="Y38" i="20"/>
  <c r="Y204" i="20"/>
  <c r="Y59" i="20"/>
  <c r="Y146" i="20"/>
  <c r="Y173" i="20"/>
  <c r="Y208" i="20"/>
  <c r="Y225" i="20"/>
  <c r="Y212" i="20"/>
  <c r="Y74" i="20"/>
  <c r="Y120" i="20"/>
  <c r="Y169" i="20"/>
  <c r="Y116" i="20"/>
  <c r="Y121" i="20"/>
  <c r="Y132" i="20"/>
  <c r="Y136" i="20"/>
  <c r="Y144" i="20"/>
  <c r="Y166" i="20"/>
  <c r="Y83" i="20"/>
  <c r="Y77" i="20"/>
  <c r="Y89" i="20"/>
  <c r="Y91" i="20"/>
  <c r="Y103" i="20"/>
  <c r="Y131" i="20"/>
  <c r="Y135" i="20"/>
  <c r="Y188" i="20"/>
  <c r="AS13" i="18"/>
  <c r="Y13" i="18"/>
  <c r="AS12" i="18"/>
  <c r="Y12" i="18"/>
  <c r="AS11" i="18"/>
  <c r="Y11" i="18"/>
  <c r="AS14" i="18"/>
  <c r="Y14" i="18"/>
  <c r="Y17" i="18"/>
  <c r="AS17" i="18"/>
  <c r="K333" i="20" l="1"/>
  <c r="J43" i="18"/>
  <c r="R43" i="18" s="1"/>
  <c r="K251" i="20"/>
  <c r="K258" i="20"/>
  <c r="K261" i="20"/>
  <c r="R257" i="20"/>
  <c r="X257" i="20" s="1"/>
  <c r="K265" i="20"/>
  <c r="Y247" i="20"/>
  <c r="K256" i="20"/>
  <c r="R251" i="20"/>
  <c r="Q269" i="20"/>
  <c r="U38" i="18"/>
  <c r="R261" i="20"/>
  <c r="X261" i="20" s="1"/>
  <c r="J38" i="18"/>
  <c r="R262" i="20"/>
  <c r="U37" i="18"/>
  <c r="W38" i="18"/>
  <c r="I39" i="18"/>
  <c r="W39" i="18"/>
  <c r="P27" i="18"/>
  <c r="Q27" i="18" s="1"/>
  <c r="O31" i="18"/>
  <c r="P36" i="18"/>
  <c r="Q36" i="18" s="1"/>
  <c r="M39" i="18"/>
  <c r="J39" i="18"/>
  <c r="U40" i="18"/>
  <c r="AG40" i="18"/>
  <c r="AA40" i="18"/>
  <c r="AG41" i="18"/>
  <c r="W37" i="18"/>
  <c r="P37" i="18"/>
  <c r="Q37" i="18" s="1"/>
  <c r="U39" i="18"/>
  <c r="AE39" i="18"/>
  <c r="E41" i="18"/>
  <c r="AI40" i="18"/>
  <c r="J42" i="18"/>
  <c r="G43" i="18"/>
  <c r="G29" i="18"/>
  <c r="U29" i="18"/>
  <c r="U33" i="18"/>
  <c r="P40" i="18"/>
  <c r="R20" i="18"/>
  <c r="S20" i="18" s="1"/>
  <c r="J26" i="18"/>
  <c r="R26" i="18" s="1"/>
  <c r="X26" i="18" s="1"/>
  <c r="AS26" i="18" s="1"/>
  <c r="AA34" i="18"/>
  <c r="M19" i="18"/>
  <c r="G39" i="18"/>
  <c r="U41" i="18"/>
  <c r="AE42" i="18"/>
  <c r="AE43" i="18"/>
  <c r="P42" i="18"/>
  <c r="M43" i="18"/>
  <c r="I42" i="18"/>
  <c r="R310" i="20"/>
  <c r="X310" i="20" s="1"/>
  <c r="R312" i="20"/>
  <c r="X312" i="20" s="1"/>
  <c r="R314" i="20"/>
  <c r="X314" i="20" s="1"/>
  <c r="AG42" i="18"/>
  <c r="Y126" i="20"/>
  <c r="Y114" i="20"/>
  <c r="Y66" i="20"/>
  <c r="Y78" i="20"/>
  <c r="Y25" i="20"/>
  <c r="Y129" i="20"/>
  <c r="Y190" i="20"/>
  <c r="Y109" i="20"/>
  <c r="Y167" i="20"/>
  <c r="Y179" i="20"/>
  <c r="Y118" i="20"/>
  <c r="Y130" i="20"/>
  <c r="Y98" i="20"/>
  <c r="Y86" i="20"/>
  <c r="AR20" i="18"/>
  <c r="Y134" i="20"/>
  <c r="Y187" i="20"/>
  <c r="Y199" i="20"/>
  <c r="Y151" i="20"/>
  <c r="Y163" i="20"/>
  <c r="Y201" i="20"/>
  <c r="X20" i="20"/>
  <c r="Y32" i="20" s="1"/>
  <c r="S32" i="20"/>
  <c r="X36" i="20"/>
  <c r="S48" i="20"/>
  <c r="S36" i="20"/>
  <c r="S37" i="20"/>
  <c r="S49" i="20"/>
  <c r="X37" i="20"/>
  <c r="X40" i="20"/>
  <c r="Y40" i="20" s="1"/>
  <c r="S52" i="20"/>
  <c r="S40" i="20"/>
  <c r="X46" i="20"/>
  <c r="S46" i="20"/>
  <c r="S80" i="20"/>
  <c r="X68" i="20"/>
  <c r="Y68" i="20" s="1"/>
  <c r="S68" i="20"/>
  <c r="Y72" i="20"/>
  <c r="Y84" i="20"/>
  <c r="Y124" i="20"/>
  <c r="Y112" i="20"/>
  <c r="Y140" i="20"/>
  <c r="Y128" i="20"/>
  <c r="Y75" i="20"/>
  <c r="Y87" i="20"/>
  <c r="Y30" i="20"/>
  <c r="X23" i="20"/>
  <c r="S23" i="20"/>
  <c r="Y164" i="20"/>
  <c r="X182" i="20"/>
  <c r="Y182" i="20" s="1"/>
  <c r="S194" i="20"/>
  <c r="Y171" i="20"/>
  <c r="Y137" i="20"/>
  <c r="Y142" i="20"/>
  <c r="Y215" i="20"/>
  <c r="S160" i="20"/>
  <c r="S135" i="20"/>
  <c r="X122" i="20"/>
  <c r="Y122" i="20" s="1"/>
  <c r="S58" i="20"/>
  <c r="S110" i="20"/>
  <c r="S130" i="20"/>
  <c r="X158" i="20"/>
  <c r="S195" i="20"/>
  <c r="S64" i="20"/>
  <c r="S175" i="20"/>
  <c r="S189" i="20"/>
  <c r="S50" i="20"/>
  <c r="S177" i="20"/>
  <c r="S203" i="20"/>
  <c r="S113" i="20"/>
  <c r="S173" i="20"/>
  <c r="S167" i="20"/>
  <c r="S82" i="20"/>
  <c r="X205" i="20"/>
  <c r="Y205" i="20" s="1"/>
  <c r="Q99" i="20"/>
  <c r="R92" i="20"/>
  <c r="R41" i="20"/>
  <c r="K45" i="20"/>
  <c r="K41" i="20"/>
  <c r="Q79" i="20"/>
  <c r="R61" i="20"/>
  <c r="K93" i="20"/>
  <c r="S169" i="20"/>
  <c r="R99" i="20"/>
  <c r="R96" i="20"/>
  <c r="Y64" i="20"/>
  <c r="X28" i="20"/>
  <c r="Y28" i="20" s="1"/>
  <c r="S28" i="20"/>
  <c r="R105" i="20"/>
  <c r="R31" i="20"/>
  <c r="K56" i="20"/>
  <c r="Y127" i="20"/>
  <c r="X185" i="20"/>
  <c r="Y185" i="20" s="1"/>
  <c r="K62" i="20"/>
  <c r="R67" i="20"/>
  <c r="K70" i="20"/>
  <c r="K82" i="20"/>
  <c r="Y235" i="20"/>
  <c r="Y223" i="20"/>
  <c r="Y113" i="20"/>
  <c r="X19" i="18"/>
  <c r="AS19" i="18" s="1"/>
  <c r="AR19" i="18"/>
  <c r="K20" i="18"/>
  <c r="K50" i="20"/>
  <c r="Q77" i="20"/>
  <c r="Q89" i="20"/>
  <c r="Q81" i="20"/>
  <c r="K83" i="20"/>
  <c r="S220" i="20"/>
  <c r="X95" i="20"/>
  <c r="S221" i="20"/>
  <c r="X209" i="20"/>
  <c r="X150" i="20"/>
  <c r="Y150" i="20" s="1"/>
  <c r="S150" i="20"/>
  <c r="S115" i="20"/>
  <c r="S35" i="20"/>
  <c r="Y180" i="20"/>
  <c r="S55" i="20"/>
  <c r="X181" i="20"/>
  <c r="Y181" i="20" s="1"/>
  <c r="S181" i="20"/>
  <c r="Q73" i="20"/>
  <c r="R73" i="20"/>
  <c r="Q107" i="20"/>
  <c r="Q95" i="20"/>
  <c r="Q100" i="20"/>
  <c r="K104" i="20"/>
  <c r="Y194" i="20"/>
  <c r="Y153" i="20"/>
  <c r="S168" i="20"/>
  <c r="Q50" i="20"/>
  <c r="Q62" i="20"/>
  <c r="K85" i="20"/>
  <c r="R85" i="20"/>
  <c r="S97" i="20" s="1"/>
  <c r="Y217" i="20"/>
  <c r="Q93" i="20"/>
  <c r="K21" i="18"/>
  <c r="S233" i="20"/>
  <c r="K29" i="18"/>
  <c r="W30" i="18"/>
  <c r="W34" i="18"/>
  <c r="Q230" i="20"/>
  <c r="S242" i="20"/>
  <c r="S248" i="20"/>
  <c r="X236" i="20"/>
  <c r="Y236" i="20" s="1"/>
  <c r="S240" i="20"/>
  <c r="X228" i="20"/>
  <c r="K243" i="20"/>
  <c r="R231" i="20"/>
  <c r="R34" i="18"/>
  <c r="X34" i="18" s="1"/>
  <c r="AS34" i="18" s="1"/>
  <c r="R27" i="18"/>
  <c r="AC35" i="18"/>
  <c r="AC34" i="18"/>
  <c r="K246" i="20"/>
  <c r="R234" i="20"/>
  <c r="J35" i="18"/>
  <c r="R35" i="18" s="1"/>
  <c r="Y248" i="20"/>
  <c r="X262" i="20"/>
  <c r="X266" i="20"/>
  <c r="X273" i="20"/>
  <c r="AA31" i="18"/>
  <c r="E36" i="18"/>
  <c r="E35" i="18"/>
  <c r="R229" i="20"/>
  <c r="K241" i="20"/>
  <c r="K229" i="20"/>
  <c r="S243" i="20"/>
  <c r="Y242" i="20"/>
  <c r="M34" i="18"/>
  <c r="R232" i="20"/>
  <c r="K244" i="20"/>
  <c r="R237" i="20"/>
  <c r="Q249" i="20"/>
  <c r="K238" i="20"/>
  <c r="J343" i="20"/>
  <c r="J36" i="18"/>
  <c r="K226" i="20"/>
  <c r="Y285" i="20"/>
  <c r="S292" i="20"/>
  <c r="S280" i="20"/>
  <c r="X280" i="20"/>
  <c r="R222" i="20"/>
  <c r="E34" i="18"/>
  <c r="J24" i="18"/>
  <c r="K24" i="18" s="1"/>
  <c r="G28" i="18"/>
  <c r="G32" i="18"/>
  <c r="I29" i="18"/>
  <c r="I33" i="18"/>
  <c r="E22" i="18"/>
  <c r="E20" i="18"/>
  <c r="U36" i="18"/>
  <c r="G35" i="18"/>
  <c r="S247" i="20"/>
  <c r="S246" i="20"/>
  <c r="Q239" i="20"/>
  <c r="Q241" i="20"/>
  <c r="X249" i="20"/>
  <c r="R238" i="20"/>
  <c r="R245" i="20"/>
  <c r="S257" i="20" s="1"/>
  <c r="J344" i="20"/>
  <c r="J37" i="18"/>
  <c r="Q256" i="20"/>
  <c r="R244" i="20"/>
  <c r="R259" i="20"/>
  <c r="R250" i="20"/>
  <c r="K262" i="20"/>
  <c r="Q251" i="20"/>
  <c r="K266" i="20"/>
  <c r="R255" i="20"/>
  <c r="Q255" i="20"/>
  <c r="S283" i="20"/>
  <c r="S285" i="20"/>
  <c r="Q266" i="20"/>
  <c r="Q270" i="20"/>
  <c r="Q273" i="20"/>
  <c r="S287" i="20"/>
  <c r="K278" i="20"/>
  <c r="G40" i="18"/>
  <c r="S296" i="20"/>
  <c r="X296" i="20"/>
  <c r="Y308" i="20" s="1"/>
  <c r="Y287" i="20"/>
  <c r="Y304" i="20"/>
  <c r="Q242" i="20"/>
  <c r="S256" i="20"/>
  <c r="Q252" i="20"/>
  <c r="R252" i="20"/>
  <c r="R258" i="20"/>
  <c r="Q258" i="20"/>
  <c r="Q265" i="20"/>
  <c r="X276" i="20"/>
  <c r="Y276" i="20" s="1"/>
  <c r="S276" i="20"/>
  <c r="K292" i="20"/>
  <c r="K280" i="20"/>
  <c r="S305" i="20"/>
  <c r="X293" i="20"/>
  <c r="Y293" i="20" s="1"/>
  <c r="S294" i="20"/>
  <c r="R253" i="20"/>
  <c r="Q253" i="20"/>
  <c r="X268" i="20"/>
  <c r="Y268" i="20" s="1"/>
  <c r="S268" i="20"/>
  <c r="S271" i="20"/>
  <c r="Q264" i="20"/>
  <c r="Y283" i="20"/>
  <c r="S278" i="20"/>
  <c r="Y282" i="20"/>
  <c r="R274" i="20"/>
  <c r="K274" i="20"/>
  <c r="K282" i="20"/>
  <c r="K285" i="20"/>
  <c r="Y292" i="20"/>
  <c r="Y291" i="20"/>
  <c r="S290" i="20"/>
  <c r="X288" i="20"/>
  <c r="S288" i="20"/>
  <c r="K301" i="20"/>
  <c r="R289" i="20"/>
  <c r="K297" i="20"/>
  <c r="AI41" i="18"/>
  <c r="Q238" i="20"/>
  <c r="O37" i="18"/>
  <c r="S264" i="20"/>
  <c r="J342" i="20"/>
  <c r="P342" i="20"/>
  <c r="Q250" i="20"/>
  <c r="R254" i="20"/>
  <c r="S266" i="20" s="1"/>
  <c r="Q254" i="20"/>
  <c r="R260" i="20"/>
  <c r="K260" i="20"/>
  <c r="K272" i="20"/>
  <c r="S282" i="20"/>
  <c r="R267" i="20"/>
  <c r="R263" i="20"/>
  <c r="K281" i="20"/>
  <c r="R269" i="20"/>
  <c r="Q271" i="20"/>
  <c r="S277" i="20"/>
  <c r="X278" i="20"/>
  <c r="Y278" i="20" s="1"/>
  <c r="K288" i="20"/>
  <c r="K276" i="20"/>
  <c r="K289" i="20"/>
  <c r="R284" i="20"/>
  <c r="M40" i="18"/>
  <c r="P39" i="18"/>
  <c r="R39" i="18" s="1"/>
  <c r="S291" i="20"/>
  <c r="S313" i="20"/>
  <c r="AA37" i="18"/>
  <c r="I38" i="18"/>
  <c r="K286" i="20"/>
  <c r="K294" i="20"/>
  <c r="E39" i="18"/>
  <c r="I41" i="18"/>
  <c r="R295" i="20"/>
  <c r="W42" i="18"/>
  <c r="R321" i="20"/>
  <c r="S333" i="20" s="1"/>
  <c r="P38" i="18"/>
  <c r="AG38" i="18"/>
  <c r="K296" i="20"/>
  <c r="S300" i="20"/>
  <c r="R298" i="20"/>
  <c r="X298" i="20" s="1"/>
  <c r="R303" i="20"/>
  <c r="K304" i="20"/>
  <c r="G42" i="18"/>
  <c r="AA41" i="18"/>
  <c r="K320" i="20"/>
  <c r="K321" i="20"/>
  <c r="I34" i="18"/>
  <c r="J25" i="18"/>
  <c r="E25" i="18"/>
  <c r="AA28" i="18"/>
  <c r="AA32" i="18"/>
  <c r="G19" i="18"/>
  <c r="M36" i="18"/>
  <c r="G37" i="18"/>
  <c r="G38" i="18"/>
  <c r="M38" i="18"/>
  <c r="M37" i="18"/>
  <c r="AA39" i="18"/>
  <c r="I40" i="18"/>
  <c r="AE41" i="18"/>
  <c r="AE40" i="18"/>
  <c r="M42" i="18"/>
  <c r="X23" i="18"/>
  <c r="E27" i="18"/>
  <c r="E26" i="18"/>
  <c r="J30" i="18"/>
  <c r="E31" i="18"/>
  <c r="G26" i="18"/>
  <c r="G25" i="18"/>
  <c r="G34" i="18"/>
  <c r="G33" i="18"/>
  <c r="O35" i="18"/>
  <c r="O34" i="18"/>
  <c r="U25" i="18"/>
  <c r="Q35" i="18"/>
  <c r="AA38" i="18"/>
  <c r="W41" i="18"/>
  <c r="W40" i="18"/>
  <c r="J40" i="18"/>
  <c r="K41" i="18" s="1"/>
  <c r="E40" i="18"/>
  <c r="AA42" i="18"/>
  <c r="U42" i="18"/>
  <c r="P41" i="18"/>
  <c r="M41" i="18"/>
  <c r="R33" i="18"/>
  <c r="S34" i="18" s="1"/>
  <c r="K33" i="18"/>
  <c r="U22" i="18"/>
  <c r="U23" i="18"/>
  <c r="U27" i="18"/>
  <c r="U26" i="18"/>
  <c r="U30" i="18"/>
  <c r="E19" i="18"/>
  <c r="G22" i="18"/>
  <c r="G21" i="18"/>
  <c r="P21" i="18"/>
  <c r="O21" i="18"/>
  <c r="K39" i="18"/>
  <c r="Q20" i="18"/>
  <c r="Q31" i="18"/>
  <c r="R31" i="18"/>
  <c r="M23" i="18"/>
  <c r="P22" i="18"/>
  <c r="R22" i="18" s="1"/>
  <c r="Q26" i="18"/>
  <c r="M30" i="18"/>
  <c r="M31" i="18"/>
  <c r="P24" i="18"/>
  <c r="O24" i="18"/>
  <c r="P28" i="18"/>
  <c r="O28" i="18"/>
  <c r="P32" i="18"/>
  <c r="O32" i="18"/>
  <c r="O19" i="18"/>
  <c r="P18" i="18"/>
  <c r="O18" i="18"/>
  <c r="AA36" i="18"/>
  <c r="AA35" i="18"/>
  <c r="I37" i="18"/>
  <c r="I36" i="18"/>
  <c r="AI38" i="18"/>
  <c r="AI39" i="18"/>
  <c r="AG39" i="18"/>
  <c r="E42" i="18"/>
  <c r="AI42" i="18"/>
  <c r="S307" i="20"/>
  <c r="R320" i="20"/>
  <c r="S332" i="20" s="1"/>
  <c r="R319" i="20"/>
  <c r="R318" i="20"/>
  <c r="X318" i="20" s="1"/>
  <c r="Y318" i="20" s="1"/>
  <c r="K318" i="20"/>
  <c r="R317" i="20"/>
  <c r="X317" i="20" s="1"/>
  <c r="Y317" i="20" s="1"/>
  <c r="R41" i="18"/>
  <c r="X41" i="18" s="1"/>
  <c r="Q41" i="18"/>
  <c r="X300" i="20"/>
  <c r="Y300" i="20" s="1"/>
  <c r="S312" i="20"/>
  <c r="Y297" i="20"/>
  <c r="Y309" i="20"/>
  <c r="Y306" i="20"/>
  <c r="S310" i="20"/>
  <c r="S303" i="20"/>
  <c r="X303" i="20"/>
  <c r="Y303" i="20" s="1"/>
  <c r="K42" i="18"/>
  <c r="Y305" i="20"/>
  <c r="S306" i="20"/>
  <c r="S309" i="20"/>
  <c r="S308" i="20"/>
  <c r="X301" i="20"/>
  <c r="X295" i="20"/>
  <c r="K298" i="20"/>
  <c r="K302" i="20"/>
  <c r="R299" i="20"/>
  <c r="R302" i="20"/>
  <c r="Y312" i="20"/>
  <c r="S297" i="20"/>
  <c r="S295" i="20"/>
  <c r="S304" i="20"/>
  <c r="K300" i="20"/>
  <c r="K316" i="20"/>
  <c r="R316" i="20"/>
  <c r="R315" i="20"/>
  <c r="X315" i="20" s="1"/>
  <c r="K315" i="20"/>
  <c r="X319" i="20" l="1"/>
  <c r="S331" i="20"/>
  <c r="X321" i="20"/>
  <c r="AR43" i="18"/>
  <c r="X43" i="18"/>
  <c r="AS43" i="18" s="1"/>
  <c r="S321" i="20"/>
  <c r="Y273" i="20"/>
  <c r="S273" i="20"/>
  <c r="S251" i="20"/>
  <c r="X251" i="20"/>
  <c r="Y251" i="20" s="1"/>
  <c r="S261" i="20"/>
  <c r="Q38" i="18"/>
  <c r="K36" i="18"/>
  <c r="K43" i="18"/>
  <c r="R42" i="18"/>
  <c r="S43" i="18" s="1"/>
  <c r="Q43" i="18"/>
  <c r="AR34" i="18"/>
  <c r="Q42" i="18"/>
  <c r="AR26" i="18"/>
  <c r="R36" i="18"/>
  <c r="X20" i="18"/>
  <c r="AS20" i="18" s="1"/>
  <c r="K27" i="18"/>
  <c r="R24" i="18"/>
  <c r="S24" i="18" s="1"/>
  <c r="K37" i="18"/>
  <c r="S317" i="20"/>
  <c r="S318" i="20"/>
  <c r="AR39" i="18"/>
  <c r="X39" i="18"/>
  <c r="AS39" i="18" s="1"/>
  <c r="X263" i="20"/>
  <c r="S263" i="20"/>
  <c r="S289" i="20"/>
  <c r="X289" i="20"/>
  <c r="Y289" i="20" s="1"/>
  <c r="X258" i="20"/>
  <c r="S270" i="20"/>
  <c r="S258" i="20"/>
  <c r="S250" i="20"/>
  <c r="X250" i="20"/>
  <c r="R342" i="20"/>
  <c r="R38" i="18"/>
  <c r="Q39" i="18"/>
  <c r="X267" i="20"/>
  <c r="S267" i="20"/>
  <c r="S272" i="20"/>
  <c r="X260" i="20"/>
  <c r="S260" i="20"/>
  <c r="Q40" i="18"/>
  <c r="S265" i="20"/>
  <c r="S253" i="20"/>
  <c r="X253" i="20"/>
  <c r="S252" i="20"/>
  <c r="X252" i="20"/>
  <c r="S275" i="20"/>
  <c r="X259" i="20"/>
  <c r="S259" i="20"/>
  <c r="Y290" i="20"/>
  <c r="X232" i="20"/>
  <c r="Y232" i="20" s="1"/>
  <c r="S232" i="20"/>
  <c r="Y262" i="20"/>
  <c r="S35" i="18"/>
  <c r="AR35" i="18"/>
  <c r="X35" i="18"/>
  <c r="Y228" i="20"/>
  <c r="Y240" i="20"/>
  <c r="S73" i="20"/>
  <c r="X73" i="20"/>
  <c r="Y95" i="20"/>
  <c r="Y107" i="20"/>
  <c r="Y46" i="20"/>
  <c r="Y58" i="20"/>
  <c r="Y49" i="20"/>
  <c r="Y37" i="20"/>
  <c r="Y80" i="20"/>
  <c r="S319" i="20"/>
  <c r="K38" i="18"/>
  <c r="R37" i="18"/>
  <c r="X284" i="20"/>
  <c r="S284" i="20"/>
  <c r="S279" i="20"/>
  <c r="X269" i="20"/>
  <c r="S269" i="20"/>
  <c r="S281" i="20"/>
  <c r="X244" i="20"/>
  <c r="S244" i="20"/>
  <c r="X245" i="20"/>
  <c r="S245" i="20"/>
  <c r="Y280" i="20"/>
  <c r="X229" i="20"/>
  <c r="S229" i="20"/>
  <c r="X234" i="20"/>
  <c r="S234" i="20"/>
  <c r="K35" i="18"/>
  <c r="X85" i="20"/>
  <c r="S85" i="20"/>
  <c r="X31" i="20"/>
  <c r="S31" i="20"/>
  <c r="S43" i="20"/>
  <c r="Y170" i="20"/>
  <c r="Y158" i="20"/>
  <c r="Y36" i="20"/>
  <c r="Y48" i="20"/>
  <c r="Y52" i="20"/>
  <c r="S301" i="20"/>
  <c r="S315" i="20"/>
  <c r="S298" i="20"/>
  <c r="X254" i="20"/>
  <c r="Y254" i="20" s="1"/>
  <c r="S254" i="20"/>
  <c r="Y288" i="20"/>
  <c r="S274" i="20"/>
  <c r="X274" i="20"/>
  <c r="S286" i="20"/>
  <c r="R344" i="20"/>
  <c r="S238" i="20"/>
  <c r="X238" i="20"/>
  <c r="S249" i="20"/>
  <c r="X237" i="20"/>
  <c r="Y237" i="20" s="1"/>
  <c r="S237" i="20"/>
  <c r="R343" i="20"/>
  <c r="Y266" i="20"/>
  <c r="S241" i="20"/>
  <c r="X231" i="20"/>
  <c r="S231" i="20"/>
  <c r="Y221" i="20"/>
  <c r="Y209" i="20"/>
  <c r="X105" i="20"/>
  <c r="S105" i="20"/>
  <c r="S117" i="20"/>
  <c r="X96" i="20"/>
  <c r="S108" i="20"/>
  <c r="S96" i="20"/>
  <c r="X61" i="20"/>
  <c r="Y61" i="20" s="1"/>
  <c r="S61" i="20"/>
  <c r="X41" i="20"/>
  <c r="S53" i="20"/>
  <c r="S41" i="20"/>
  <c r="Y23" i="20"/>
  <c r="Y35" i="20"/>
  <c r="Y162" i="20"/>
  <c r="Y197" i="20"/>
  <c r="S255" i="20"/>
  <c r="X255" i="20"/>
  <c r="Y255" i="20" s="1"/>
  <c r="Y249" i="20"/>
  <c r="X222" i="20"/>
  <c r="Y222" i="20" s="1"/>
  <c r="S222" i="20"/>
  <c r="Y261" i="20"/>
  <c r="S262" i="20"/>
  <c r="S27" i="18"/>
  <c r="X27" i="18"/>
  <c r="AR27" i="18"/>
  <c r="S79" i="20"/>
  <c r="X67" i="20"/>
  <c r="S67" i="20"/>
  <c r="X99" i="20"/>
  <c r="S111" i="20"/>
  <c r="S99" i="20"/>
  <c r="S104" i="20"/>
  <c r="X92" i="20"/>
  <c r="S92" i="20"/>
  <c r="Y193" i="20"/>
  <c r="R18" i="18"/>
  <c r="Q18" i="18"/>
  <c r="X31" i="18"/>
  <c r="AR31" i="18"/>
  <c r="Q21" i="18"/>
  <c r="R21" i="18"/>
  <c r="R30" i="18"/>
  <c r="S31" i="18" s="1"/>
  <c r="K30" i="18"/>
  <c r="K31" i="18"/>
  <c r="X24" i="18"/>
  <c r="Q28" i="18"/>
  <c r="Q29" i="18"/>
  <c r="R28" i="18"/>
  <c r="K40" i="18"/>
  <c r="R40" i="18"/>
  <c r="S41" i="18" s="1"/>
  <c r="X22" i="18"/>
  <c r="Y23" i="18" s="1"/>
  <c r="AR22" i="18"/>
  <c r="AS23" i="18"/>
  <c r="K25" i="18"/>
  <c r="R25" i="18"/>
  <c r="K26" i="18"/>
  <c r="Q32" i="18"/>
  <c r="Q33" i="18"/>
  <c r="R32" i="18"/>
  <c r="Q24" i="18"/>
  <c r="Q25" i="18"/>
  <c r="Q22" i="18"/>
  <c r="Q23" i="18"/>
  <c r="Q19" i="18"/>
  <c r="X33" i="18"/>
  <c r="AR33" i="18"/>
  <c r="S23" i="18"/>
  <c r="S36" i="18"/>
  <c r="AR36" i="18"/>
  <c r="X320" i="20"/>
  <c r="S320" i="20"/>
  <c r="AR41" i="18"/>
  <c r="X299" i="20"/>
  <c r="S299" i="20"/>
  <c r="S311" i="20"/>
  <c r="Y313" i="20"/>
  <c r="Y301" i="20"/>
  <c r="AS41" i="18"/>
  <c r="Y315" i="20"/>
  <c r="S314" i="20"/>
  <c r="X302" i="20"/>
  <c r="S302" i="20"/>
  <c r="Y307" i="20"/>
  <c r="Y295" i="20"/>
  <c r="S42" i="18"/>
  <c r="X42" i="18"/>
  <c r="Y43" i="18" s="1"/>
  <c r="AR42" i="18"/>
  <c r="Y310" i="20"/>
  <c r="Y298" i="20"/>
  <c r="X316" i="20"/>
  <c r="Y316" i="20" s="1"/>
  <c r="S316" i="20"/>
  <c r="Y320" i="20" l="1"/>
  <c r="Y332" i="20"/>
  <c r="Y319" i="20"/>
  <c r="Y331" i="20"/>
  <c r="Y321" i="20"/>
  <c r="Y333" i="20"/>
  <c r="Y20" i="18"/>
  <c r="S37" i="18"/>
  <c r="S38" i="18"/>
  <c r="AR38" i="18"/>
  <c r="S39" i="18"/>
  <c r="AR37" i="18"/>
  <c r="AR24" i="18"/>
  <c r="Y41" i="20"/>
  <c r="Y53" i="20"/>
  <c r="Y105" i="20"/>
  <c r="Y117" i="20"/>
  <c r="Y85" i="20"/>
  <c r="Y97" i="20"/>
  <c r="Y245" i="20"/>
  <c r="Y257" i="20"/>
  <c r="Y284" i="20"/>
  <c r="Y296" i="20"/>
  <c r="Y260" i="20"/>
  <c r="Y272" i="20"/>
  <c r="Y241" i="20"/>
  <c r="Y229" i="20"/>
  <c r="X343" i="20"/>
  <c r="X36" i="18"/>
  <c r="Y252" i="20"/>
  <c r="Y264" i="20"/>
  <c r="Y92" i="20"/>
  <c r="Y104" i="20"/>
  <c r="Y99" i="20"/>
  <c r="Y111" i="20"/>
  <c r="Y31" i="20"/>
  <c r="Y43" i="20"/>
  <c r="Y256" i="20"/>
  <c r="Y244" i="20"/>
  <c r="Y79" i="20"/>
  <c r="Y67" i="20"/>
  <c r="Y231" i="20"/>
  <c r="Y243" i="20"/>
  <c r="Y96" i="20"/>
  <c r="Y108" i="20"/>
  <c r="Y269" i="20"/>
  <c r="Y281" i="20"/>
  <c r="AS27" i="18"/>
  <c r="Y27" i="18"/>
  <c r="X344" i="20"/>
  <c r="X37" i="18"/>
  <c r="Y238" i="20"/>
  <c r="Y274" i="20"/>
  <c r="Y286" i="20"/>
  <c r="Y246" i="20"/>
  <c r="Y234" i="20"/>
  <c r="Y73" i="20"/>
  <c r="AS35" i="18"/>
  <c r="Y35" i="18"/>
  <c r="Y259" i="20"/>
  <c r="Y271" i="20"/>
  <c r="Y253" i="20"/>
  <c r="Y265" i="20"/>
  <c r="Y279" i="20"/>
  <c r="Y267" i="20"/>
  <c r="X38" i="18"/>
  <c r="X342" i="20"/>
  <c r="Y250" i="20"/>
  <c r="Y258" i="20"/>
  <c r="Y270" i="20"/>
  <c r="Y263" i="20"/>
  <c r="Y275" i="20"/>
  <c r="X21" i="18"/>
  <c r="AR21" i="18"/>
  <c r="S21" i="18"/>
  <c r="S25" i="18"/>
  <c r="X25" i="18"/>
  <c r="S26" i="18"/>
  <c r="AR25" i="18"/>
  <c r="AS22" i="18"/>
  <c r="Y22" i="18"/>
  <c r="X40" i="18"/>
  <c r="S40" i="18"/>
  <c r="AR40" i="18"/>
  <c r="AS24" i="18"/>
  <c r="Y24" i="18"/>
  <c r="S30" i="18"/>
  <c r="X30" i="18"/>
  <c r="Y31" i="18" s="1"/>
  <c r="AR30" i="18"/>
  <c r="X32" i="18"/>
  <c r="Y33" i="18" s="1"/>
  <c r="S32" i="18"/>
  <c r="AR32" i="18"/>
  <c r="AS31" i="18"/>
  <c r="AS33" i="18"/>
  <c r="Y34" i="18"/>
  <c r="X28" i="18"/>
  <c r="AR28" i="18"/>
  <c r="S29" i="18"/>
  <c r="S28" i="18"/>
  <c r="S33" i="18"/>
  <c r="S22" i="18"/>
  <c r="X18" i="18"/>
  <c r="AR18" i="18"/>
  <c r="S18" i="18"/>
  <c r="S19" i="18"/>
  <c r="Y302" i="20"/>
  <c r="Y314" i="20"/>
  <c r="Y311" i="20"/>
  <c r="Y299" i="20"/>
  <c r="AS42" i="18"/>
  <c r="Y42" i="18"/>
  <c r="Y38" i="18" l="1"/>
  <c r="AS38" i="18"/>
  <c r="Y36" i="18"/>
  <c r="AS36" i="18"/>
  <c r="Y37" i="18"/>
  <c r="AS37" i="18"/>
  <c r="Y39" i="18"/>
  <c r="Y18" i="18"/>
  <c r="AS18" i="18"/>
  <c r="Y19" i="18"/>
  <c r="Y30" i="18"/>
  <c r="AS30" i="18"/>
  <c r="AS28" i="18"/>
  <c r="Y28" i="18"/>
  <c r="Y29" i="18"/>
  <c r="AS32" i="18"/>
  <c r="Y32" i="18"/>
  <c r="Y40" i="18"/>
  <c r="AS40" i="18"/>
  <c r="Y41" i="18"/>
  <c r="Y25" i="18"/>
  <c r="Y26" i="18"/>
  <c r="AS25" i="18"/>
  <c r="AS21" i="18"/>
  <c r="Y21" i="18"/>
</calcChain>
</file>

<file path=xl/sharedStrings.xml><?xml version="1.0" encoding="utf-8"?>
<sst xmlns="http://schemas.openxmlformats.org/spreadsheetml/2006/main" count="3062" uniqueCount="362">
  <si>
    <t>うちチーズ向け</t>
    <rPh sb="5" eb="6">
      <t>ム</t>
    </rPh>
    <phoneticPr fontId="2"/>
  </si>
  <si>
    <t>2008</t>
  </si>
  <si>
    <t>前年比</t>
    <rPh sb="0" eb="3">
      <t>ゼンネンヒ</t>
    </rPh>
    <phoneticPr fontId="2"/>
  </si>
  <si>
    <t>6</t>
  </si>
  <si>
    <t>7</t>
  </si>
  <si>
    <t>8</t>
  </si>
  <si>
    <t>9</t>
  </si>
  <si>
    <t>10</t>
  </si>
  <si>
    <t>11</t>
  </si>
  <si>
    <t>12</t>
  </si>
  <si>
    <t>4</t>
  </si>
  <si>
    <t>5</t>
  </si>
  <si>
    <t>2</t>
  </si>
  <si>
    <t>3</t>
  </si>
  <si>
    <t>年度</t>
    <rPh sb="0" eb="1">
      <t>ネン</t>
    </rPh>
    <rPh sb="1" eb="2">
      <t>ド</t>
    </rPh>
    <phoneticPr fontId="2"/>
  </si>
  <si>
    <t>うち欠減</t>
    <rPh sb="2" eb="3">
      <t>ケツ</t>
    </rPh>
    <rPh sb="3" eb="4">
      <t>ゲン</t>
    </rPh>
    <phoneticPr fontId="2"/>
  </si>
  <si>
    <t>うち業務用</t>
    <rPh sb="2" eb="4">
      <t>ギョウム</t>
    </rPh>
    <rPh sb="4" eb="5">
      <t>ヨウ</t>
    </rPh>
    <phoneticPr fontId="2"/>
  </si>
  <si>
    <t>うちクリーム等向け</t>
    <rPh sb="6" eb="7">
      <t>トウ</t>
    </rPh>
    <rPh sb="7" eb="8">
      <t>ム</t>
    </rPh>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</si>
  <si>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</si>
  <si>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</si>
  <si>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</si>
  <si>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</si>
  <si>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13</t>
  </si>
  <si>
    <t>14</t>
  </si>
  <si>
    <t>15</t>
  </si>
  <si>
    <t>16</t>
  </si>
  <si>
    <t>17</t>
  </si>
  <si>
    <t>18</t>
  </si>
  <si>
    <t>19</t>
  </si>
  <si>
    <t>20</t>
  </si>
  <si>
    <t>21</t>
  </si>
  <si>
    <t>22</t>
  </si>
  <si>
    <t>23</t>
  </si>
  <si>
    <t>24</t>
  </si>
  <si>
    <t>2</t>
    <phoneticPr fontId="21"/>
  </si>
  <si>
    <t>2008/4</t>
    <phoneticPr fontId="20"/>
  </si>
  <si>
    <t>7</t>
    <phoneticPr fontId="21"/>
  </si>
  <si>
    <t>2009/1</t>
    <phoneticPr fontId="20"/>
  </si>
  <si>
    <t>7</t>
    <phoneticPr fontId="20"/>
  </si>
  <si>
    <t>10</t>
    <phoneticPr fontId="20"/>
  </si>
  <si>
    <t>3</t>
    <phoneticPr fontId="20"/>
  </si>
  <si>
    <t>8</t>
    <phoneticPr fontId="20"/>
  </si>
  <si>
    <t>12</t>
    <phoneticPr fontId="20"/>
  </si>
  <si>
    <t>24/1</t>
    <phoneticPr fontId="21"/>
  </si>
  <si>
    <t>2012/4</t>
    <phoneticPr fontId="20"/>
  </si>
  <si>
    <t>24/4</t>
    <phoneticPr fontId="21"/>
  </si>
  <si>
    <t>25/1</t>
    <phoneticPr fontId="21"/>
  </si>
  <si>
    <t>25/4</t>
    <phoneticPr fontId="21"/>
  </si>
  <si>
    <t>26/1</t>
    <phoneticPr fontId="21"/>
  </si>
  <si>
    <t>生乳生産量
①</t>
    <phoneticPr fontId="2"/>
  </si>
  <si>
    <t>その他
②</t>
    <rPh sb="2" eb="3">
      <t>タ</t>
    </rPh>
    <phoneticPr fontId="2"/>
  </si>
  <si>
    <t>生乳移出量
④</t>
    <phoneticPr fontId="2"/>
  </si>
  <si>
    <t>飲用
比率
⑧/⑦×100</t>
    <rPh sb="0" eb="2">
      <t>インヨウ</t>
    </rPh>
    <rPh sb="3" eb="5">
      <t>ヒリツ</t>
    </rPh>
    <phoneticPr fontId="2"/>
  </si>
  <si>
    <t>平成 2</t>
    <rPh sb="0" eb="2">
      <t>ヘイセイ</t>
    </rPh>
    <phoneticPr fontId="1"/>
  </si>
  <si>
    <t>平成 10/4</t>
    <rPh sb="0" eb="2">
      <t>ヘイセイ</t>
    </rPh>
    <phoneticPr fontId="21"/>
  </si>
  <si>
    <t>前年同月比</t>
    <phoneticPr fontId="2"/>
  </si>
  <si>
    <t>生乳生産量及び用途別処理量(北海道)</t>
    <rPh sb="14" eb="17">
      <t>ホッカイドウ</t>
    </rPh>
    <phoneticPr fontId="2"/>
  </si>
  <si>
    <t>（単位：トン、％）</t>
    <phoneticPr fontId="2"/>
  </si>
  <si>
    <t>域内産生乳販売量
③＝①－②</t>
    <phoneticPr fontId="2"/>
  </si>
  <si>
    <t>生乳移出量
④</t>
    <phoneticPr fontId="2"/>
  </si>
  <si>
    <t>生乳移入量
⑤</t>
    <phoneticPr fontId="2"/>
  </si>
  <si>
    <t>純移出入量
⑥＝⑤－④</t>
    <phoneticPr fontId="2"/>
  </si>
  <si>
    <t>生乳域内処理量
⑦＝③＋⑥</t>
    <phoneticPr fontId="2"/>
  </si>
  <si>
    <t>牛乳等向け
処理量⑧</t>
    <phoneticPr fontId="2"/>
  </si>
  <si>
    <t>乳製品向け処理量
⑨＝⑦－⑧</t>
    <phoneticPr fontId="2"/>
  </si>
  <si>
    <t>1990</t>
    <phoneticPr fontId="2"/>
  </si>
  <si>
    <t>－</t>
    <phoneticPr fontId="2"/>
  </si>
  <si>
    <t>1991</t>
    <phoneticPr fontId="2"/>
  </si>
  <si>
    <t>3</t>
    <phoneticPr fontId="1"/>
  </si>
  <si>
    <t>1992</t>
    <phoneticPr fontId="2"/>
  </si>
  <si>
    <t>1993</t>
    <phoneticPr fontId="2"/>
  </si>
  <si>
    <t>1994</t>
    <phoneticPr fontId="2"/>
  </si>
  <si>
    <t>1995</t>
    <phoneticPr fontId="2"/>
  </si>
  <si>
    <t>1996</t>
    <phoneticPr fontId="2"/>
  </si>
  <si>
    <t>1997</t>
    <phoneticPr fontId="2"/>
  </si>
  <si>
    <t>1998</t>
    <phoneticPr fontId="2"/>
  </si>
  <si>
    <t>1999</t>
    <phoneticPr fontId="2"/>
  </si>
  <si>
    <t>2001</t>
    <phoneticPr fontId="18"/>
  </si>
  <si>
    <t>2002</t>
    <phoneticPr fontId="18"/>
  </si>
  <si>
    <t>2003</t>
    <phoneticPr fontId="18"/>
  </si>
  <si>
    <t>2004</t>
    <phoneticPr fontId="18"/>
  </si>
  <si>
    <t>2005</t>
    <phoneticPr fontId="18"/>
  </si>
  <si>
    <t>2006</t>
    <phoneticPr fontId="18"/>
  </si>
  <si>
    <t>2007</t>
    <phoneticPr fontId="18"/>
  </si>
  <si>
    <t>2010</t>
    <phoneticPr fontId="18"/>
  </si>
  <si>
    <t>2012</t>
    <phoneticPr fontId="18"/>
  </si>
  <si>
    <t>2013</t>
    <phoneticPr fontId="18"/>
  </si>
  <si>
    <t>25</t>
    <phoneticPr fontId="2"/>
  </si>
  <si>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2"/>
  </si>
  <si>
    <t>域内産生乳販売量
③＝①－②</t>
    <phoneticPr fontId="2"/>
  </si>
  <si>
    <t>生乳移入量
⑤</t>
    <phoneticPr fontId="2"/>
  </si>
  <si>
    <t>純移出入量
⑥＝⑤－④</t>
    <phoneticPr fontId="2"/>
  </si>
  <si>
    <t>生乳域内処理量
⑦＝③＋⑥</t>
    <phoneticPr fontId="2"/>
  </si>
  <si>
    <t>牛乳等向け
処理量⑧</t>
    <phoneticPr fontId="2"/>
  </si>
  <si>
    <t>乳製品向け処理量
⑨＝⑦－⑧</t>
    <phoneticPr fontId="2"/>
  </si>
  <si>
    <t>1998/4</t>
    <phoneticPr fontId="20"/>
  </si>
  <si>
    <t>－</t>
    <phoneticPr fontId="2"/>
  </si>
  <si>
    <t>5</t>
    <phoneticPr fontId="20"/>
  </si>
  <si>
    <t>5</t>
    <phoneticPr fontId="21"/>
  </si>
  <si>
    <t>6</t>
    <phoneticPr fontId="20"/>
  </si>
  <si>
    <t>6</t>
    <phoneticPr fontId="21"/>
  </si>
  <si>
    <t>8</t>
    <phoneticPr fontId="21"/>
  </si>
  <si>
    <t>9</t>
    <phoneticPr fontId="20"/>
  </si>
  <si>
    <t>9</t>
    <phoneticPr fontId="21"/>
  </si>
  <si>
    <t>10</t>
    <phoneticPr fontId="21"/>
  </si>
  <si>
    <t>11</t>
    <phoneticPr fontId="20"/>
  </si>
  <si>
    <t>11</t>
    <phoneticPr fontId="21"/>
  </si>
  <si>
    <t>12</t>
    <phoneticPr fontId="21"/>
  </si>
  <si>
    <t>1999/1</t>
    <phoneticPr fontId="20"/>
  </si>
  <si>
    <t>11/1</t>
    <phoneticPr fontId="21"/>
  </si>
  <si>
    <t>2</t>
    <phoneticPr fontId="20"/>
  </si>
  <si>
    <t>3</t>
    <phoneticPr fontId="21"/>
  </si>
  <si>
    <t>1999/4</t>
    <phoneticPr fontId="20"/>
  </si>
  <si>
    <t>11/4</t>
    <phoneticPr fontId="21"/>
  </si>
  <si>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</si>
  <si>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</si>
  <si>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</si>
  <si>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</si>
  <si>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</si>
  <si>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</si>
  <si>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</si>
  <si>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</si>
  <si>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</si>
  <si>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</si>
  <si>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</si>
  <si>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</si>
  <si>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</si>
  <si>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</si>
  <si>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</si>
  <si>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</si>
  <si>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</si>
  <si>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</si>
  <si>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</si>
  <si>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</si>
  <si>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</si>
  <si>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</si>
  <si>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</si>
  <si>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</si>
  <si>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</si>
  <si>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</si>
  <si>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</si>
  <si>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</si>
  <si>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</si>
  <si>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</si>
  <si>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</si>
  <si>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</si>
  <si>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</si>
  <si>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</si>
  <si>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20/4</t>
    <phoneticPr fontId="21"/>
  </si>
  <si>
    <t>21/1</t>
    <phoneticPr fontId="21"/>
  </si>
  <si>
    <t>2009/4</t>
    <phoneticPr fontId="20"/>
  </si>
  <si>
    <t>21/4</t>
    <phoneticPr fontId="21"/>
  </si>
  <si>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</si>
  <si>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</si>
  <si>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</si>
  <si>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</si>
  <si>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</si>
  <si>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</si>
  <si>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</si>
  <si>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</si>
  <si>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</si>
  <si>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2013/1</t>
    <phoneticPr fontId="20"/>
  </si>
  <si>
    <t>2013/4</t>
    <phoneticPr fontId="20"/>
  </si>
  <si>
    <t>2014/1</t>
    <phoneticPr fontId="20"/>
  </si>
  <si>
    <t>2014/4</t>
    <phoneticPr fontId="20"/>
  </si>
  <si>
    <t>26/4</t>
    <phoneticPr fontId="21"/>
  </si>
  <si>
    <t>2015/1</t>
    <phoneticPr fontId="20"/>
  </si>
  <si>
    <t>27/1</t>
    <phoneticPr fontId="21"/>
  </si>
  <si>
    <t>乳製品
比率
⑨/⑦×100</t>
    <rPh sb="0" eb="3">
      <t>ニュウセイヒン</t>
    </rPh>
    <rPh sb="4" eb="6">
      <t>ヒリツ</t>
    </rPh>
    <phoneticPr fontId="2"/>
  </si>
  <si>
    <t>2015/4</t>
  </si>
  <si>
    <t>27/4</t>
  </si>
  <si>
    <t>2016/1</t>
  </si>
  <si>
    <t>28/1</t>
  </si>
  <si>
    <t>2014</t>
    <phoneticPr fontId="18"/>
  </si>
  <si>
    <t>26</t>
    <phoneticPr fontId="2"/>
  </si>
  <si>
    <t>2015</t>
    <phoneticPr fontId="18"/>
  </si>
  <si>
    <t>27</t>
    <phoneticPr fontId="2"/>
  </si>
  <si>
    <t>2016/4</t>
    <phoneticPr fontId="2"/>
  </si>
  <si>
    <t>28/4</t>
    <phoneticPr fontId="2"/>
  </si>
  <si>
    <t>2017/1</t>
    <phoneticPr fontId="2"/>
  </si>
  <si>
    <t>29/1</t>
    <phoneticPr fontId="2"/>
  </si>
  <si>
    <t>クリーム向け</t>
    <phoneticPr fontId="2"/>
  </si>
  <si>
    <t>脱脂濃縮乳向け</t>
    <phoneticPr fontId="2"/>
  </si>
  <si>
    <t>濃縮乳向け</t>
    <phoneticPr fontId="2"/>
  </si>
  <si>
    <t>前年同月比</t>
    <phoneticPr fontId="2"/>
  </si>
  <si>
    <t>－</t>
  </si>
  <si>
    <t>－</t>
    <phoneticPr fontId="2"/>
  </si>
  <si>
    <t>2016</t>
    <phoneticPr fontId="18"/>
  </si>
  <si>
    <t>28</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</si>
  <si>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</si>
  <si>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</si>
  <si>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</si>
  <si>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</si>
  <si>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</si>
  <si>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</si>
  <si>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</si>
  <si>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</si>
  <si>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</si>
  <si>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</si>
  <si>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</si>
  <si>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</si>
  <si>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2018/1</t>
    <phoneticPr fontId="20"/>
  </si>
  <si>
    <t>30/1</t>
    <phoneticPr fontId="21"/>
  </si>
  <si>
    <t>－</t>
    <phoneticPr fontId="2"/>
  </si>
  <si>
    <t>－</t>
    <phoneticPr fontId="2"/>
  </si>
  <si>
    <t>－</t>
    <phoneticPr fontId="2"/>
  </si>
  <si>
    <t>－</t>
    <phoneticPr fontId="2"/>
  </si>
  <si>
    <t>－</t>
    <phoneticPr fontId="2"/>
  </si>
  <si>
    <t>－</t>
    <phoneticPr fontId="2"/>
  </si>
  <si>
    <t>　－</t>
    <phoneticPr fontId="2"/>
  </si>
  <si>
    <t>－</t>
    <phoneticPr fontId="2"/>
  </si>
  <si>
    <t>－</t>
    <phoneticPr fontId="2"/>
  </si>
  <si>
    <t>（単位：トン、％）</t>
    <phoneticPr fontId="2"/>
  </si>
  <si>
    <t>チーズ向け</t>
    <rPh sb="3" eb="4">
      <t>ム</t>
    </rPh>
    <phoneticPr fontId="2"/>
  </si>
  <si>
    <t>液状乳製品向け</t>
    <rPh sb="0" eb="2">
      <t>エキジョウ</t>
    </rPh>
    <rPh sb="2" eb="5">
      <t>ニュウセイヒン</t>
    </rPh>
    <rPh sb="5" eb="6">
      <t>ム</t>
    </rPh>
    <phoneticPr fontId="2"/>
  </si>
  <si>
    <t>加工原料乳合計</t>
    <rPh sb="0" eb="2">
      <t>カコウ</t>
    </rPh>
    <rPh sb="2" eb="4">
      <t>ゲンリョウ</t>
    </rPh>
    <rPh sb="4" eb="5">
      <t>ニュウ</t>
    </rPh>
    <rPh sb="5" eb="7">
      <t>ゴウケイ</t>
    </rPh>
    <phoneticPr fontId="2"/>
  </si>
  <si>
    <t>前年同月比</t>
    <phoneticPr fontId="2"/>
  </si>
  <si>
    <t>－</t>
    <phoneticPr fontId="2"/>
  </si>
  <si>
    <t>－</t>
    <phoneticPr fontId="2"/>
  </si>
  <si>
    <t>脱脂粉乳・バター等向け</t>
    <rPh sb="0" eb="2">
      <t>ダッシ</t>
    </rPh>
    <rPh sb="2" eb="4">
      <t>フンニュウ</t>
    </rPh>
    <rPh sb="8" eb="9">
      <t>トウ</t>
    </rPh>
    <rPh sb="9" eb="10">
      <t>ム</t>
    </rPh>
    <phoneticPr fontId="2"/>
  </si>
  <si>
    <t>注：1  「前年同月比」「域内産生乳販売量」「純移出入量」「生乳域内処理量」はJミルクによる算出。</t>
    <rPh sb="0" eb="1">
      <t>チュウ</t>
    </rPh>
    <rPh sb="13" eb="15">
      <t>イキナイ</t>
    </rPh>
    <rPh sb="15" eb="16">
      <t>サン</t>
    </rPh>
    <rPh sb="16" eb="18">
      <t>セイニュウ</t>
    </rPh>
    <rPh sb="18" eb="20">
      <t>ハンバイ</t>
    </rPh>
    <rPh sb="20" eb="21">
      <t>リョウ</t>
    </rPh>
    <rPh sb="30" eb="32">
      <t>セイニュウ</t>
    </rPh>
    <rPh sb="32" eb="34">
      <t>イキナイ</t>
    </rPh>
    <rPh sb="34" eb="36">
      <t>ショリ</t>
    </rPh>
    <rPh sb="36" eb="37">
      <t>リョウ</t>
    </rPh>
    <rPh sb="46" eb="48">
      <t>サンシュツ</t>
    </rPh>
    <phoneticPr fontId="2"/>
  </si>
  <si>
    <t xml:space="preserve">      2  2004年4月の牛乳乳製品統計調査規則の改正に伴う用語の定義の変更及び調査項目の追加によりそれ以前の数値と連続性なし。</t>
    <phoneticPr fontId="2"/>
  </si>
  <si>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</si>
  <si>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製菓、製パン、飲料等の原料や家庭用として販売するものを含めて、クリームとして調査しているため、28年12月以前と29年1月以降とでは数値の連続性なし。</t>
    <rPh sb="5" eb="7">
      <t>セイカ</t>
    </rPh>
    <rPh sb="8" eb="9">
      <t>セイ</t>
    </rPh>
    <rPh sb="12" eb="14">
      <t>インリョウ</t>
    </rPh>
    <rPh sb="14" eb="15">
      <t>ナド</t>
    </rPh>
    <rPh sb="16" eb="18">
      <t>ゲンリョウ</t>
    </rPh>
    <rPh sb="19" eb="22">
      <t>カテイヨウ</t>
    </rPh>
    <rPh sb="25" eb="27">
      <t>ハンバイ</t>
    </rPh>
    <rPh sb="32" eb="33">
      <t>フク</t>
    </rPh>
    <rPh sb="43" eb="45">
      <t>チョウサ</t>
    </rPh>
    <rPh sb="54" eb="55">
      <t>ネン</t>
    </rPh>
    <rPh sb="57" eb="58">
      <t>ガツ</t>
    </rPh>
    <rPh sb="58" eb="60">
      <t>イゼン</t>
    </rPh>
    <rPh sb="63" eb="64">
      <t>ネン</t>
    </rPh>
    <rPh sb="65" eb="66">
      <t>ガツ</t>
    </rPh>
    <rPh sb="66" eb="68">
      <t>イコウ</t>
    </rPh>
    <rPh sb="71" eb="73">
      <t>スウチ</t>
    </rPh>
    <rPh sb="74" eb="77">
      <t>レンゾクセイ</t>
    </rPh>
    <phoneticPr fontId="2"/>
  </si>
  <si>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9" eb="11">
      <t>ジョウジュツ</t>
    </rPh>
    <rPh sb="17" eb="19">
      <t>チョウサ</t>
    </rPh>
    <rPh sb="19" eb="21">
      <t>テイギ</t>
    </rPh>
    <rPh sb="22" eb="24">
      <t>ヘンコウ</t>
    </rPh>
    <rPh sb="28" eb="30">
      <t>ヘイセイ</t>
    </rPh>
    <rPh sb="32" eb="33">
      <t>ネン</t>
    </rPh>
    <rPh sb="34" eb="35">
      <t>ガツ</t>
    </rPh>
    <rPh sb="35" eb="37">
      <t>イコウ</t>
    </rPh>
    <rPh sb="39" eb="41">
      <t>セイニュウ</t>
    </rPh>
    <rPh sb="42" eb="44">
      <t>ヨウト</t>
    </rPh>
    <rPh sb="44" eb="45">
      <t>ベツ</t>
    </rPh>
    <rPh sb="45" eb="47">
      <t>ショリ</t>
    </rPh>
    <rPh sb="47" eb="48">
      <t>リョウ</t>
    </rPh>
    <rPh sb="53" eb="54">
      <t>ム</t>
    </rPh>
    <rPh sb="61" eb="63">
      <t>セイゾウ</t>
    </rPh>
    <rPh sb="65" eb="67">
      <t>カテイ</t>
    </rPh>
    <rPh sb="68" eb="70">
      <t>セイサン</t>
    </rPh>
    <rPh sb="78" eb="80">
      <t>シム</t>
    </rPh>
    <rPh sb="84" eb="86">
      <t>セイニュウ</t>
    </rPh>
    <rPh sb="87" eb="88">
      <t>フク</t>
    </rPh>
    <rPh sb="98" eb="99">
      <t>ネン</t>
    </rPh>
    <rPh sb="101" eb="102">
      <t>ガツ</t>
    </rPh>
    <rPh sb="102" eb="104">
      <t>イゼン</t>
    </rPh>
    <rPh sb="107" eb="108">
      <t>ネン</t>
    </rPh>
    <rPh sb="109" eb="110">
      <t>ガツ</t>
    </rPh>
    <rPh sb="113" eb="115">
      <t>スウチ</t>
    </rPh>
    <rPh sb="116" eb="119">
      <t>レンゾクセイ</t>
    </rPh>
    <phoneticPr fontId="20"/>
  </si>
  <si>
    <t xml:space="preserve">      2  2004年4月の牛乳乳製品統計調査規則の改正に伴う用語の定義の変更及び調査項目の追加によりそれ以前の数値と連続性なし。</t>
    <phoneticPr fontId="2"/>
  </si>
  <si>
    <t xml:space="preserve">      4  色付セルについては確定値。</t>
    <rPh sb="9" eb="10">
      <t>イロ</t>
    </rPh>
    <rPh sb="10" eb="11">
      <t>ツキ</t>
    </rPh>
    <rPh sb="18" eb="20">
      <t>カクテイ</t>
    </rPh>
    <rPh sb="20" eb="21">
      <t>アタイ</t>
    </rPh>
    <phoneticPr fontId="2"/>
  </si>
  <si>
    <t xml:space="preserve">      6  色付セルについては確定値。</t>
    <rPh sb="9" eb="10">
      <t>イロ</t>
    </rPh>
    <rPh sb="10" eb="11">
      <t>ツキ</t>
    </rPh>
    <rPh sb="18" eb="20">
      <t>カクテイ</t>
    </rPh>
    <rPh sb="20" eb="21">
      <t>アタイ</t>
    </rPh>
    <phoneticPr fontId="2"/>
  </si>
  <si>
    <t xml:space="preserve">      5  2017年4月以降の加工原料乳認定乳量の前年同月比は農畜産業振興機構が公表した数値。</t>
    <rPh sb="13" eb="14">
      <t>ネン</t>
    </rPh>
    <rPh sb="15" eb="16">
      <t>ガツ</t>
    </rPh>
    <rPh sb="16" eb="18">
      <t>イコウ</t>
    </rPh>
    <rPh sb="19" eb="21">
      <t>カコウ</t>
    </rPh>
    <rPh sb="21" eb="23">
      <t>ゲンリョウ</t>
    </rPh>
    <rPh sb="23" eb="24">
      <t>ニュウ</t>
    </rPh>
    <rPh sb="24" eb="26">
      <t>ニンテイ</t>
    </rPh>
    <rPh sb="26" eb="28">
      <t>ニュウリョウ</t>
    </rPh>
    <rPh sb="29" eb="31">
      <t>ゼンネン</t>
    </rPh>
    <rPh sb="31" eb="34">
      <t>ドウゲツヒ</t>
    </rPh>
    <rPh sb="35" eb="37">
      <t>ノウチク</t>
    </rPh>
    <rPh sb="37" eb="39">
      <t>サンギョウ</t>
    </rPh>
    <rPh sb="39" eb="41">
      <t>シンコウ</t>
    </rPh>
    <rPh sb="41" eb="43">
      <t>キコウ</t>
    </rPh>
    <rPh sb="44" eb="46">
      <t>コウヒョウ</t>
    </rPh>
    <rPh sb="48" eb="50">
      <t>スウチ</t>
    </rPh>
    <phoneticPr fontId="2"/>
  </si>
  <si>
    <t>2017</t>
    <phoneticPr fontId="18"/>
  </si>
  <si>
    <t>29</t>
    <phoneticPr fontId="2"/>
  </si>
  <si>
    <t>29年度</t>
  </si>
  <si>
    <t>加工原料乳生乳数量</t>
    <rPh sb="0" eb="2">
      <t>カコウ</t>
    </rPh>
    <rPh sb="2" eb="4">
      <t>ゲンリョウ</t>
    </rPh>
    <rPh sb="4" eb="5">
      <t>ニュウ</t>
    </rPh>
    <rPh sb="5" eb="7">
      <t>セイニュウ</t>
    </rPh>
    <rPh sb="7" eb="9">
      <t>スウリョウ</t>
    </rPh>
    <phoneticPr fontId="2"/>
  </si>
  <si>
    <t>脱脂粉乳・
バター等向け</t>
    <rPh sb="0" eb="2">
      <t>ダッシ</t>
    </rPh>
    <rPh sb="2" eb="4">
      <t>フンニュウ</t>
    </rPh>
    <rPh sb="9" eb="10">
      <t>トウ</t>
    </rPh>
    <rPh sb="10" eb="11">
      <t>ム</t>
    </rPh>
    <phoneticPr fontId="2"/>
  </si>
  <si>
    <t>加工原料乳生乳数量</t>
    <phoneticPr fontId="2"/>
  </si>
  <si>
    <t>2018/4</t>
    <phoneticPr fontId="20"/>
  </si>
  <si>
    <t>30/4</t>
    <phoneticPr fontId="21"/>
  </si>
  <si>
    <t>2019/1</t>
    <phoneticPr fontId="20"/>
  </si>
  <si>
    <t>31/1</t>
    <phoneticPr fontId="21"/>
  </si>
  <si>
    <t>－</t>
    <phoneticPr fontId="2"/>
  </si>
  <si>
    <t xml:space="preserve">      3  2017年の数値は、月次データの合計値。</t>
    <rPh sb="19" eb="21">
      <t>ゲツジ</t>
    </rPh>
    <rPh sb="25" eb="28">
      <t>ゴウケイチ</t>
    </rPh>
    <phoneticPr fontId="2"/>
  </si>
  <si>
    <t>－</t>
    <phoneticPr fontId="2"/>
  </si>
  <si>
    <t>-</t>
    <phoneticPr fontId="2"/>
  </si>
  <si>
    <t>2018</t>
    <phoneticPr fontId="18"/>
  </si>
  <si>
    <t>30</t>
    <phoneticPr fontId="2"/>
  </si>
  <si>
    <t>2019/4</t>
    <phoneticPr fontId="20"/>
  </si>
  <si>
    <t>31/4</t>
    <phoneticPr fontId="21"/>
  </si>
  <si>
    <t>令和元年/5</t>
    <rPh sb="0" eb="2">
      <t>レイワ</t>
    </rPh>
    <rPh sb="2" eb="4">
      <t>ガンネン</t>
    </rPh>
    <phoneticPr fontId="2"/>
  </si>
  <si>
    <t>2020/1</t>
    <phoneticPr fontId="20"/>
  </si>
  <si>
    <t>2/1</t>
    <phoneticPr fontId="21"/>
  </si>
  <si>
    <t>2020/4</t>
    <phoneticPr fontId="20"/>
  </si>
  <si>
    <t>2/4</t>
    <phoneticPr fontId="21"/>
  </si>
  <si>
    <t>－</t>
    <phoneticPr fontId="2"/>
  </si>
  <si>
    <t>-</t>
    <phoneticPr fontId="2"/>
  </si>
  <si>
    <t>5</t>
    <phoneticPr fontId="20"/>
  </si>
  <si>
    <t>5</t>
    <phoneticPr fontId="2"/>
  </si>
  <si>
    <t>6</t>
    <phoneticPr fontId="20"/>
  </si>
  <si>
    <t>7</t>
    <phoneticPr fontId="20"/>
  </si>
  <si>
    <t>7</t>
    <phoneticPr fontId="21"/>
  </si>
  <si>
    <t>-</t>
  </si>
  <si>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</si>
  <si>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</si>
  <si>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</si>
  <si>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</si>
  <si>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</si>
  <si>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</si>
  <si>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</si>
  <si>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</si>
  <si>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</si>
  <si>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</si>
  <si>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</si>
  <si>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</si>
  <si>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8"/>
  </si>
  <si>
    <t>31/令和元</t>
    <rPh sb="3" eb="5">
      <t>レイワ</t>
    </rPh>
    <rPh sb="5" eb="6">
      <t>ガン</t>
    </rPh>
    <phoneticPr fontId="2"/>
  </si>
  <si>
    <t>-</t>
    <phoneticPr fontId="2"/>
  </si>
  <si>
    <t>2020</t>
    <phoneticPr fontId="18"/>
  </si>
  <si>
    <t>2</t>
    <phoneticPr fontId="2"/>
  </si>
  <si>
    <t>2021/4</t>
    <phoneticPr fontId="20"/>
  </si>
  <si>
    <t>3/4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</si>
  <si>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</si>
  <si>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</si>
  <si>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</si>
  <si>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</si>
  <si>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</si>
  <si>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</si>
  <si>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</si>
  <si>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</si>
  <si>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</si>
  <si>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</si>
  <si>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</si>
  <si>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</si>
  <si>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</si>
  <si>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</si>
  <si>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</si>
  <si>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</si>
  <si>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</si>
  <si>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</si>
  <si>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</si>
  <si>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</si>
  <si>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</si>
  <si>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</si>
  <si>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</si>
  <si>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</si>
  <si>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</si>
  <si>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</si>
  <si>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</si>
  <si>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</si>
  <si>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</si>
  <si>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</si>
  <si>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</si>
  <si>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</si>
  <si>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</si>
  <si>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</si>
  <si>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</si>
  <si>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4</t>
    <phoneticPr fontId="20"/>
  </si>
  <si>
    <t>2021</t>
    <phoneticPr fontId="18"/>
  </si>
  <si>
    <t>3</t>
    <phoneticPr fontId="2"/>
  </si>
  <si>
    <t>2022</t>
    <phoneticPr fontId="18"/>
  </si>
  <si>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</si>
  <si>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</si>
  <si>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</si>
  <si>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</si>
  <si>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</si>
  <si>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</si>
  <si>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</si>
  <si>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</si>
  <si>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</si>
  <si>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</si>
  <si>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</si>
  <si>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</si>
  <si>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</si>
  <si>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</si>
  <si>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</si>
  <si>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</si>
  <si>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</si>
  <si>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</si>
  <si>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</si>
  <si>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</si>
  <si>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</si>
  <si>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8"/>
  </si>
  <si>
    <t>5</t>
    <phoneticPr fontId="2"/>
  </si>
  <si>
    <t>-</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</si>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</sst>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_ ;[Red]\-#,##0\ "/>
    <numFmt numFmtId="177" formatCode="#,##0;\-#,##0;&quot;-&quot;"/>
    <numFmt numFmtId="178" formatCode="#,##0_ "/>
    <numFmt numFmtId="179" formatCode="#,##0.0_ "/>
    <numFmt numFmtId="180" formatCode="yyyy/m"/>
    <numFmt numFmtId="181" formatCode="0.0_ "/>
    <numFmt numFmtId="182" formatCode="0_);[Red]\(0\)"/>
    <numFmt numFmtId="183" formatCode="#,##0_);[Red]\(#,##0\)"/>
    <numFmt numFmtId="184" formatCode="0.0_);[Red]\(0.0\)"/>
    <numFmt numFmtId="185" formatCode="#,##0.0_);[Red]\(#,##0.0\)"/>
    <numFmt numFmtId="186" formatCode="#,##0_);\(#,##0\)"/>
    <numFmt numFmtId="187" formatCode="0.0;&quot;▲ &quot;0.0"/>
  </numFmts>
  <fonts count="4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10"/>
      <color indexed="8"/>
      <name val="Arial"/>
      <family val="2"/>
    </font>
    <font>
      <b/>
      <sz val="12"/>
      <name val="Arial"/>
      <family val="2"/>
    </font>
    <font>
      <sz val="10"/>
      <name val="Arial"/>
      <family val="2"/>
    </font>
    <font>
      <b/>
      <sz val="9"/>
      <color theme="0"/>
      <name val="ＭＳ Ｐゴシック"/>
      <family val="3"/>
      <charset val="128"/>
    </font>
    <font>
      <sz val="8"/>
      <color indexed="9"/>
      <name val="ＭＳ 明朝"/>
      <family val="1"/>
      <charset val="128"/>
    </font>
    <font>
      <sz val="8"/>
      <color theme="0"/>
      <name val="ＭＳ 明朝"/>
      <family val="1"/>
      <charset val="128"/>
    </font>
    <font>
      <b/>
      <sz val="12"/>
      <color indexed="8"/>
      <name val="ＭＳ Ｐゴシック"/>
      <family val="3"/>
      <charset val="128"/>
    </font>
    <font>
      <b/>
      <sz val="6"/>
      <color indexed="8"/>
      <name val="ＭＳ Ｐゴシック"/>
      <family val="3"/>
      <charset val="128"/>
    </font>
    <font>
      <sz val="8"/>
      <color indexed="8"/>
      <name val="ＭＳ Ｐゴシック"/>
      <family val="3"/>
      <charset val="128"/>
    </font>
    <font>
      <b/>
      <sz val="10"/>
      <color indexed="8"/>
      <name val="ＭＳ Ｐゴシック"/>
      <family val="3"/>
      <charset val="128"/>
    </font>
    <font>
      <sz val="10"/>
      <color indexed="8"/>
      <name val="ＭＳ Ｐ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color indexed="8"/>
      <name val="ＭＳ 明朝"/>
      <family val="1"/>
      <charset val="128"/>
    </font>
    <font>
      <sz val="10"/>
      <color indexed="9"/>
      <name val="ＭＳ 明朝"/>
      <family val="1"/>
      <charset val="128"/>
    </font>
    <font>
      <sz val="8"/>
      <name val="ＭＳ Ｐゴシック"/>
      <family val="3"/>
      <charset val="128"/>
    </font>
    <font>
      <sz val="8"/>
      <color rgb="FFFF0000"/>
      <name val="ＭＳ 明朝"/>
      <family val="1"/>
      <charset val="128"/>
    </font>
    <font>
      <b/>
      <sz val="8"/>
      <color rgb="FFFF0000"/>
      <name val="ＭＳ 明朝"/>
      <family val="1"/>
      <charset val="128"/>
    </font>
    <font>
      <sz val="10"/>
      <name val="ＭＳ Ｐ明朝"/>
      <family val="1"/>
      <charset val="128"/>
    </font>
    <font>
      <sz val="8"/>
      <name val="ＭＳ 明朝"/>
      <family val="1"/>
      <charset val="128"/>
    </font>
    <font>
      <sz val="8"/>
      <color theme="3" tint="0.39997558519241921"/>
      <name val="ＭＳ 明朝"/>
      <family val="1"/>
      <charset val="128"/>
    </font>
    <font>
      <sz val="6"/>
      <color indexed="8"/>
      <name val="ＭＳ 明朝"/>
      <family val="1"/>
      <charset val="128"/>
    </font>
    <font>
      <b/>
      <sz val="12"/>
      <color theme="0"/>
      <name val="ＭＳ 明朝"/>
      <family val="1"/>
      <charset val="128"/>
    </font>
    <font>
      <sz val="10"/>
      <color theme="0"/>
      <name val="ＭＳ 明朝"/>
      <family val="1"/>
      <charset val="128"/>
    </font>
    <font>
      <sz val="9"/>
      <color theme="0"/>
      <name val="ＭＳ 明朝"/>
      <family val="1"/>
      <charset val="128"/>
    </font>
    <font>
      <sz val="9"/>
      <color rgb="FFFF0000"/>
      <name val="ＭＳ 明朝"/>
      <family val="1"/>
      <charset val="128"/>
    </font>
    <font>
      <sz val="10"/>
      <color theme="1"/>
      <name val="ＭＳ Ｐ明朝"/>
      <family val="1"/>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8"/>
      <color theme="0"/>
      <name val="ＭＳ Ｐゴシック"/>
      <family val="3"/>
      <charset val="128"/>
    </font>
    <font>
      <b/>
      <sz val="9"/>
      <color indexed="8"/>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D"/>
        <bgColor indexed="64"/>
      </patternFill>
    </fill>
    <fill>
      <patternFill patternType="solid">
        <fgColor rgb="FFFFFFCC"/>
        <bgColor indexed="64"/>
      </patternFill>
    </fill>
  </fills>
  <borders count="89">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theme="0" tint="-0.499984740745262"/>
      </left>
      <right style="thin">
        <color theme="0" tint="-0.499984740745262"/>
      </right>
      <top/>
      <bottom/>
      <diagonal/>
    </border>
    <border>
      <left style="thin">
        <color indexed="64"/>
      </left>
      <right style="thin">
        <color theme="0" tint="-0.499984740745262"/>
      </right>
      <top/>
      <bottom/>
      <diagonal/>
    </border>
    <border>
      <left/>
      <right/>
      <top style="medium">
        <color indexed="64"/>
      </top>
      <bottom style="medium">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top style="thin">
        <color theme="0" tint="-0.499984740745262"/>
      </top>
      <bottom/>
      <diagonal/>
    </border>
    <border>
      <left/>
      <right style="thin">
        <color indexed="64"/>
      </right>
      <top/>
      <bottom/>
      <diagonal/>
    </border>
    <border>
      <left style="thin">
        <color theme="0" tint="-0.499984740745262"/>
      </left>
      <right/>
      <top/>
      <bottom style="thin">
        <color theme="0" tint="-0.499984740745262"/>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auto="1"/>
      </top>
      <bottom style="thin">
        <color theme="0"/>
      </bottom>
      <diagonal/>
    </border>
    <border>
      <left style="thin">
        <color theme="0"/>
      </left>
      <right/>
      <top style="thin">
        <color theme="0"/>
      </top>
      <bottom style="thin">
        <color indexed="64"/>
      </bottom>
      <diagonal/>
    </border>
    <border>
      <left/>
      <right style="thin">
        <color theme="0"/>
      </right>
      <top/>
      <bottom/>
      <diagonal/>
    </border>
    <border>
      <left style="thin">
        <color auto="1"/>
      </left>
      <right style="thin">
        <color theme="0"/>
      </right>
      <top style="thin">
        <color auto="1"/>
      </top>
      <bottom style="thin">
        <color theme="0"/>
      </bottom>
      <diagonal/>
    </border>
    <border>
      <left/>
      <right/>
      <top style="thin">
        <color auto="1"/>
      </top>
      <bottom style="thin">
        <color theme="0"/>
      </bottom>
      <diagonal/>
    </border>
    <border>
      <left style="thin">
        <color auto="1"/>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diagonal/>
    </border>
    <border>
      <left style="thin">
        <color auto="1"/>
      </left>
      <right style="thin">
        <color theme="0"/>
      </right>
      <top style="thin">
        <color theme="0"/>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indexed="64"/>
      </left>
      <right style="thin">
        <color theme="0" tint="-0.499984740745262"/>
      </right>
      <top style="thin">
        <color theme="1"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1" tint="0.499984740745262"/>
      </bottom>
      <diagonal/>
    </border>
    <border>
      <left style="thin">
        <color theme="1" tint="0.499984740745262"/>
      </left>
      <right style="thin">
        <color theme="0" tint="-0.499984740745262"/>
      </right>
      <top/>
      <bottom/>
      <diagonal/>
    </border>
    <border>
      <left style="thin">
        <color theme="0" tint="-0.499984740745262"/>
      </left>
      <right style="thin">
        <color theme="1" tint="0.499984740745262"/>
      </right>
      <top/>
      <bottom/>
      <diagonal/>
    </border>
    <border>
      <left style="thin">
        <color theme="1" tint="0.499984740745262"/>
      </left>
      <right style="thin">
        <color theme="0" tint="-0.499984740745262"/>
      </right>
      <top/>
      <bottom style="thin">
        <color theme="1" tint="0.499984740745262"/>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style="thin">
        <color theme="1" tint="0.499984740745262"/>
      </top>
      <bottom/>
      <diagonal/>
    </border>
    <border>
      <left style="thin">
        <color theme="0" tint="-0.499984740745262"/>
      </left>
      <right style="thin">
        <color theme="1" tint="0.499984740745262"/>
      </right>
      <top style="thin">
        <color theme="0"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style="thin">
        <color theme="1" tint="0.499984740745262"/>
      </bottom>
      <diagonal/>
    </border>
    <border>
      <left style="thin">
        <color theme="0" tint="-0.499984740745262"/>
      </left>
      <right style="thin">
        <color theme="1" tint="0.499984740745262"/>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right/>
      <top style="thin">
        <color auto="1"/>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right/>
      <top style="thin">
        <color theme="0"/>
      </top>
      <bottom/>
      <diagonal/>
    </border>
    <border>
      <left/>
      <right style="thin">
        <color indexed="64"/>
      </right>
      <top style="thin">
        <color theme="0"/>
      </top>
      <bottom/>
      <diagonal/>
    </border>
    <border>
      <left style="thin">
        <color theme="0" tint="-0.499984740745262"/>
      </left>
      <right style="thin">
        <color theme="0" tint="-0.499984740745262"/>
      </right>
      <top/>
      <bottom style="thin">
        <color theme="1" tint="4.9989318521683403E-2"/>
      </bottom>
      <diagonal/>
    </border>
    <border>
      <left style="thin">
        <color theme="0" tint="-0.499984740745262"/>
      </left>
      <right style="thin">
        <color indexed="64"/>
      </right>
      <top/>
      <bottom style="thin">
        <color theme="1" tint="4.9989318521683403E-2"/>
      </bottom>
      <diagonal/>
    </border>
    <border>
      <left/>
      <right style="thin">
        <color theme="0" tint="-4.9989318521683403E-2"/>
      </right>
      <top/>
      <bottom/>
      <diagonal/>
    </border>
    <border>
      <left style="thin">
        <color theme="0"/>
      </left>
      <right/>
      <top style="thin">
        <color indexed="64"/>
      </top>
      <bottom/>
      <diagonal/>
    </border>
    <border>
      <left style="thin">
        <color theme="0"/>
      </left>
      <right/>
      <top/>
      <bottom style="thin">
        <color theme="0"/>
      </bottom>
      <diagonal/>
    </border>
    <border>
      <left/>
      <right/>
      <top/>
      <bottom style="thin">
        <color theme="0"/>
      </bottom>
      <diagonal/>
    </border>
    <border>
      <left/>
      <right style="thin">
        <color auto="1"/>
      </right>
      <top/>
      <bottom style="thin">
        <color theme="0"/>
      </bottom>
      <diagonal/>
    </border>
    <border>
      <left style="thin">
        <color theme="0" tint="-0.499984740745262"/>
      </left>
      <right/>
      <top/>
      <bottom style="thin">
        <color indexed="64"/>
      </bottom>
      <diagonal/>
    </border>
    <border>
      <left style="thin">
        <color theme="0" tint="-0.499984740745262"/>
      </left>
      <right style="thin">
        <color indexed="64"/>
      </right>
      <top style="thin">
        <color theme="1" tint="0.499984740745262"/>
      </top>
      <bottom/>
      <diagonal/>
    </border>
    <border>
      <left style="thin">
        <color theme="0" tint="-0.499984740745262"/>
      </left>
      <right/>
      <top style="thin">
        <color theme="1" tint="0.499984740745262"/>
      </top>
      <bottom/>
      <diagonal/>
    </border>
    <border>
      <left style="thin">
        <color theme="1" tint="0.499984740745262"/>
      </left>
      <right style="thin">
        <color theme="0" tint="-0.499984740745262"/>
      </right>
      <top style="thin">
        <color theme="0" tint="-0.499984740745262"/>
      </top>
      <bottom/>
      <diagonal/>
    </border>
  </borders>
  <cellStyleXfs count="8">
    <xf numFmtId="0" fontId="0" fillId="0" borderId="0"/>
    <xf numFmtId="38" fontId="1" fillId="0" borderId="0" applyFont="0" applyFill="0" applyBorder="0" applyAlignment="0" applyProtection="0"/>
    <xf numFmtId="177" fontId="7" fillId="0" borderId="0" applyFill="0" applyBorder="0" applyAlignment="0"/>
    <xf numFmtId="0" fontId="8" fillId="0" borderId="6" applyNumberFormat="0" applyAlignment="0" applyProtection="0">
      <alignment horizontal="left" vertical="center"/>
    </xf>
    <xf numFmtId="0" fontId="8" fillId="0" borderId="1">
      <alignment horizontal="left" vertical="center"/>
    </xf>
    <xf numFmtId="0" fontId="9" fillId="0" borderId="0"/>
    <xf numFmtId="38" fontId="1" fillId="0" borderId="0" applyFill="0" applyBorder="0" applyAlignment="0" applyProtection="0"/>
    <xf numFmtId="38" fontId="1" fillId="0" borderId="0" applyFont="0" applyFill="0" applyBorder="0" applyAlignment="0" applyProtection="0">
      <alignment vertical="center"/>
    </xf>
  </cellStyleXfs>
  <cellXfs count="413">
    <xf numFmtId="0" fontId="0" fillId="0" borderId="0" xfId="0"/>
    <xf numFmtId="0" fontId="5" fillId="3" borderId="0" xfId="0" applyFont="1" applyFill="1" applyAlignment="1">
      <alignment horizontal="right" vertical="center"/>
    </xf>
    <xf numFmtId="0" fontId="5" fillId="3" borderId="0" xfId="0" applyFont="1" applyFill="1" applyAlignment="1">
      <alignment horizontal="left" vertical="center"/>
    </xf>
    <xf numFmtId="0" fontId="5" fillId="3" borderId="0" xfId="0" applyFont="1" applyFill="1" applyAlignment="1">
      <alignment vertical="center"/>
    </xf>
    <xf numFmtId="0" fontId="13" fillId="0" borderId="0" xfId="0" applyFont="1" applyFill="1" applyAlignment="1"/>
    <xf numFmtId="0" fontId="13" fillId="0" borderId="0" xfId="0" applyFont="1" applyFill="1" applyBorder="1" applyAlignment="1">
      <alignment horizontal="left"/>
    </xf>
    <xf numFmtId="0" fontId="14" fillId="0" borderId="0" xfId="0" applyFont="1" applyFill="1" applyAlignment="1"/>
    <xf numFmtId="0" fontId="14" fillId="0" borderId="0" xfId="0" applyFont="1" applyFill="1"/>
    <xf numFmtId="0" fontId="14"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Alignment="1"/>
    <xf numFmtId="0" fontId="6" fillId="0" borderId="0" xfId="0" applyFont="1" applyFill="1"/>
    <xf numFmtId="0" fontId="6" fillId="0" borderId="0" xfId="0" applyFont="1" applyFill="1" applyAlignment="1">
      <alignment horizontal="center" vertical="center"/>
    </xf>
    <xf numFmtId="0" fontId="11" fillId="0" borderId="0" xfId="0" applyFont="1" applyFill="1"/>
    <xf numFmtId="0" fontId="15" fillId="0" borderId="0" xfId="0" applyFont="1" applyFill="1" applyAlignment="1">
      <alignment horizontal="right"/>
    </xf>
    <xf numFmtId="0" fontId="12" fillId="4" borderId="19" xfId="0" applyFont="1" applyFill="1" applyBorder="1" applyAlignment="1">
      <alignment horizontal="center" vertical="center"/>
    </xf>
    <xf numFmtId="0" fontId="10" fillId="5"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5" borderId="21" xfId="0" applyFont="1" applyFill="1" applyBorder="1" applyAlignment="1">
      <alignment horizontal="center" vertical="center"/>
    </xf>
    <xf numFmtId="0" fontId="4" fillId="5" borderId="21" xfId="0" applyFont="1" applyFill="1" applyBorder="1" applyAlignment="1">
      <alignment vertical="center"/>
    </xf>
    <xf numFmtId="0" fontId="4" fillId="4" borderId="21" xfId="0" applyFont="1" applyFill="1" applyBorder="1" applyAlignment="1">
      <alignment vertical="center"/>
    </xf>
    <xf numFmtId="0" fontId="10" fillId="5" borderId="22" xfId="0" applyFont="1" applyFill="1" applyBorder="1" applyAlignment="1">
      <alignment horizontal="center" vertical="center"/>
    </xf>
    <xf numFmtId="180" fontId="3" fillId="2" borderId="5" xfId="0" applyNumberFormat="1" applyFont="1" applyFill="1" applyBorder="1" applyAlignment="1">
      <alignment horizontal="center" vertical="center"/>
    </xf>
    <xf numFmtId="178" fontId="17" fillId="0" borderId="24" xfId="0" applyNumberFormat="1" applyFont="1" applyFill="1" applyBorder="1" applyAlignment="1">
      <alignment horizontal="right" vertical="center"/>
    </xf>
    <xf numFmtId="49" fontId="3" fillId="2" borderId="7" xfId="0" applyNumberFormat="1" applyFont="1" applyFill="1" applyBorder="1" applyAlignment="1">
      <alignment horizontal="center" vertical="center"/>
    </xf>
    <xf numFmtId="179" fontId="17" fillId="0" borderId="11" xfId="0" applyNumberFormat="1" applyFont="1" applyFill="1" applyBorder="1" applyAlignment="1">
      <alignment horizontal="right" vertical="center"/>
    </xf>
    <xf numFmtId="178" fontId="17" fillId="0" borderId="11" xfId="0" applyNumberFormat="1" applyFont="1" applyFill="1" applyBorder="1" applyAlignment="1">
      <alignment horizontal="right" vertical="center"/>
    </xf>
    <xf numFmtId="49" fontId="3" fillId="2" borderId="5" xfId="0" applyNumberFormat="1" applyFont="1" applyFill="1" applyBorder="1" applyAlignment="1">
      <alignment horizontal="center" vertical="center"/>
    </xf>
    <xf numFmtId="179" fontId="17" fillId="0" borderId="4" xfId="0" applyNumberFormat="1" applyFont="1" applyFill="1" applyBorder="1" applyAlignment="1">
      <alignment horizontal="right" vertical="center"/>
    </xf>
    <xf numFmtId="178" fontId="17" fillId="0" borderId="4" xfId="0" applyNumberFormat="1" applyFont="1" applyFill="1" applyBorder="1" applyAlignment="1">
      <alignment horizontal="right" vertical="center"/>
    </xf>
    <xf numFmtId="178" fontId="17" fillId="0" borderId="9" xfId="0" applyNumberFormat="1" applyFont="1" applyFill="1" applyBorder="1" applyAlignment="1">
      <alignment horizontal="right" vertical="center"/>
    </xf>
    <xf numFmtId="49" fontId="3" fillId="2" borderId="27" xfId="0" applyNumberFormat="1" applyFont="1" applyFill="1" applyBorder="1" applyAlignment="1">
      <alignment horizontal="center" vertical="center"/>
    </xf>
    <xf numFmtId="176" fontId="15" fillId="0" borderId="0" xfId="1" applyNumberFormat="1" applyFont="1" applyFill="1" applyBorder="1" applyAlignment="1">
      <alignment horizontal="left" vertical="center"/>
    </xf>
    <xf numFmtId="0" fontId="11" fillId="0" borderId="0" xfId="0" applyFont="1" applyFill="1" applyAlignment="1"/>
    <xf numFmtId="49" fontId="19" fillId="2" borderId="7" xfId="0" applyNumberFormat="1" applyFont="1" applyFill="1" applyBorder="1" applyAlignment="1">
      <alignment horizontal="right" vertical="center"/>
    </xf>
    <xf numFmtId="49" fontId="19" fillId="2" borderId="5" xfId="0" applyNumberFormat="1" applyFont="1" applyFill="1" applyBorder="1" applyAlignment="1">
      <alignment horizontal="right" vertical="center"/>
    </xf>
    <xf numFmtId="49" fontId="19" fillId="2" borderId="27" xfId="0" applyNumberFormat="1" applyFont="1" applyFill="1" applyBorder="1" applyAlignment="1">
      <alignment horizontal="right" vertical="center"/>
    </xf>
    <xf numFmtId="178" fontId="6" fillId="0" borderId="0" xfId="0" applyNumberFormat="1" applyFont="1" applyFill="1" applyAlignment="1">
      <alignment horizontal="center" vertical="center"/>
    </xf>
    <xf numFmtId="0" fontId="10" fillId="5" borderId="42" xfId="0" applyFont="1" applyFill="1" applyBorder="1" applyAlignment="1">
      <alignment horizontal="center" vertical="center"/>
    </xf>
    <xf numFmtId="0" fontId="16" fillId="0" borderId="0" xfId="0" applyFont="1" applyFill="1" applyAlignment="1"/>
    <xf numFmtId="0" fontId="22" fillId="0" borderId="0" xfId="0" applyFont="1" applyFill="1" applyBorder="1" applyAlignment="1"/>
    <xf numFmtId="0" fontId="23" fillId="0" borderId="0" xfId="0" applyFont="1" applyFill="1"/>
    <xf numFmtId="0" fontId="22" fillId="0" borderId="0" xfId="0" applyFont="1" applyFill="1" applyAlignment="1"/>
    <xf numFmtId="0" fontId="23"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xf numFmtId="49" fontId="19" fillId="2" borderId="23" xfId="0" applyNumberFormat="1" applyFont="1" applyFill="1" applyBorder="1" applyAlignment="1">
      <alignment horizontal="right" vertical="center"/>
    </xf>
    <xf numFmtId="49" fontId="3" fillId="2" borderId="25" xfId="0" applyNumberFormat="1" applyFont="1" applyFill="1" applyBorder="1" applyAlignment="1">
      <alignment horizontal="right" vertical="center"/>
    </xf>
    <xf numFmtId="49" fontId="3" fillId="2" borderId="26" xfId="0" applyNumberFormat="1" applyFont="1" applyFill="1" applyBorder="1" applyAlignment="1">
      <alignment horizontal="right" vertical="center"/>
    </xf>
    <xf numFmtId="49" fontId="3" fillId="2" borderId="8" xfId="0" applyNumberFormat="1" applyFont="1" applyFill="1" applyBorder="1" applyAlignment="1">
      <alignment horizontal="right" vertical="center"/>
    </xf>
    <xf numFmtId="49" fontId="3" fillId="2" borderId="28" xfId="0" applyNumberFormat="1" applyFont="1" applyFill="1" applyBorder="1" applyAlignment="1">
      <alignment horizontal="right" vertical="center"/>
    </xf>
    <xf numFmtId="49" fontId="19" fillId="2" borderId="29" xfId="0" applyNumberFormat="1" applyFont="1" applyFill="1" applyBorder="1" applyAlignment="1">
      <alignment horizontal="right" vertical="center"/>
    </xf>
    <xf numFmtId="49" fontId="3" fillId="2" borderId="30" xfId="0" applyNumberFormat="1" applyFont="1" applyFill="1" applyBorder="1" applyAlignment="1">
      <alignment horizontal="right" vertical="center"/>
    </xf>
    <xf numFmtId="49" fontId="3" fillId="2" borderId="34" xfId="0" applyNumberFormat="1" applyFont="1" applyFill="1" applyBorder="1" applyAlignment="1">
      <alignment horizontal="right" vertical="center"/>
    </xf>
    <xf numFmtId="49" fontId="3" fillId="2" borderId="10" xfId="0" applyNumberFormat="1" applyFont="1" applyFill="1" applyBorder="1" applyAlignment="1">
      <alignment horizontal="right" vertical="center"/>
    </xf>
    <xf numFmtId="49" fontId="3" fillId="2" borderId="32" xfId="0" applyNumberFormat="1" applyFont="1" applyFill="1" applyBorder="1" applyAlignment="1">
      <alignment horizontal="right" vertical="center"/>
    </xf>
    <xf numFmtId="0" fontId="12" fillId="4" borderId="45" xfId="0" applyFont="1" applyFill="1" applyBorder="1" applyAlignment="1">
      <alignment vertical="center"/>
    </xf>
    <xf numFmtId="0" fontId="4" fillId="4" borderId="21" xfId="0" applyFont="1" applyFill="1" applyBorder="1" applyAlignment="1">
      <alignment horizontal="center" vertical="center"/>
    </xf>
    <xf numFmtId="0" fontId="24" fillId="3" borderId="0" xfId="0" applyFont="1" applyFill="1" applyAlignment="1">
      <alignment horizontal="left" vertical="center"/>
    </xf>
    <xf numFmtId="0" fontId="4" fillId="5" borderId="47" xfId="0" applyFont="1" applyFill="1" applyBorder="1" applyAlignment="1">
      <alignment vertical="center" wrapText="1"/>
    </xf>
    <xf numFmtId="178" fontId="6" fillId="0" borderId="0" xfId="0" applyNumberFormat="1" applyFont="1" applyFill="1" applyBorder="1" applyAlignment="1"/>
    <xf numFmtId="49" fontId="19" fillId="2" borderId="50" xfId="0" applyNumberFormat="1" applyFont="1" applyFill="1" applyBorder="1" applyAlignment="1">
      <alignment horizontal="right" vertical="center"/>
    </xf>
    <xf numFmtId="49" fontId="3" fillId="2" borderId="51" xfId="0" applyNumberFormat="1" applyFont="1" applyFill="1" applyBorder="1" applyAlignment="1">
      <alignment horizontal="right" vertical="center"/>
    </xf>
    <xf numFmtId="178" fontId="25" fillId="0" borderId="0" xfId="0" applyNumberFormat="1" applyFont="1" applyFill="1"/>
    <xf numFmtId="0" fontId="25" fillId="0" borderId="0" xfId="0" applyFont="1" applyFill="1" applyAlignment="1"/>
    <xf numFmtId="0" fontId="26" fillId="0" borderId="0" xfId="0" applyFont="1" applyFill="1" applyAlignment="1"/>
    <xf numFmtId="0" fontId="25" fillId="0" borderId="0" xfId="0" applyFont="1" applyFill="1" applyBorder="1" applyAlignment="1"/>
    <xf numFmtId="178" fontId="6" fillId="0" borderId="0" xfId="0" applyNumberFormat="1" applyFont="1" applyFill="1"/>
    <xf numFmtId="178" fontId="25" fillId="0" borderId="0" xfId="0" applyNumberFormat="1" applyFont="1" applyFill="1" applyAlignment="1"/>
    <xf numFmtId="178" fontId="6" fillId="0" borderId="0" xfId="0" applyNumberFormat="1" applyFont="1" applyFill="1" applyAlignment="1"/>
    <xf numFmtId="0" fontId="25" fillId="0" borderId="0" xfId="0" applyFont="1" applyFill="1"/>
    <xf numFmtId="0" fontId="25" fillId="0" borderId="0" xfId="0" applyFont="1" applyFill="1" applyAlignment="1">
      <alignment horizontal="center" vertical="center"/>
    </xf>
    <xf numFmtId="0" fontId="25" fillId="0" borderId="0" xfId="0" applyNumberFormat="1" applyFont="1" applyFill="1" applyBorder="1" applyAlignment="1">
      <alignment horizontal="center" vertical="center" wrapText="1"/>
    </xf>
    <xf numFmtId="178" fontId="17" fillId="6" borderId="5" xfId="0" applyNumberFormat="1" applyFont="1" applyFill="1" applyBorder="1" applyAlignment="1">
      <alignment horizontal="right" vertical="center"/>
    </xf>
    <xf numFmtId="178" fontId="17" fillId="6" borderId="27" xfId="0" applyNumberFormat="1" applyFont="1" applyFill="1" applyBorder="1" applyAlignment="1">
      <alignment horizontal="right" vertical="center"/>
    </xf>
    <xf numFmtId="178" fontId="17" fillId="6" borderId="7" xfId="0" applyNumberFormat="1" applyFont="1" applyFill="1" applyBorder="1" applyAlignment="1">
      <alignment horizontal="right" vertical="center"/>
    </xf>
    <xf numFmtId="178" fontId="17" fillId="6" borderId="4" xfId="0" applyNumberFormat="1" applyFont="1" applyFill="1" applyBorder="1" applyAlignment="1">
      <alignment horizontal="right" vertical="center"/>
    </xf>
    <xf numFmtId="178" fontId="17" fillId="6" borderId="9" xfId="0" applyNumberFormat="1" applyFont="1" applyFill="1" applyBorder="1" applyAlignment="1">
      <alignment horizontal="right" vertical="center"/>
    </xf>
    <xf numFmtId="178" fontId="17" fillId="6" borderId="11" xfId="0" applyNumberFormat="1" applyFont="1" applyFill="1" applyBorder="1" applyAlignment="1">
      <alignment horizontal="right" vertical="center"/>
    </xf>
    <xf numFmtId="178" fontId="27" fillId="0" borderId="4" xfId="0" applyNumberFormat="1" applyFont="1" applyFill="1" applyBorder="1" applyAlignment="1">
      <alignment horizontal="right" vertical="center"/>
    </xf>
    <xf numFmtId="178" fontId="27" fillId="6" borderId="4" xfId="0" applyNumberFormat="1" applyFont="1" applyFill="1" applyBorder="1" applyAlignment="1">
      <alignment horizontal="right" vertical="center"/>
    </xf>
    <xf numFmtId="178" fontId="27" fillId="6" borderId="9" xfId="0" applyNumberFormat="1" applyFont="1" applyFill="1" applyBorder="1" applyAlignment="1">
      <alignment horizontal="right" vertical="center"/>
    </xf>
    <xf numFmtId="178" fontId="27" fillId="6" borderId="11" xfId="0" applyNumberFormat="1" applyFont="1" applyFill="1" applyBorder="1" applyAlignment="1">
      <alignment horizontal="right" vertical="center"/>
    </xf>
    <xf numFmtId="0" fontId="28" fillId="0" borderId="0" xfId="0" applyFont="1" applyFill="1" applyAlignment="1"/>
    <xf numFmtId="178" fontId="27" fillId="6" borderId="5" xfId="0" applyNumberFormat="1" applyFont="1" applyFill="1" applyBorder="1" applyAlignment="1">
      <alignment horizontal="right" vertical="center"/>
    </xf>
    <xf numFmtId="0" fontId="28" fillId="0" borderId="0" xfId="0" applyFont="1" applyFill="1" applyAlignment="1">
      <alignment horizontal="center" vertical="center"/>
    </xf>
    <xf numFmtId="0" fontId="28" fillId="0" borderId="0" xfId="0" applyFont="1" applyFill="1"/>
    <xf numFmtId="178" fontId="17" fillId="6" borderId="50" xfId="0" applyNumberFormat="1" applyFont="1" applyFill="1" applyBorder="1" applyAlignment="1">
      <alignment horizontal="right" vertical="center"/>
    </xf>
    <xf numFmtId="179" fontId="27" fillId="6" borderId="4" xfId="0" applyNumberFormat="1" applyFont="1" applyFill="1" applyBorder="1" applyAlignment="1">
      <alignment horizontal="right" vertical="center"/>
    </xf>
    <xf numFmtId="179" fontId="17" fillId="6" borderId="4" xfId="0" applyNumberFormat="1" applyFont="1" applyFill="1" applyBorder="1" applyAlignment="1">
      <alignment horizontal="right" vertical="center"/>
    </xf>
    <xf numFmtId="179" fontId="17" fillId="6" borderId="9" xfId="0" applyNumberFormat="1" applyFont="1" applyFill="1" applyBorder="1" applyAlignment="1">
      <alignment horizontal="right" vertical="center"/>
    </xf>
    <xf numFmtId="179" fontId="17" fillId="6" borderId="11" xfId="0" applyNumberFormat="1" applyFont="1" applyFill="1" applyBorder="1" applyAlignment="1">
      <alignment horizontal="right" vertical="center"/>
    </xf>
    <xf numFmtId="178" fontId="17" fillId="3" borderId="4" xfId="0" applyNumberFormat="1" applyFont="1" applyFill="1" applyBorder="1" applyAlignment="1">
      <alignment horizontal="right" vertical="center"/>
    </xf>
    <xf numFmtId="179" fontId="17" fillId="3" borderId="4" xfId="0" applyNumberFormat="1" applyFont="1" applyFill="1" applyBorder="1" applyAlignment="1">
      <alignment horizontal="right" vertical="center"/>
    </xf>
    <xf numFmtId="181" fontId="17" fillId="6" borderId="4" xfId="0" applyNumberFormat="1" applyFont="1" applyFill="1" applyBorder="1"/>
    <xf numFmtId="181" fontId="17" fillId="6" borderId="26" xfId="0" applyNumberFormat="1" applyFont="1" applyFill="1" applyBorder="1"/>
    <xf numFmtId="181" fontId="17" fillId="6" borderId="28" xfId="0" applyNumberFormat="1" applyFont="1" applyFill="1" applyBorder="1"/>
    <xf numFmtId="181" fontId="17" fillId="6" borderId="11" xfId="0" applyNumberFormat="1" applyFont="1" applyFill="1" applyBorder="1"/>
    <xf numFmtId="179" fontId="17" fillId="6" borderId="10" xfId="0" applyNumberFormat="1" applyFont="1" applyFill="1" applyBorder="1" applyAlignment="1">
      <alignment horizontal="right" vertical="center"/>
    </xf>
    <xf numFmtId="179" fontId="17" fillId="6" borderId="34" xfId="0" applyNumberFormat="1" applyFont="1" applyFill="1" applyBorder="1" applyAlignment="1">
      <alignment horizontal="right" vertical="center"/>
    </xf>
    <xf numFmtId="179" fontId="17" fillId="6" borderId="32" xfId="0" applyNumberFormat="1" applyFont="1" applyFill="1" applyBorder="1" applyAlignment="1">
      <alignment horizontal="right" vertical="center"/>
    </xf>
    <xf numFmtId="178" fontId="17" fillId="6" borderId="54" xfId="0" applyNumberFormat="1" applyFont="1" applyFill="1" applyBorder="1" applyAlignment="1">
      <alignment horizontal="right" vertical="center"/>
    </xf>
    <xf numFmtId="178" fontId="17" fillId="6" borderId="57" xfId="0" applyNumberFormat="1" applyFont="1" applyFill="1" applyBorder="1" applyAlignment="1">
      <alignment horizontal="right" vertical="center"/>
    </xf>
    <xf numFmtId="178" fontId="17" fillId="6" borderId="58" xfId="0" applyNumberFormat="1" applyFont="1" applyFill="1" applyBorder="1" applyAlignment="1">
      <alignment horizontal="right" vertical="center"/>
    </xf>
    <xf numFmtId="179" fontId="17" fillId="6" borderId="59" xfId="0" applyNumberFormat="1" applyFont="1" applyFill="1" applyBorder="1" applyAlignment="1">
      <alignment horizontal="right" vertical="center"/>
    </xf>
    <xf numFmtId="178" fontId="17" fillId="6" borderId="60" xfId="0" applyNumberFormat="1" applyFont="1" applyFill="1" applyBorder="1" applyAlignment="1">
      <alignment horizontal="right" vertical="center"/>
    </xf>
    <xf numFmtId="179" fontId="17" fillId="6" borderId="61" xfId="0" applyNumberFormat="1" applyFont="1" applyFill="1" applyBorder="1" applyAlignment="1">
      <alignment horizontal="right" vertical="center"/>
    </xf>
    <xf numFmtId="179" fontId="17" fillId="6" borderId="63" xfId="0" applyNumberFormat="1" applyFont="1" applyFill="1" applyBorder="1" applyAlignment="1">
      <alignment horizontal="right" vertical="center"/>
    </xf>
    <xf numFmtId="178" fontId="17" fillId="6" borderId="64" xfId="0" applyNumberFormat="1" applyFont="1" applyFill="1" applyBorder="1" applyAlignment="1">
      <alignment horizontal="right" vertical="center"/>
    </xf>
    <xf numFmtId="179" fontId="17" fillId="6" borderId="64" xfId="0" applyNumberFormat="1" applyFont="1" applyFill="1" applyBorder="1" applyAlignment="1">
      <alignment horizontal="right" vertical="center"/>
    </xf>
    <xf numFmtId="178" fontId="17" fillId="6" borderId="65" xfId="0" applyNumberFormat="1" applyFont="1" applyFill="1" applyBorder="1" applyAlignment="1">
      <alignment horizontal="right" vertical="center"/>
    </xf>
    <xf numFmtId="179" fontId="17" fillId="6" borderId="66" xfId="0" applyNumberFormat="1" applyFont="1" applyFill="1" applyBorder="1" applyAlignment="1">
      <alignment horizontal="right" vertical="center"/>
    </xf>
    <xf numFmtId="178" fontId="17" fillId="6" borderId="66" xfId="0" applyNumberFormat="1" applyFont="1" applyFill="1" applyBorder="1" applyAlignment="1">
      <alignment horizontal="right" vertical="center"/>
    </xf>
    <xf numFmtId="179" fontId="17" fillId="6" borderId="68" xfId="0" applyNumberFormat="1" applyFont="1" applyFill="1" applyBorder="1" applyAlignment="1">
      <alignment horizontal="right" vertical="center"/>
    </xf>
    <xf numFmtId="178" fontId="17" fillId="6" borderId="68" xfId="0" applyNumberFormat="1" applyFont="1" applyFill="1" applyBorder="1" applyAlignment="1">
      <alignment horizontal="right" vertical="center"/>
    </xf>
    <xf numFmtId="181" fontId="17" fillId="6" borderId="9" xfId="0" applyNumberFormat="1" applyFont="1" applyFill="1" applyBorder="1"/>
    <xf numFmtId="178" fontId="17" fillId="6" borderId="55" xfId="0" applyNumberFormat="1" applyFont="1" applyFill="1" applyBorder="1" applyAlignment="1">
      <alignment horizontal="right" vertical="center"/>
    </xf>
    <xf numFmtId="178" fontId="17" fillId="6" borderId="53" xfId="0" applyNumberFormat="1" applyFont="1" applyFill="1" applyBorder="1" applyAlignment="1">
      <alignment horizontal="right" vertical="center"/>
    </xf>
    <xf numFmtId="178" fontId="17" fillId="6" borderId="62" xfId="0" applyNumberFormat="1" applyFont="1" applyFill="1" applyBorder="1" applyAlignment="1">
      <alignment horizontal="right" vertical="center"/>
    </xf>
    <xf numFmtId="178" fontId="17" fillId="6" borderId="56" xfId="0" applyNumberFormat="1" applyFont="1" applyFill="1" applyBorder="1" applyAlignment="1">
      <alignment horizontal="right" vertical="center"/>
    </xf>
    <xf numFmtId="178" fontId="17" fillId="6" borderId="67" xfId="0" applyNumberFormat="1" applyFont="1" applyFill="1" applyBorder="1" applyAlignment="1">
      <alignment horizontal="right" vertical="center"/>
    </xf>
    <xf numFmtId="178" fontId="17" fillId="6" borderId="23" xfId="0" applyNumberFormat="1" applyFont="1" applyFill="1" applyBorder="1" applyAlignment="1">
      <alignment horizontal="right" vertical="center"/>
    </xf>
    <xf numFmtId="178" fontId="17" fillId="6" borderId="24" xfId="0" applyNumberFormat="1" applyFont="1" applyFill="1" applyBorder="1" applyAlignment="1">
      <alignment horizontal="right" vertical="center"/>
    </xf>
    <xf numFmtId="181" fontId="17" fillId="6" borderId="24" xfId="0" applyNumberFormat="1" applyFont="1" applyFill="1" applyBorder="1"/>
    <xf numFmtId="181" fontId="17" fillId="6" borderId="25" xfId="0" applyNumberFormat="1" applyFont="1" applyFill="1" applyBorder="1"/>
    <xf numFmtId="181" fontId="17" fillId="6" borderId="8" xfId="0" applyNumberFormat="1" applyFont="1" applyFill="1" applyBorder="1"/>
    <xf numFmtId="38" fontId="6" fillId="0" borderId="0" xfId="7" applyFont="1" applyFill="1" applyAlignment="1"/>
    <xf numFmtId="38" fontId="6" fillId="0" borderId="0" xfId="7" applyFont="1" applyFill="1" applyBorder="1" applyAlignment="1"/>
    <xf numFmtId="38" fontId="6" fillId="0" borderId="0" xfId="0" applyNumberFormat="1" applyFont="1" applyFill="1"/>
    <xf numFmtId="178" fontId="17" fillId="6" borderId="59" xfId="0" applyNumberFormat="1" applyFont="1" applyFill="1" applyBorder="1" applyAlignment="1">
      <alignment horizontal="right" vertical="center"/>
    </xf>
    <xf numFmtId="178" fontId="17" fillId="6" borderId="69" xfId="0" applyNumberFormat="1" applyFont="1" applyFill="1" applyBorder="1" applyAlignment="1">
      <alignment horizontal="right" vertical="center"/>
    </xf>
    <xf numFmtId="178" fontId="17" fillId="6" borderId="70" xfId="0" applyNumberFormat="1" applyFont="1" applyFill="1" applyBorder="1" applyAlignment="1">
      <alignment horizontal="right" vertical="center"/>
    </xf>
    <xf numFmtId="178" fontId="17" fillId="7" borderId="4" xfId="0" applyNumberFormat="1" applyFont="1" applyFill="1" applyBorder="1" applyAlignment="1">
      <alignment horizontal="right" vertical="center"/>
    </xf>
    <xf numFmtId="178" fontId="17" fillId="6" borderId="52" xfId="0" applyNumberFormat="1" applyFont="1" applyFill="1" applyBorder="1" applyAlignment="1">
      <alignment horizontal="right" vertical="center"/>
    </xf>
    <xf numFmtId="178" fontId="17" fillId="6" borderId="71" xfId="0" applyNumberFormat="1" applyFont="1" applyFill="1" applyBorder="1" applyAlignment="1">
      <alignment horizontal="right" vertical="center"/>
    </xf>
    <xf numFmtId="179" fontId="17" fillId="0" borderId="9" xfId="0" applyNumberFormat="1" applyFont="1" applyFill="1" applyBorder="1" applyAlignment="1">
      <alignment horizontal="right" vertical="center"/>
    </xf>
    <xf numFmtId="179" fontId="17" fillId="3" borderId="9" xfId="0" applyNumberFormat="1" applyFont="1" applyFill="1" applyBorder="1" applyAlignment="1">
      <alignment horizontal="right" vertical="center"/>
    </xf>
    <xf numFmtId="178" fontId="17" fillId="3" borderId="9" xfId="0" applyNumberFormat="1" applyFont="1" applyFill="1" applyBorder="1" applyAlignment="1">
      <alignment horizontal="right" vertical="center"/>
    </xf>
    <xf numFmtId="182" fontId="17" fillId="6" borderId="11" xfId="0" applyNumberFormat="1" applyFont="1" applyFill="1" applyBorder="1" applyAlignment="1">
      <alignment horizontal="right" vertical="center"/>
    </xf>
    <xf numFmtId="182" fontId="17" fillId="6" borderId="4" xfId="0" applyNumberFormat="1" applyFont="1" applyFill="1" applyBorder="1" applyAlignment="1">
      <alignment horizontal="right" vertical="center"/>
    </xf>
    <xf numFmtId="182" fontId="17" fillId="6" borderId="9" xfId="0" applyNumberFormat="1" applyFont="1" applyFill="1" applyBorder="1" applyAlignment="1">
      <alignment horizontal="right" vertical="center"/>
    </xf>
    <xf numFmtId="41" fontId="17" fillId="6" borderId="4" xfId="0" applyNumberFormat="1" applyFont="1" applyFill="1" applyBorder="1" applyAlignment="1">
      <alignment horizontal="right" vertical="center"/>
    </xf>
    <xf numFmtId="179" fontId="17" fillId="6" borderId="52" xfId="0" applyNumberFormat="1" applyFont="1" applyFill="1" applyBorder="1" applyAlignment="1">
      <alignment horizontal="right" vertical="center"/>
    </xf>
    <xf numFmtId="0" fontId="4" fillId="4" borderId="48" xfId="0" applyFont="1" applyFill="1" applyBorder="1" applyAlignment="1">
      <alignment horizontal="center" vertical="center"/>
    </xf>
    <xf numFmtId="0" fontId="4" fillId="4" borderId="17" xfId="0" applyFont="1" applyFill="1" applyBorder="1" applyAlignment="1">
      <alignment horizontal="center" vertical="center" wrapText="1"/>
    </xf>
    <xf numFmtId="0" fontId="12" fillId="4" borderId="72" xfId="0" applyFont="1" applyFill="1" applyBorder="1" applyAlignment="1">
      <alignment vertical="center"/>
    </xf>
    <xf numFmtId="0" fontId="4" fillId="4" borderId="48" xfId="0" applyFont="1" applyFill="1" applyBorder="1" applyAlignment="1">
      <alignment horizontal="center" vertical="center" wrapText="1"/>
    </xf>
    <xf numFmtId="178" fontId="29" fillId="0" borderId="0" xfId="0" applyNumberFormat="1" applyFont="1" applyFill="1"/>
    <xf numFmtId="0" fontId="4" fillId="4" borderId="47" xfId="0" applyFont="1" applyFill="1" applyBorder="1" applyAlignment="1">
      <alignment horizontal="center" vertical="center" wrapText="1"/>
    </xf>
    <xf numFmtId="0" fontId="10" fillId="4" borderId="21" xfId="0" applyFont="1" applyFill="1" applyBorder="1" applyAlignment="1">
      <alignment horizontal="center" vertical="center"/>
    </xf>
    <xf numFmtId="178" fontId="17" fillId="7" borderId="24" xfId="0" applyNumberFormat="1" applyFont="1" applyFill="1" applyBorder="1" applyAlignment="1">
      <alignment horizontal="right" vertical="center"/>
    </xf>
    <xf numFmtId="179" fontId="17" fillId="7" borderId="11" xfId="0" applyNumberFormat="1" applyFont="1" applyFill="1" applyBorder="1" applyAlignment="1">
      <alignment horizontal="right" vertical="center"/>
    </xf>
    <xf numFmtId="179" fontId="17" fillId="7" borderId="4" xfId="0" applyNumberFormat="1" applyFont="1" applyFill="1" applyBorder="1" applyAlignment="1">
      <alignment horizontal="right" vertical="center"/>
    </xf>
    <xf numFmtId="179" fontId="17" fillId="7" borderId="9" xfId="0" applyNumberFormat="1" applyFont="1" applyFill="1" applyBorder="1" applyAlignment="1">
      <alignment horizontal="right" vertical="center"/>
    </xf>
    <xf numFmtId="179" fontId="27" fillId="6" borderId="9" xfId="0" applyNumberFormat="1" applyFont="1" applyFill="1" applyBorder="1" applyAlignment="1">
      <alignment horizontal="right" vertical="center"/>
    </xf>
    <xf numFmtId="179" fontId="27" fillId="7" borderId="4" xfId="0" applyNumberFormat="1" applyFont="1" applyFill="1" applyBorder="1" applyAlignment="1">
      <alignment horizontal="right" vertical="center"/>
    </xf>
    <xf numFmtId="0" fontId="4" fillId="4" borderId="3" xfId="0" applyFont="1" applyFill="1" applyBorder="1" applyAlignment="1">
      <alignment horizontal="center" vertical="center"/>
    </xf>
    <xf numFmtId="0" fontId="4" fillId="5" borderId="48" xfId="0" applyFont="1" applyFill="1" applyBorder="1" applyAlignment="1">
      <alignment horizontal="center" vertical="center" wrapText="1"/>
    </xf>
    <xf numFmtId="0" fontId="4" fillId="4" borderId="75" xfId="0" applyFont="1" applyFill="1" applyBorder="1" applyAlignment="1">
      <alignment horizontal="center" vertical="center" wrapText="1"/>
    </xf>
    <xf numFmtId="0" fontId="4" fillId="4" borderId="75" xfId="0" applyFont="1" applyFill="1" applyBorder="1" applyAlignment="1">
      <alignment horizontal="center" vertical="center"/>
    </xf>
    <xf numFmtId="0" fontId="4" fillId="5" borderId="75" xfId="0" applyFont="1" applyFill="1" applyBorder="1" applyAlignment="1">
      <alignment horizontal="center" vertical="center" wrapText="1"/>
    </xf>
    <xf numFmtId="0" fontId="4" fillId="5" borderId="48" xfId="0" applyFont="1" applyFill="1" applyBorder="1" applyAlignment="1">
      <alignment horizontal="center" vertical="center"/>
    </xf>
    <xf numFmtId="0" fontId="4" fillId="5" borderId="75" xfId="0" applyFont="1" applyFill="1" applyBorder="1" applyAlignment="1">
      <alignment horizontal="center" vertical="center"/>
    </xf>
    <xf numFmtId="0" fontId="24" fillId="0" borderId="0" xfId="0" applyFont="1" applyFill="1" applyAlignment="1"/>
    <xf numFmtId="183" fontId="17" fillId="3" borderId="4" xfId="0" applyNumberFormat="1" applyFont="1" applyFill="1" applyBorder="1" applyAlignment="1">
      <alignment horizontal="right" vertical="center"/>
    </xf>
    <xf numFmtId="178" fontId="25" fillId="0" borderId="0" xfId="0" applyNumberFormat="1" applyFont="1" applyFill="1" applyBorder="1" applyAlignment="1"/>
    <xf numFmtId="178" fontId="30" fillId="0" borderId="0" xfId="0" applyNumberFormat="1" applyFont="1" applyFill="1" applyAlignment="1"/>
    <xf numFmtId="178" fontId="17" fillId="0" borderId="58" xfId="0" applyNumberFormat="1" applyFont="1" applyFill="1" applyBorder="1" applyAlignment="1">
      <alignment horizontal="right" vertical="center"/>
    </xf>
    <xf numFmtId="178" fontId="17" fillId="0" borderId="60" xfId="0" applyNumberFormat="1" applyFont="1" applyFill="1" applyBorder="1" applyAlignment="1">
      <alignment horizontal="right" vertical="center"/>
    </xf>
    <xf numFmtId="178" fontId="17" fillId="0" borderId="62" xfId="0" applyNumberFormat="1" applyFont="1" applyFill="1" applyBorder="1" applyAlignment="1">
      <alignment horizontal="right" vertical="center"/>
    </xf>
    <xf numFmtId="178" fontId="17" fillId="0" borderId="52" xfId="0" applyNumberFormat="1" applyFont="1" applyFill="1" applyBorder="1" applyAlignment="1">
      <alignment horizontal="right" vertical="center"/>
    </xf>
    <xf numFmtId="179" fontId="17" fillId="3" borderId="11" xfId="0" applyNumberFormat="1" applyFont="1" applyFill="1" applyBorder="1" applyAlignment="1">
      <alignment horizontal="right" vertical="center"/>
    </xf>
    <xf numFmtId="178" fontId="17" fillId="3" borderId="11" xfId="0" applyNumberFormat="1" applyFont="1" applyFill="1" applyBorder="1" applyAlignment="1">
      <alignment horizontal="right" vertical="center"/>
    </xf>
    <xf numFmtId="178" fontId="27" fillId="0" borderId="11" xfId="0" applyNumberFormat="1" applyFont="1" applyBorder="1" applyAlignment="1">
      <alignment horizontal="right"/>
    </xf>
    <xf numFmtId="0" fontId="31" fillId="4" borderId="21" xfId="0" applyFont="1" applyFill="1" applyBorder="1" applyAlignment="1">
      <alignment horizontal="center" vertical="center"/>
    </xf>
    <xf numFmtId="178" fontId="17" fillId="3" borderId="8" xfId="0" applyNumberFormat="1" applyFont="1" applyFill="1" applyBorder="1" applyAlignment="1">
      <alignment horizontal="right" vertical="center"/>
    </xf>
    <xf numFmtId="178" fontId="17" fillId="3" borderId="26" xfId="0" applyNumberFormat="1" applyFont="1" applyFill="1" applyBorder="1" applyAlignment="1">
      <alignment horizontal="right" vertical="center"/>
    </xf>
    <xf numFmtId="178" fontId="17" fillId="3" borderId="28" xfId="0" applyNumberFormat="1" applyFont="1" applyFill="1" applyBorder="1" applyAlignment="1">
      <alignment horizontal="right" vertical="center"/>
    </xf>
    <xf numFmtId="179" fontId="17" fillId="0" borderId="10" xfId="0" applyNumberFormat="1" applyFont="1" applyFill="1" applyBorder="1" applyAlignment="1">
      <alignment horizontal="right" vertical="center"/>
    </xf>
    <xf numFmtId="179" fontId="27" fillId="0" borderId="10" xfId="0" applyNumberFormat="1" applyFont="1" applyFill="1" applyBorder="1" applyAlignment="1">
      <alignment horizontal="right" vertical="center"/>
    </xf>
    <xf numFmtId="179" fontId="17" fillId="0" borderId="34" xfId="0" applyNumberFormat="1" applyFont="1" applyFill="1" applyBorder="1" applyAlignment="1">
      <alignment horizontal="right" vertical="center"/>
    </xf>
    <xf numFmtId="179" fontId="17" fillId="3" borderId="10" xfId="0" applyNumberFormat="1" applyFont="1" applyFill="1" applyBorder="1" applyAlignment="1">
      <alignment horizontal="right" vertical="center"/>
    </xf>
    <xf numFmtId="179" fontId="17" fillId="3" borderId="32" xfId="0" applyNumberFormat="1" applyFont="1" applyFill="1" applyBorder="1" applyAlignment="1">
      <alignment horizontal="right" vertical="center"/>
    </xf>
    <xf numFmtId="178" fontId="27" fillId="3" borderId="4" xfId="0" applyNumberFormat="1" applyFont="1" applyFill="1" applyBorder="1" applyAlignment="1">
      <alignment horizontal="right" vertical="center"/>
    </xf>
    <xf numFmtId="178" fontId="17" fillId="3" borderId="24" xfId="0" applyNumberFormat="1" applyFont="1" applyFill="1" applyBorder="1" applyAlignment="1">
      <alignment horizontal="right" vertical="center"/>
    </xf>
    <xf numFmtId="179" fontId="27" fillId="0" borderId="4" xfId="0" applyNumberFormat="1" applyFont="1" applyFill="1" applyBorder="1" applyAlignment="1">
      <alignment horizontal="right" vertical="center"/>
    </xf>
    <xf numFmtId="179" fontId="17" fillId="0" borderId="52" xfId="0" applyNumberFormat="1" applyFont="1" applyFill="1" applyBorder="1" applyAlignment="1">
      <alignment horizontal="right" vertical="center"/>
    </xf>
    <xf numFmtId="0" fontId="24" fillId="3" borderId="0" xfId="0" applyFont="1" applyFill="1" applyAlignment="1">
      <alignment vertical="center"/>
    </xf>
    <xf numFmtId="184" fontId="17" fillId="6" borderId="11" xfId="7" applyNumberFormat="1" applyFont="1" applyFill="1" applyBorder="1" applyAlignment="1">
      <alignment horizontal="right" vertical="center"/>
    </xf>
    <xf numFmtId="184" fontId="17" fillId="6" borderId="4" xfId="7" applyNumberFormat="1" applyFont="1" applyFill="1" applyBorder="1" applyAlignment="1">
      <alignment horizontal="right" vertical="center"/>
    </xf>
    <xf numFmtId="184" fontId="17" fillId="6" borderId="9" xfId="7" applyNumberFormat="1" applyFont="1" applyFill="1" applyBorder="1" applyAlignment="1">
      <alignment horizontal="right" vertical="center"/>
    </xf>
    <xf numFmtId="184" fontId="17" fillId="6" borderId="11" xfId="0" applyNumberFormat="1" applyFont="1" applyFill="1" applyBorder="1" applyAlignment="1">
      <alignment horizontal="right" vertical="center"/>
    </xf>
    <xf numFmtId="184" fontId="17" fillId="6" borderId="4" xfId="0" applyNumberFormat="1" applyFont="1" applyFill="1" applyBorder="1" applyAlignment="1">
      <alignment horizontal="right" vertical="center"/>
    </xf>
    <xf numFmtId="184" fontId="17" fillId="6" borderId="9" xfId="0" applyNumberFormat="1" applyFont="1" applyFill="1" applyBorder="1" applyAlignment="1">
      <alignment horizontal="right" vertical="center"/>
    </xf>
    <xf numFmtId="178" fontId="17" fillId="7" borderId="5" xfId="0" applyNumberFormat="1" applyFont="1" applyFill="1" applyBorder="1" applyAlignment="1">
      <alignment horizontal="right" vertical="center"/>
    </xf>
    <xf numFmtId="178" fontId="17" fillId="7" borderId="27" xfId="0" applyNumberFormat="1" applyFont="1" applyFill="1" applyBorder="1" applyAlignment="1">
      <alignment horizontal="right" vertical="center"/>
    </xf>
    <xf numFmtId="178" fontId="17" fillId="7" borderId="9" xfId="0" applyNumberFormat="1" applyFont="1" applyFill="1" applyBorder="1" applyAlignment="1">
      <alignment horizontal="right" vertical="center"/>
    </xf>
    <xf numFmtId="41" fontId="17" fillId="7" borderId="4" xfId="0" applyNumberFormat="1" applyFont="1" applyFill="1" applyBorder="1" applyAlignment="1">
      <alignment horizontal="right" vertical="center"/>
    </xf>
    <xf numFmtId="41" fontId="17" fillId="7" borderId="9" xfId="0" applyNumberFormat="1" applyFont="1" applyFill="1" applyBorder="1" applyAlignment="1">
      <alignment horizontal="right" vertical="center"/>
    </xf>
    <xf numFmtId="181" fontId="17" fillId="7" borderId="9" xfId="0" applyNumberFormat="1" applyFont="1" applyFill="1" applyBorder="1"/>
    <xf numFmtId="181" fontId="17" fillId="7" borderId="28" xfId="0" applyNumberFormat="1" applyFont="1" applyFill="1" applyBorder="1"/>
    <xf numFmtId="183" fontId="27" fillId="0" borderId="4" xfId="0" applyNumberFormat="1" applyFont="1" applyFill="1" applyBorder="1" applyAlignment="1">
      <alignment horizontal="right" vertical="center"/>
    </xf>
    <xf numFmtId="185" fontId="27" fillId="0" borderId="4" xfId="0" applyNumberFormat="1" applyFont="1" applyFill="1" applyBorder="1" applyAlignment="1">
      <alignment horizontal="right" vertical="center"/>
    </xf>
    <xf numFmtId="183" fontId="27" fillId="3" borderId="4" xfId="0" applyNumberFormat="1" applyFont="1" applyFill="1" applyBorder="1" applyAlignment="1">
      <alignment horizontal="right" vertical="center"/>
    </xf>
    <xf numFmtId="179" fontId="27" fillId="3" borderId="4" xfId="0" applyNumberFormat="1" applyFont="1" applyFill="1" applyBorder="1" applyAlignment="1">
      <alignment horizontal="right" vertical="center"/>
    </xf>
    <xf numFmtId="178" fontId="27" fillId="3" borderId="26" xfId="0" applyNumberFormat="1" applyFont="1" applyFill="1" applyBorder="1" applyAlignment="1">
      <alignment horizontal="right" vertical="center"/>
    </xf>
    <xf numFmtId="178" fontId="27" fillId="0" borderId="12" xfId="0" applyNumberFormat="1" applyFont="1" applyFill="1" applyBorder="1" applyAlignment="1">
      <alignment horizontal="right" vertical="center"/>
    </xf>
    <xf numFmtId="178" fontId="28" fillId="0" borderId="0" xfId="0" applyNumberFormat="1" applyFont="1" applyFill="1" applyBorder="1" applyAlignment="1"/>
    <xf numFmtId="0" fontId="28" fillId="0" borderId="0" xfId="0" applyFont="1" applyFill="1" applyBorder="1" applyAlignment="1">
      <alignment horizontal="center" vertical="center"/>
    </xf>
    <xf numFmtId="0" fontId="28" fillId="0" borderId="0" xfId="0" applyFont="1" applyFill="1" applyBorder="1"/>
    <xf numFmtId="0" fontId="4" fillId="4" borderId="17" xfId="0" applyFont="1" applyFill="1" applyBorder="1" applyAlignment="1">
      <alignment horizontal="center" vertical="center" wrapText="1"/>
    </xf>
    <xf numFmtId="0" fontId="12" fillId="0" borderId="0" xfId="0" applyFont="1" applyFill="1"/>
    <xf numFmtId="0" fontId="12" fillId="0" borderId="0" xfId="0" applyFont="1" applyFill="1" applyAlignment="1"/>
    <xf numFmtId="0" fontId="32" fillId="0" borderId="0" xfId="0" applyFont="1" applyFill="1" applyAlignment="1"/>
    <xf numFmtId="178" fontId="33" fillId="0" borderId="0" xfId="0" applyNumberFormat="1" applyFont="1" applyFill="1" applyAlignment="1"/>
    <xf numFmtId="178" fontId="12" fillId="0" borderId="0" xfId="0" applyNumberFormat="1" applyFont="1" applyFill="1" applyAlignment="1">
      <alignment horizontal="center" vertical="center"/>
    </xf>
    <xf numFmtId="0" fontId="12" fillId="0" borderId="0" xfId="0" applyFont="1" applyFill="1" applyAlignment="1">
      <alignment horizontal="center" vertical="center"/>
    </xf>
    <xf numFmtId="178" fontId="32" fillId="0" borderId="0" xfId="0" applyNumberFormat="1" applyFont="1" applyFill="1" applyAlignment="1"/>
    <xf numFmtId="178" fontId="12" fillId="0" borderId="0" xfId="0" applyNumberFormat="1" applyFont="1" applyFill="1" applyAlignment="1"/>
    <xf numFmtId="179" fontId="27" fillId="0" borderId="52" xfId="0" applyNumberFormat="1" applyFont="1" applyFill="1" applyBorder="1" applyAlignment="1">
      <alignment horizontal="right" vertical="center"/>
    </xf>
    <xf numFmtId="178" fontId="27" fillId="0" borderId="52" xfId="0" applyNumberFormat="1" applyFont="1" applyFill="1" applyBorder="1" applyAlignment="1">
      <alignment horizontal="right" vertical="center"/>
    </xf>
    <xf numFmtId="178" fontId="27" fillId="3" borderId="52" xfId="0" applyNumberFormat="1" applyFont="1" applyFill="1" applyBorder="1" applyAlignment="1">
      <alignment horizontal="right" vertical="center"/>
    </xf>
    <xf numFmtId="178" fontId="27" fillId="3" borderId="51" xfId="0" applyNumberFormat="1" applyFont="1" applyFill="1" applyBorder="1" applyAlignment="1">
      <alignment horizontal="right" vertical="center"/>
    </xf>
    <xf numFmtId="49" fontId="19" fillId="2" borderId="53" xfId="0" applyNumberFormat="1" applyFont="1" applyFill="1" applyBorder="1" applyAlignment="1">
      <alignment horizontal="right" vertical="center"/>
    </xf>
    <xf numFmtId="49" fontId="3" fillId="2" borderId="86" xfId="0" applyNumberFormat="1" applyFont="1" applyFill="1" applyBorder="1" applyAlignment="1">
      <alignment horizontal="right" vertical="center"/>
    </xf>
    <xf numFmtId="179" fontId="17" fillId="3" borderId="71" xfId="0" applyNumberFormat="1" applyFont="1" applyFill="1" applyBorder="1" applyAlignment="1">
      <alignment horizontal="right" vertical="center"/>
    </xf>
    <xf numFmtId="178" fontId="17" fillId="3" borderId="71" xfId="0" applyNumberFormat="1" applyFont="1" applyFill="1" applyBorder="1" applyAlignment="1">
      <alignment horizontal="right" vertical="center"/>
    </xf>
    <xf numFmtId="178" fontId="27" fillId="0" borderId="71" xfId="0" applyNumberFormat="1" applyFont="1" applyBorder="1" applyAlignment="1">
      <alignment horizontal="right"/>
    </xf>
    <xf numFmtId="179" fontId="17" fillId="3" borderId="87" xfId="0" applyNumberFormat="1" applyFont="1" applyFill="1" applyBorder="1" applyAlignment="1">
      <alignment horizontal="right" vertical="center"/>
    </xf>
    <xf numFmtId="178" fontId="27" fillId="3" borderId="71" xfId="0" applyNumberFormat="1" applyFont="1" applyFill="1" applyBorder="1" applyAlignment="1">
      <alignment horizontal="right" vertical="center"/>
    </xf>
    <xf numFmtId="179" fontId="17" fillId="3" borderId="86" xfId="0" applyNumberFormat="1" applyFont="1" applyFill="1" applyBorder="1" applyAlignment="1">
      <alignment horizontal="right" vertical="center"/>
    </xf>
    <xf numFmtId="179" fontId="27" fillId="3" borderId="10" xfId="0" applyNumberFormat="1" applyFont="1" applyFill="1" applyBorder="1" applyAlignment="1">
      <alignment horizontal="right" vertical="center"/>
    </xf>
    <xf numFmtId="0" fontId="34" fillId="0" borderId="0" xfId="0" applyFont="1" applyFill="1" applyAlignment="1"/>
    <xf numFmtId="178" fontId="27" fillId="0" borderId="5" xfId="0" applyNumberFormat="1" applyFont="1" applyFill="1" applyBorder="1" applyAlignment="1">
      <alignment horizontal="right" vertical="center"/>
    </xf>
    <xf numFmtId="178" fontId="17" fillId="7" borderId="7" xfId="0" applyNumberFormat="1" applyFont="1" applyFill="1" applyBorder="1" applyAlignment="1">
      <alignment horizontal="right" vertical="center"/>
    </xf>
    <xf numFmtId="178" fontId="17" fillId="7" borderId="11" xfId="0" applyNumberFormat="1" applyFont="1" applyFill="1" applyBorder="1" applyAlignment="1">
      <alignment horizontal="right" vertical="center"/>
    </xf>
    <xf numFmtId="41" fontId="17" fillId="7" borderId="11" xfId="0" applyNumberFormat="1" applyFont="1" applyFill="1" applyBorder="1" applyAlignment="1">
      <alignment horizontal="right" vertical="center"/>
    </xf>
    <xf numFmtId="178" fontId="27" fillId="7" borderId="4" xfId="0" applyNumberFormat="1" applyFont="1" applyFill="1" applyBorder="1" applyAlignment="1">
      <alignment horizontal="right" vertical="center"/>
    </xf>
    <xf numFmtId="183" fontId="17" fillId="7" borderId="4" xfId="0" applyNumberFormat="1" applyFont="1" applyFill="1" applyBorder="1" applyAlignment="1">
      <alignment horizontal="right" vertical="center"/>
    </xf>
    <xf numFmtId="183" fontId="17" fillId="7" borderId="11" xfId="7" applyNumberFormat="1" applyFont="1" applyFill="1" applyBorder="1" applyAlignment="1">
      <alignment horizontal="right" vertical="center"/>
    </xf>
    <xf numFmtId="176" fontId="17" fillId="7" borderId="11" xfId="7" applyNumberFormat="1" applyFont="1" applyFill="1" applyBorder="1" applyAlignment="1">
      <alignment horizontal="right" vertical="center"/>
    </xf>
    <xf numFmtId="182" fontId="17" fillId="7" borderId="11" xfId="0" applyNumberFormat="1" applyFont="1" applyFill="1" applyBorder="1" applyAlignment="1">
      <alignment horizontal="right" vertical="center"/>
    </xf>
    <xf numFmtId="0" fontId="36" fillId="0" borderId="0" xfId="0" applyFont="1" applyFill="1" applyAlignment="1"/>
    <xf numFmtId="49" fontId="37" fillId="2" borderId="5" xfId="0" applyNumberFormat="1" applyFont="1" applyFill="1" applyBorder="1" applyAlignment="1">
      <alignment horizontal="right" vertical="center"/>
    </xf>
    <xf numFmtId="49" fontId="38" fillId="2" borderId="26" xfId="0" applyNumberFormat="1" applyFont="1" applyFill="1" applyBorder="1" applyAlignment="1">
      <alignment horizontal="right" vertical="center"/>
    </xf>
    <xf numFmtId="178" fontId="35" fillId="0" borderId="4" xfId="0" applyNumberFormat="1" applyFont="1" applyFill="1" applyBorder="1" applyAlignment="1">
      <alignment horizontal="right" vertical="center"/>
    </xf>
    <xf numFmtId="179" fontId="35" fillId="3" borderId="4" xfId="0" applyNumberFormat="1" applyFont="1" applyFill="1" applyBorder="1" applyAlignment="1">
      <alignment horizontal="right" vertical="center"/>
    </xf>
    <xf numFmtId="178" fontId="35" fillId="3" borderId="4" xfId="0" applyNumberFormat="1" applyFont="1" applyFill="1" applyBorder="1" applyAlignment="1">
      <alignment horizontal="right" vertical="center"/>
    </xf>
    <xf numFmtId="179" fontId="35" fillId="3" borderId="10" xfId="0" applyNumberFormat="1" applyFont="1" applyFill="1" applyBorder="1" applyAlignment="1">
      <alignment horizontal="right" vertical="center"/>
    </xf>
    <xf numFmtId="178" fontId="35" fillId="3" borderId="26" xfId="0" applyNumberFormat="1" applyFont="1" applyFill="1" applyBorder="1" applyAlignment="1">
      <alignment horizontal="right" vertical="center"/>
    </xf>
    <xf numFmtId="0" fontId="36" fillId="0" borderId="0" xfId="0" applyFont="1" applyFill="1" applyAlignment="1">
      <alignment horizontal="center" vertical="center"/>
    </xf>
    <xf numFmtId="0" fontId="36" fillId="0" borderId="0" xfId="0" applyFont="1" applyFill="1"/>
    <xf numFmtId="178" fontId="17" fillId="3" borderId="64" xfId="0" applyNumberFormat="1" applyFont="1" applyFill="1" applyBorder="1" applyAlignment="1">
      <alignment horizontal="right" vertical="center"/>
    </xf>
    <xf numFmtId="179" fontId="17" fillId="3" borderId="64" xfId="0" applyNumberFormat="1" applyFont="1" applyFill="1" applyBorder="1" applyAlignment="1">
      <alignment horizontal="right" vertical="center"/>
    </xf>
    <xf numFmtId="178" fontId="17" fillId="3" borderId="66" xfId="0" applyNumberFormat="1" applyFont="1" applyFill="1" applyBorder="1" applyAlignment="1">
      <alignment horizontal="right" vertical="center"/>
    </xf>
    <xf numFmtId="179" fontId="17" fillId="3" borderId="66" xfId="0" applyNumberFormat="1" applyFont="1" applyFill="1" applyBorder="1" applyAlignment="1">
      <alignment horizontal="right" vertical="center"/>
    </xf>
    <xf numFmtId="178" fontId="17" fillId="3" borderId="68" xfId="0" applyNumberFormat="1" applyFont="1" applyFill="1" applyBorder="1" applyAlignment="1">
      <alignment horizontal="right" vertical="center"/>
    </xf>
    <xf numFmtId="179" fontId="17" fillId="3" borderId="68" xfId="0" applyNumberFormat="1" applyFont="1" applyFill="1" applyBorder="1" applyAlignment="1">
      <alignment horizontal="right" vertical="center"/>
    </xf>
    <xf numFmtId="178" fontId="17" fillId="3" borderId="65" xfId="0" applyNumberFormat="1" applyFont="1" applyFill="1" applyBorder="1" applyAlignment="1">
      <alignment horizontal="right" vertical="center"/>
    </xf>
    <xf numFmtId="0" fontId="39" fillId="3" borderId="0" xfId="0" applyFont="1" applyFill="1" applyAlignment="1">
      <alignment horizontal="left" vertical="center"/>
    </xf>
    <xf numFmtId="178" fontId="40" fillId="0" borderId="0" xfId="0" applyNumberFormat="1" applyFont="1" applyFill="1"/>
    <xf numFmtId="183" fontId="6" fillId="0" borderId="0" xfId="0" applyNumberFormat="1" applyFont="1" applyFill="1" applyAlignment="1">
      <alignment horizontal="center" vertical="center"/>
    </xf>
    <xf numFmtId="179" fontId="27" fillId="0" borderId="9" xfId="0" applyNumberFormat="1" applyFont="1" applyFill="1" applyBorder="1" applyAlignment="1">
      <alignment horizontal="right" vertical="center"/>
    </xf>
    <xf numFmtId="178" fontId="27" fillId="0" borderId="9" xfId="0" applyNumberFormat="1" applyFont="1" applyFill="1" applyBorder="1" applyAlignment="1">
      <alignment horizontal="right" vertical="center"/>
    </xf>
    <xf numFmtId="178" fontId="27" fillId="3" borderId="9" xfId="0" applyNumberFormat="1" applyFont="1" applyFill="1" applyBorder="1" applyAlignment="1">
      <alignment horizontal="right" vertical="center"/>
    </xf>
    <xf numFmtId="178" fontId="27" fillId="3" borderId="28" xfId="0" applyNumberFormat="1" applyFont="1" applyFill="1" applyBorder="1" applyAlignment="1">
      <alignment horizontal="right" vertical="center"/>
    </xf>
    <xf numFmtId="178" fontId="27" fillId="3" borderId="11" xfId="0" applyNumberFormat="1" applyFont="1" applyFill="1" applyBorder="1" applyAlignment="1">
      <alignment horizontal="right" vertical="center"/>
    </xf>
    <xf numFmtId="179" fontId="17" fillId="3" borderId="8" xfId="0" applyNumberFormat="1" applyFont="1" applyFill="1" applyBorder="1" applyAlignment="1">
      <alignment horizontal="right" vertical="center"/>
    </xf>
    <xf numFmtId="41" fontId="27" fillId="7" borderId="4" xfId="0" applyNumberFormat="1" applyFont="1" applyFill="1" applyBorder="1" applyAlignment="1">
      <alignment horizontal="right" vertical="center"/>
    </xf>
    <xf numFmtId="185" fontId="17" fillId="7" borderId="4" xfId="0" applyNumberFormat="1" applyFont="1" applyFill="1" applyBorder="1" applyAlignment="1">
      <alignment horizontal="right" vertical="center"/>
    </xf>
    <xf numFmtId="183" fontId="27" fillId="7" borderId="4" xfId="0" applyNumberFormat="1" applyFont="1" applyFill="1" applyBorder="1" applyAlignment="1">
      <alignment horizontal="right" vertical="center"/>
    </xf>
    <xf numFmtId="185" fontId="27" fillId="7" borderId="4" xfId="0" applyNumberFormat="1" applyFont="1" applyFill="1" applyBorder="1" applyAlignment="1">
      <alignment horizontal="right" vertical="center"/>
    </xf>
    <xf numFmtId="178" fontId="27" fillId="7" borderId="50" xfId="0" applyNumberFormat="1" applyFont="1" applyFill="1" applyBorder="1" applyAlignment="1">
      <alignment horizontal="right" vertical="center"/>
    </xf>
    <xf numFmtId="179" fontId="27" fillId="7" borderId="52" xfId="0" applyNumberFormat="1" applyFont="1" applyFill="1" applyBorder="1" applyAlignment="1">
      <alignment horizontal="right" vertical="center"/>
    </xf>
    <xf numFmtId="178" fontId="27" fillId="7" borderId="52" xfId="0" applyNumberFormat="1" applyFont="1" applyFill="1" applyBorder="1" applyAlignment="1">
      <alignment horizontal="right" vertical="center"/>
    </xf>
    <xf numFmtId="183" fontId="27" fillId="7" borderId="52" xfId="0" applyNumberFormat="1" applyFont="1" applyFill="1" applyBorder="1" applyAlignment="1">
      <alignment horizontal="right" vertical="center"/>
    </xf>
    <xf numFmtId="185" fontId="27" fillId="7" borderId="52" xfId="0" applyNumberFormat="1" applyFont="1" applyFill="1" applyBorder="1" applyAlignment="1">
      <alignment horizontal="right" vertical="center"/>
    </xf>
    <xf numFmtId="178" fontId="17" fillId="7" borderId="53" xfId="0" applyNumberFormat="1" applyFont="1" applyFill="1" applyBorder="1" applyAlignment="1">
      <alignment horizontal="right" vertical="center"/>
    </xf>
    <xf numFmtId="179" fontId="17" fillId="7" borderId="71" xfId="0" applyNumberFormat="1" applyFont="1" applyFill="1" applyBorder="1" applyAlignment="1">
      <alignment horizontal="right" vertical="center"/>
    </xf>
    <xf numFmtId="178" fontId="17" fillId="7" borderId="71" xfId="0" applyNumberFormat="1" applyFont="1" applyFill="1" applyBorder="1" applyAlignment="1">
      <alignment horizontal="right" vertical="center"/>
    </xf>
    <xf numFmtId="41" fontId="17" fillId="7" borderId="71" xfId="0" applyNumberFormat="1" applyFont="1" applyFill="1" applyBorder="1" applyAlignment="1">
      <alignment horizontal="right" vertical="center"/>
    </xf>
    <xf numFmtId="183" fontId="17" fillId="7" borderId="71" xfId="7" applyNumberFormat="1" applyFont="1" applyFill="1" applyBorder="1" applyAlignment="1">
      <alignment horizontal="right" vertical="center"/>
    </xf>
    <xf numFmtId="176" fontId="17" fillId="7" borderId="71" xfId="7" applyNumberFormat="1" applyFont="1" applyFill="1" applyBorder="1" applyAlignment="1">
      <alignment horizontal="right" vertical="center"/>
    </xf>
    <xf numFmtId="182" fontId="17" fillId="7" borderId="71" xfId="0" applyNumberFormat="1" applyFont="1" applyFill="1" applyBorder="1" applyAlignment="1">
      <alignment horizontal="right" vertical="center"/>
    </xf>
    <xf numFmtId="178" fontId="27" fillId="7" borderId="5" xfId="0" applyNumberFormat="1" applyFont="1" applyFill="1" applyBorder="1" applyAlignment="1">
      <alignment horizontal="right" vertical="center"/>
    </xf>
    <xf numFmtId="178" fontId="35" fillId="7" borderId="5" xfId="0" applyNumberFormat="1" applyFont="1" applyFill="1" applyBorder="1" applyAlignment="1">
      <alignment horizontal="right" vertical="center"/>
    </xf>
    <xf numFmtId="179" fontId="35" fillId="7" borderId="4" xfId="0" applyNumberFormat="1" applyFont="1" applyFill="1" applyBorder="1" applyAlignment="1">
      <alignment horizontal="right" vertical="center"/>
    </xf>
    <xf numFmtId="178" fontId="35" fillId="7" borderId="4" xfId="0" applyNumberFormat="1" applyFont="1" applyFill="1" applyBorder="1" applyAlignment="1">
      <alignment horizontal="right" vertical="center"/>
    </xf>
    <xf numFmtId="181" fontId="17" fillId="7" borderId="11" xfId="0" applyNumberFormat="1" applyFont="1" applyFill="1" applyBorder="1"/>
    <xf numFmtId="181" fontId="17" fillId="7" borderId="8" xfId="0" applyNumberFormat="1" applyFont="1" applyFill="1" applyBorder="1"/>
    <xf numFmtId="181" fontId="17" fillId="7" borderId="4" xfId="0" applyNumberFormat="1" applyFont="1" applyFill="1" applyBorder="1"/>
    <xf numFmtId="181" fontId="17" fillId="7" borderId="26" xfId="0" applyNumberFormat="1" applyFont="1" applyFill="1" applyBorder="1"/>
    <xf numFmtId="178" fontId="17" fillId="0" borderId="56" xfId="0" applyNumberFormat="1" applyFont="1" applyFill="1" applyBorder="1" applyAlignment="1">
      <alignment horizontal="right" vertical="center"/>
    </xf>
    <xf numFmtId="178" fontId="17" fillId="0" borderId="54" xfId="0" applyNumberFormat="1" applyFont="1" applyFill="1" applyBorder="1" applyAlignment="1">
      <alignment horizontal="right" vertical="center"/>
    </xf>
    <xf numFmtId="3" fontId="6" fillId="0" borderId="0" xfId="0" applyNumberFormat="1" applyFont="1" applyFill="1"/>
    <xf numFmtId="3" fontId="28" fillId="0" borderId="0" xfId="0" applyNumberFormat="1" applyFont="1" applyFill="1"/>
    <xf numFmtId="178" fontId="27" fillId="3" borderId="58" xfId="0" applyNumberFormat="1" applyFont="1" applyFill="1" applyBorder="1" applyAlignment="1">
      <alignment horizontal="right" vertical="center"/>
    </xf>
    <xf numFmtId="178" fontId="28" fillId="0" borderId="0" xfId="0" applyNumberFormat="1" applyFont="1" applyFill="1" applyAlignment="1">
      <alignment horizontal="center" vertical="center"/>
    </xf>
    <xf numFmtId="178" fontId="17" fillId="0" borderId="5" xfId="0" applyNumberFormat="1" applyFont="1" applyFill="1" applyBorder="1" applyAlignment="1">
      <alignment horizontal="right" vertical="center"/>
    </xf>
    <xf numFmtId="178" fontId="35" fillId="3" borderId="58" xfId="0" applyNumberFormat="1" applyFont="1" applyFill="1" applyBorder="1" applyAlignment="1">
      <alignment horizontal="right" vertical="center"/>
    </xf>
    <xf numFmtId="178" fontId="17" fillId="3" borderId="58" xfId="0" applyNumberFormat="1" applyFont="1" applyFill="1" applyBorder="1" applyAlignment="1">
      <alignment horizontal="right" vertical="center"/>
    </xf>
    <xf numFmtId="183" fontId="27" fillId="3" borderId="58" xfId="0" applyNumberFormat="1" applyFont="1" applyFill="1" applyBorder="1" applyAlignment="1">
      <alignment horizontal="right" vertical="center"/>
    </xf>
    <xf numFmtId="3" fontId="28" fillId="0" borderId="0" xfId="0" applyNumberFormat="1" applyFont="1" applyFill="1" applyBorder="1"/>
    <xf numFmtId="178" fontId="17" fillId="3" borderId="54" xfId="0" applyNumberFormat="1" applyFont="1" applyFill="1" applyBorder="1" applyAlignment="1">
      <alignment horizontal="right" vertical="center"/>
    </xf>
    <xf numFmtId="179" fontId="17" fillId="3" borderId="26" xfId="0" applyNumberFormat="1" applyFont="1" applyFill="1" applyBorder="1" applyAlignment="1">
      <alignment horizontal="right" vertical="center"/>
    </xf>
    <xf numFmtId="178" fontId="35" fillId="6" borderId="4" xfId="0" applyNumberFormat="1" applyFont="1" applyFill="1" applyBorder="1" applyAlignment="1">
      <alignment horizontal="right" vertical="center"/>
    </xf>
    <xf numFmtId="179" fontId="35" fillId="6" borderId="4" xfId="0" applyNumberFormat="1" applyFont="1" applyFill="1" applyBorder="1" applyAlignment="1">
      <alignment horizontal="right" vertical="center"/>
    </xf>
    <xf numFmtId="41" fontId="17" fillId="6" borderId="11" xfId="0" applyNumberFormat="1" applyFont="1" applyFill="1" applyBorder="1" applyAlignment="1">
      <alignment horizontal="right" vertical="center"/>
    </xf>
    <xf numFmtId="179" fontId="27" fillId="6" borderId="11" xfId="0" applyNumberFormat="1" applyFont="1" applyFill="1" applyBorder="1" applyAlignment="1">
      <alignment horizontal="right" vertical="center"/>
    </xf>
    <xf numFmtId="183" fontId="27" fillId="6" borderId="4" xfId="0" applyNumberFormat="1" applyFont="1" applyFill="1" applyBorder="1" applyAlignment="1">
      <alignment horizontal="right" vertical="center"/>
    </xf>
    <xf numFmtId="185" fontId="27" fillId="6" borderId="4" xfId="0" applyNumberFormat="1" applyFont="1" applyFill="1" applyBorder="1" applyAlignment="1">
      <alignment horizontal="right" vertical="center"/>
    </xf>
    <xf numFmtId="183" fontId="27" fillId="6" borderId="9" xfId="0" applyNumberFormat="1" applyFont="1" applyFill="1" applyBorder="1" applyAlignment="1">
      <alignment horizontal="right" vertical="center"/>
    </xf>
    <xf numFmtId="185" fontId="27" fillId="6" borderId="9" xfId="0" applyNumberFormat="1" applyFont="1" applyFill="1" applyBorder="1" applyAlignment="1">
      <alignment horizontal="right" vertical="center"/>
    </xf>
    <xf numFmtId="176" fontId="17" fillId="6" borderId="11" xfId="7" applyNumberFormat="1" applyFont="1" applyFill="1" applyBorder="1" applyAlignment="1">
      <alignment horizontal="right" vertical="center"/>
    </xf>
    <xf numFmtId="185" fontId="27" fillId="6" borderId="11" xfId="0" applyNumberFormat="1" applyFont="1" applyFill="1" applyBorder="1" applyAlignment="1">
      <alignment horizontal="right" vertical="center"/>
    </xf>
    <xf numFmtId="41" fontId="27" fillId="6" borderId="4" xfId="0" applyNumberFormat="1" applyFont="1" applyFill="1" applyBorder="1" applyAlignment="1">
      <alignment horizontal="right" vertical="center"/>
    </xf>
    <xf numFmtId="178" fontId="27" fillId="6" borderId="27" xfId="0" applyNumberFormat="1" applyFont="1" applyFill="1" applyBorder="1" applyAlignment="1">
      <alignment horizontal="right" vertical="center"/>
    </xf>
    <xf numFmtId="41" fontId="17" fillId="6" borderId="9" xfId="0" applyNumberFormat="1" applyFont="1" applyFill="1" applyBorder="1" applyAlignment="1">
      <alignment horizontal="right" vertical="center"/>
    </xf>
    <xf numFmtId="178" fontId="35" fillId="6" borderId="5" xfId="0" applyNumberFormat="1" applyFont="1" applyFill="1" applyBorder="1" applyAlignment="1">
      <alignment horizontal="right" vertical="center"/>
    </xf>
    <xf numFmtId="179" fontId="27" fillId="0" borderId="34" xfId="0" applyNumberFormat="1" applyFont="1" applyFill="1" applyBorder="1" applyAlignment="1">
      <alignment horizontal="right" vertical="center"/>
    </xf>
    <xf numFmtId="178" fontId="27" fillId="7" borderId="9" xfId="0" applyNumberFormat="1" applyFont="1" applyFill="1" applyBorder="1" applyAlignment="1">
      <alignment horizontal="right" vertical="center"/>
    </xf>
    <xf numFmtId="179" fontId="27" fillId="7" borderId="9" xfId="0" applyNumberFormat="1" applyFont="1" applyFill="1" applyBorder="1" applyAlignment="1">
      <alignment horizontal="right" vertical="center"/>
    </xf>
    <xf numFmtId="178" fontId="27" fillId="7" borderId="27" xfId="0" applyNumberFormat="1" applyFont="1" applyFill="1" applyBorder="1" applyAlignment="1">
      <alignment horizontal="right" vertical="center"/>
    </xf>
    <xf numFmtId="183" fontId="27" fillId="7" borderId="9" xfId="0" applyNumberFormat="1" applyFont="1" applyFill="1" applyBorder="1" applyAlignment="1">
      <alignment horizontal="right" vertical="center"/>
    </xf>
    <xf numFmtId="185" fontId="27" fillId="7" borderId="9" xfId="0" applyNumberFormat="1" applyFont="1" applyFill="1" applyBorder="1" applyAlignment="1">
      <alignment horizontal="right" vertical="center"/>
    </xf>
    <xf numFmtId="176" fontId="17" fillId="7" borderId="4" xfId="7" applyNumberFormat="1" applyFont="1" applyFill="1" applyBorder="1" applyAlignment="1">
      <alignment horizontal="right" vertical="center"/>
    </xf>
    <xf numFmtId="186" fontId="27" fillId="7" borderId="4" xfId="0" applyNumberFormat="1" applyFont="1" applyFill="1" applyBorder="1" applyAlignment="1">
      <alignment horizontal="right" vertical="center"/>
    </xf>
    <xf numFmtId="185" fontId="27" fillId="7" borderId="11" xfId="0" applyNumberFormat="1" applyFont="1" applyFill="1" applyBorder="1" applyAlignment="1">
      <alignment horizontal="right" vertical="center"/>
    </xf>
    <xf numFmtId="41" fontId="17" fillId="7" borderId="54" xfId="0" applyNumberFormat="1" applyFont="1" applyFill="1" applyBorder="1" applyAlignment="1">
      <alignment horizontal="right" vertical="center"/>
    </xf>
    <xf numFmtId="181" fontId="27" fillId="7" borderId="4" xfId="0" applyNumberFormat="1" applyFont="1" applyFill="1" applyBorder="1"/>
    <xf numFmtId="181" fontId="27" fillId="7" borderId="26" xfId="0" applyNumberFormat="1" applyFont="1" applyFill="1" applyBorder="1"/>
    <xf numFmtId="179" fontId="27" fillId="0" borderId="85" xfId="0" applyNumberFormat="1" applyFont="1" applyFill="1" applyBorder="1" applyAlignment="1">
      <alignment horizontal="right" vertical="center"/>
    </xf>
    <xf numFmtId="178" fontId="27" fillId="3" borderId="78" xfId="0" applyNumberFormat="1" applyFont="1" applyFill="1" applyBorder="1" applyAlignment="1">
      <alignment horizontal="right" vertical="center"/>
    </xf>
    <xf numFmtId="178" fontId="27" fillId="3" borderId="79" xfId="0" applyNumberFormat="1" applyFont="1" applyFill="1" applyBorder="1" applyAlignment="1">
      <alignment horizontal="right" vertical="center"/>
    </xf>
    <xf numFmtId="178" fontId="27" fillId="0" borderId="11" xfId="0" applyNumberFormat="1" applyFont="1" applyFill="1" applyBorder="1" applyAlignment="1">
      <alignment horizontal="right" vertical="center"/>
    </xf>
    <xf numFmtId="179" fontId="27" fillId="0" borderId="11" xfId="0" applyNumberFormat="1" applyFont="1" applyFill="1" applyBorder="1" applyAlignment="1">
      <alignment horizontal="right" vertical="center"/>
    </xf>
    <xf numFmtId="178" fontId="17" fillId="3" borderId="88" xfId="0" applyNumberFormat="1" applyFont="1" applyFill="1" applyBorder="1" applyAlignment="1">
      <alignment horizontal="right" vertical="center"/>
    </xf>
    <xf numFmtId="181" fontId="27" fillId="0" borderId="4" xfId="0" applyNumberFormat="1" applyFont="1" applyFill="1" applyBorder="1"/>
    <xf numFmtId="181" fontId="27" fillId="0" borderId="26" xfId="0" applyNumberFormat="1" applyFont="1" applyFill="1" applyBorder="1"/>
    <xf numFmtId="187" fontId="5" fillId="0" borderId="0" xfId="0" applyNumberFormat="1" applyFont="1" applyFill="1" applyAlignment="1">
      <alignment horizontal="right" vertical="center"/>
    </xf>
    <xf numFmtId="178" fontId="27" fillId="0" borderId="29" xfId="0" applyNumberFormat="1" applyFont="1" applyFill="1" applyBorder="1" applyAlignment="1">
      <alignment horizontal="right" vertical="center"/>
    </xf>
    <xf numFmtId="179" fontId="27" fillId="0" borderId="12" xfId="0" applyNumberFormat="1" applyFont="1" applyFill="1" applyBorder="1" applyAlignment="1">
      <alignment horizontal="right" vertical="center"/>
    </xf>
    <xf numFmtId="185" fontId="27" fillId="0" borderId="12" xfId="0" applyNumberFormat="1" applyFont="1" applyFill="1" applyBorder="1" applyAlignment="1">
      <alignment horizontal="right" vertical="center"/>
    </xf>
    <xf numFmtId="41" fontId="27" fillId="7" borderId="9" xfId="0" applyNumberFormat="1" applyFont="1" applyFill="1" applyBorder="1" applyAlignment="1">
      <alignment horizontal="right" vertical="center"/>
    </xf>
    <xf numFmtId="178" fontId="17" fillId="0" borderId="7" xfId="0" applyNumberFormat="1" applyFont="1" applyFill="1" applyBorder="1" applyAlignment="1">
      <alignment horizontal="right" vertical="center"/>
    </xf>
    <xf numFmtId="179" fontId="27" fillId="3" borderId="11" xfId="0" applyNumberFormat="1" applyFont="1" applyFill="1" applyBorder="1" applyAlignment="1">
      <alignment horizontal="right" vertical="center"/>
    </xf>
    <xf numFmtId="181" fontId="27" fillId="0" borderId="11" xfId="0" applyNumberFormat="1" applyFont="1" applyFill="1" applyBorder="1"/>
    <xf numFmtId="181" fontId="27" fillId="0" borderId="8" xfId="0" applyNumberFormat="1" applyFont="1" applyFill="1" applyBorder="1"/>
    <xf numFmtId="49" fontId="3" fillId="2" borderId="29" xfId="0" applyNumberFormat="1" applyFont="1" applyFill="1" applyBorder="1" applyAlignment="1">
      <alignment horizontal="center" vertical="center"/>
    </xf>
    <xf numFmtId="178" fontId="17" fillId="0" borderId="29" xfId="0" applyNumberFormat="1" applyFont="1" applyFill="1" applyBorder="1" applyAlignment="1">
      <alignment horizontal="right" vertical="center"/>
    </xf>
    <xf numFmtId="179" fontId="17" fillId="0" borderId="12" xfId="0" applyNumberFormat="1" applyFont="1" applyFill="1" applyBorder="1" applyAlignment="1">
      <alignment horizontal="right" vertical="center"/>
    </xf>
    <xf numFmtId="178" fontId="17" fillId="0" borderId="12" xfId="0" applyNumberFormat="1" applyFont="1" applyFill="1" applyBorder="1" applyAlignment="1">
      <alignment horizontal="right" vertical="center"/>
    </xf>
    <xf numFmtId="179" fontId="17" fillId="3" borderId="12" xfId="0" applyNumberFormat="1" applyFont="1" applyFill="1" applyBorder="1" applyAlignment="1">
      <alignment horizontal="right" vertical="center"/>
    </xf>
    <xf numFmtId="181" fontId="27" fillId="0" borderId="12" xfId="0" applyNumberFormat="1" applyFont="1" applyFill="1" applyBorder="1"/>
    <xf numFmtId="181" fontId="27" fillId="0" borderId="30" xfId="0" applyNumberFormat="1" applyFont="1" applyFill="1" applyBorder="1"/>
    <xf numFmtId="178" fontId="27" fillId="7" borderId="11" xfId="0" applyNumberFormat="1" applyFont="1" applyFill="1" applyBorder="1" applyAlignment="1">
      <alignment horizontal="right" vertical="center"/>
    </xf>
    <xf numFmtId="179" fontId="27" fillId="7" borderId="11" xfId="0" applyNumberFormat="1" applyFont="1" applyFill="1" applyBorder="1" applyAlignment="1">
      <alignment horizontal="right" vertical="center"/>
    </xf>
    <xf numFmtId="41" fontId="27" fillId="0" borderId="4" xfId="0" applyNumberFormat="1" applyFont="1" applyFill="1" applyBorder="1" applyAlignment="1">
      <alignment horizontal="right" vertical="center"/>
    </xf>
    <xf numFmtId="41" fontId="27" fillId="0" borderId="78" xfId="0" applyNumberFormat="1" applyFont="1" applyFill="1" applyBorder="1" applyAlignment="1">
      <alignment horizontal="right" vertical="center"/>
    </xf>
    <xf numFmtId="0" fontId="4" fillId="5" borderId="35" xfId="0" applyFont="1" applyFill="1" applyBorder="1" applyAlignment="1">
      <alignment horizontal="center" vertical="center" wrapText="1"/>
    </xf>
    <xf numFmtId="0" fontId="4" fillId="5" borderId="37" xfId="0" applyFont="1" applyFill="1" applyBorder="1" applyAlignment="1">
      <alignment horizontal="center" vertical="center"/>
    </xf>
    <xf numFmtId="0" fontId="4" fillId="5" borderId="80"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36" xfId="0" applyFont="1" applyFill="1" applyBorder="1" applyAlignment="1">
      <alignment horizontal="center" vertical="center" wrapText="1"/>
    </xf>
    <xf numFmtId="0" fontId="4" fillId="5" borderId="38" xfId="0" applyFont="1" applyFill="1" applyBorder="1" applyAlignment="1">
      <alignment horizontal="center" vertical="center"/>
    </xf>
    <xf numFmtId="0" fontId="4" fillId="5" borderId="40"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18" xfId="0" applyFont="1" applyFill="1" applyBorder="1" applyAlignment="1">
      <alignment horizontal="center" vertical="center" wrapText="1"/>
    </xf>
    <xf numFmtId="0" fontId="4" fillId="4" borderId="18" xfId="0" applyFont="1" applyFill="1" applyBorder="1" applyAlignment="1">
      <alignment horizontal="center" vertical="center"/>
    </xf>
    <xf numFmtId="0" fontId="4" fillId="5" borderId="15"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5" xfId="0" applyFont="1" applyFill="1" applyBorder="1" applyAlignment="1">
      <alignment horizontal="center" vertical="center"/>
    </xf>
    <xf numFmtId="0" fontId="4" fillId="5" borderId="18" xfId="0" applyFont="1" applyFill="1" applyBorder="1" applyAlignment="1">
      <alignment horizontal="center" vertical="center"/>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73" xfId="0" applyFont="1" applyFill="1" applyBorder="1" applyAlignment="1">
      <alignment horizontal="center" vertical="center"/>
    </xf>
    <xf numFmtId="0" fontId="4" fillId="4" borderId="74"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43" xfId="0" applyFont="1" applyFill="1" applyBorder="1" applyAlignment="1">
      <alignment horizontal="center" vertical="center"/>
    </xf>
    <xf numFmtId="0" fontId="4" fillId="5" borderId="16"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76"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73" xfId="0" applyFont="1" applyFill="1" applyBorder="1" applyAlignment="1">
      <alignment horizontal="center" vertical="center" wrapText="1"/>
    </xf>
    <xf numFmtId="0" fontId="4" fillId="4" borderId="74" xfId="0"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3" xfId="0" applyFont="1" applyFill="1" applyBorder="1" applyAlignment="1">
      <alignment horizontal="center" vertical="center"/>
    </xf>
    <xf numFmtId="0" fontId="4" fillId="4" borderId="44" xfId="0" applyFont="1" applyFill="1" applyBorder="1" applyAlignment="1">
      <alignment horizontal="center" vertical="center" wrapText="1"/>
    </xf>
    <xf numFmtId="0" fontId="4" fillId="4" borderId="41"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16" xfId="0" applyFont="1" applyFill="1" applyBorder="1" applyAlignment="1">
      <alignment horizontal="center" vertical="center"/>
    </xf>
    <xf numFmtId="0" fontId="12" fillId="4" borderId="17" xfId="0" applyFont="1" applyFill="1" applyBorder="1" applyAlignment="1">
      <alignment horizontal="center"/>
    </xf>
    <xf numFmtId="0" fontId="12" fillId="4" borderId="15" xfId="0" applyFont="1" applyFill="1" applyBorder="1" applyAlignment="1">
      <alignment horizontal="center"/>
    </xf>
    <xf numFmtId="0" fontId="4" fillId="4" borderId="76" xfId="0" applyFont="1" applyFill="1" applyBorder="1" applyAlignment="1">
      <alignment horizontal="center" vertical="center"/>
    </xf>
    <xf numFmtId="0" fontId="4" fillId="4" borderId="77"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81"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82" xfId="0" applyFont="1" applyFill="1" applyBorder="1" applyAlignment="1">
      <alignment horizontal="center" vertical="center" wrapText="1"/>
    </xf>
    <xf numFmtId="0" fontId="4" fillId="4" borderId="83" xfId="0" applyFont="1" applyFill="1" applyBorder="1" applyAlignment="1">
      <alignment horizontal="center" vertical="center" wrapText="1"/>
    </xf>
    <xf numFmtId="0" fontId="4" fillId="4" borderId="84" xfId="0" applyFont="1" applyFill="1" applyBorder="1" applyAlignment="1">
      <alignment horizontal="center" vertical="center" wrapText="1"/>
    </xf>
  </cellXfs>
  <cellStyles count="8">
    <cellStyle name="Calc Currency (0)" xfId="2"/>
    <cellStyle name="Header1" xfId="3"/>
    <cellStyle name="Header2" xfId="4"/>
    <cellStyle name="Normal_#18-Internet" xfId="5"/>
    <cellStyle name="桁区切り" xfId="7" builtinId="6"/>
    <cellStyle name="桁区切り 2" xfId="1"/>
    <cellStyle name="桁区切り 3" xfId="6"/>
    <cellStyle name="標準" xfId="0" builtinId="0"/>
  </cellStyles>
  <dxfs count="0"/>
  <tableStyles count="0" defaultTableStyle="TableStyleMedium2" defaultPivotStyle="PivotStyleLight16"/>
  <colors>
    <mruColors>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5CB-4BB9-968C-0053062AF32D}"/>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5CB-4BB9-968C-0053062AF32D}"/>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5CB-4BB9-968C-0053062AF32D}"/>
            </c:ext>
          </c:extLst>
        </c:ser>
        <c:dLbls>
          <c:showLegendKey val="0"/>
          <c:showVal val="0"/>
          <c:showCatName val="0"/>
          <c:showSerName val="0"/>
          <c:showPercent val="0"/>
          <c:showBubbleSize val="0"/>
        </c:dLbls>
        <c:gapWidth val="150"/>
        <c:overlap val="100"/>
        <c:axId val="345568768"/>
        <c:axId val="24270368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5CB-4BB9-968C-0053062AF32D}"/>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5CB-4BB9-968C-0053062AF32D}"/>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5CB-4BB9-968C-0053062AF32D}"/>
            </c:ext>
          </c:extLst>
        </c:ser>
        <c:dLbls>
          <c:showLegendKey val="0"/>
          <c:showVal val="0"/>
          <c:showCatName val="0"/>
          <c:showSerName val="0"/>
          <c:showPercent val="0"/>
          <c:showBubbleSize val="0"/>
        </c:dLbls>
        <c:marker val="1"/>
        <c:smooth val="0"/>
        <c:axId val="345568768"/>
        <c:axId val="24270368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5CB-4BB9-968C-0053062AF32D}"/>
            </c:ext>
          </c:extLst>
        </c:ser>
        <c:dLbls>
          <c:showLegendKey val="0"/>
          <c:showVal val="0"/>
          <c:showCatName val="0"/>
          <c:showSerName val="0"/>
          <c:showPercent val="0"/>
          <c:showBubbleSize val="0"/>
        </c:dLbls>
        <c:marker val="1"/>
        <c:smooth val="0"/>
        <c:axId val="345952768"/>
        <c:axId val="370483200"/>
      </c:lineChart>
      <c:catAx>
        <c:axId val="34556876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2703680"/>
        <c:crossesAt val="0"/>
        <c:auto val="1"/>
        <c:lblAlgn val="ctr"/>
        <c:lblOffset val="100"/>
        <c:tickLblSkip val="1"/>
        <c:tickMarkSkip val="1"/>
        <c:noMultiLvlLbl val="0"/>
      </c:catAx>
      <c:valAx>
        <c:axId val="242703680"/>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45568768"/>
        <c:crosses val="autoZero"/>
        <c:crossBetween val="between"/>
      </c:valAx>
      <c:catAx>
        <c:axId val="345952768"/>
        <c:scaling>
          <c:orientation val="minMax"/>
        </c:scaling>
        <c:delete val="1"/>
        <c:axPos val="b"/>
        <c:majorTickMark val="out"/>
        <c:minorTickMark val="none"/>
        <c:tickLblPos val="nextTo"/>
        <c:crossAx val="370483200"/>
        <c:crosses val="autoZero"/>
        <c:auto val="1"/>
        <c:lblAlgn val="ctr"/>
        <c:lblOffset val="100"/>
        <c:noMultiLvlLbl val="0"/>
      </c:catAx>
      <c:valAx>
        <c:axId val="37048320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45952768"/>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FE2-4426-85DD-A94E77D67E8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FE2-4426-85DD-A94E77D67E87}"/>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FE2-4426-85DD-A94E77D67E87}"/>
            </c:ext>
          </c:extLst>
        </c:ser>
        <c:dLbls>
          <c:showLegendKey val="0"/>
          <c:showVal val="0"/>
          <c:showCatName val="0"/>
          <c:showSerName val="0"/>
          <c:showPercent val="0"/>
          <c:showBubbleSize val="0"/>
        </c:dLbls>
        <c:gapWidth val="150"/>
        <c:overlap val="100"/>
        <c:axId val="376245248"/>
        <c:axId val="37342931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FE2-4426-85DD-A94E77D67E87}"/>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FE2-4426-85DD-A94E77D67E8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FE2-4426-85DD-A94E77D67E87}"/>
            </c:ext>
          </c:extLst>
        </c:ser>
        <c:dLbls>
          <c:showLegendKey val="0"/>
          <c:showVal val="0"/>
          <c:showCatName val="0"/>
          <c:showSerName val="0"/>
          <c:showPercent val="0"/>
          <c:showBubbleSize val="0"/>
        </c:dLbls>
        <c:marker val="1"/>
        <c:smooth val="0"/>
        <c:axId val="376245248"/>
        <c:axId val="37342931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FE2-4426-85DD-A94E77D67E87}"/>
            </c:ext>
          </c:extLst>
        </c:ser>
        <c:dLbls>
          <c:showLegendKey val="0"/>
          <c:showVal val="0"/>
          <c:showCatName val="0"/>
          <c:showSerName val="0"/>
          <c:showPercent val="0"/>
          <c:showBubbleSize val="0"/>
        </c:dLbls>
        <c:marker val="1"/>
        <c:smooth val="0"/>
        <c:axId val="376245760"/>
        <c:axId val="373429888"/>
      </c:lineChart>
      <c:catAx>
        <c:axId val="37624524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429312"/>
        <c:crossesAt val="0"/>
        <c:auto val="1"/>
        <c:lblAlgn val="ctr"/>
        <c:lblOffset val="100"/>
        <c:tickLblSkip val="1"/>
        <c:tickMarkSkip val="1"/>
        <c:noMultiLvlLbl val="0"/>
      </c:catAx>
      <c:valAx>
        <c:axId val="373429312"/>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6245248"/>
        <c:crosses val="autoZero"/>
        <c:crossBetween val="between"/>
      </c:valAx>
      <c:catAx>
        <c:axId val="376245760"/>
        <c:scaling>
          <c:orientation val="minMax"/>
        </c:scaling>
        <c:delete val="1"/>
        <c:axPos val="b"/>
        <c:majorTickMark val="out"/>
        <c:minorTickMark val="none"/>
        <c:tickLblPos val="nextTo"/>
        <c:crossAx val="373429888"/>
        <c:crosses val="autoZero"/>
        <c:auto val="1"/>
        <c:lblAlgn val="ctr"/>
        <c:lblOffset val="100"/>
        <c:noMultiLvlLbl val="0"/>
      </c:catAx>
      <c:valAx>
        <c:axId val="37342988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6245760"/>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046-458B-A58B-ECB0E22975DD}"/>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046-458B-A58B-ECB0E22975DD}"/>
            </c:ext>
          </c:extLst>
        </c:ser>
        <c:dLbls>
          <c:showLegendKey val="0"/>
          <c:showVal val="0"/>
          <c:showCatName val="0"/>
          <c:showSerName val="0"/>
          <c:showPercent val="0"/>
          <c:showBubbleSize val="0"/>
        </c:dLbls>
        <c:gapWidth val="150"/>
        <c:overlap val="100"/>
        <c:axId val="376320512"/>
        <c:axId val="37343161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046-458B-A58B-ECB0E22975DD}"/>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046-458B-A58B-ECB0E22975DD}"/>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046-458B-A58B-ECB0E22975DD}"/>
            </c:ext>
          </c:extLst>
        </c:ser>
        <c:dLbls>
          <c:showLegendKey val="0"/>
          <c:showVal val="0"/>
          <c:showCatName val="0"/>
          <c:showSerName val="0"/>
          <c:showPercent val="0"/>
          <c:showBubbleSize val="0"/>
        </c:dLbls>
        <c:marker val="1"/>
        <c:smooth val="0"/>
        <c:axId val="376320512"/>
        <c:axId val="37343161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046-458B-A58B-ECB0E22975DD}"/>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046-458B-A58B-ECB0E22975DD}"/>
            </c:ext>
          </c:extLst>
        </c:ser>
        <c:dLbls>
          <c:showLegendKey val="0"/>
          <c:showVal val="0"/>
          <c:showCatName val="0"/>
          <c:showSerName val="0"/>
          <c:showPercent val="0"/>
          <c:showBubbleSize val="0"/>
        </c:dLbls>
        <c:marker val="1"/>
        <c:smooth val="0"/>
        <c:axId val="376321024"/>
        <c:axId val="375840768"/>
      </c:lineChart>
      <c:catAx>
        <c:axId val="37632051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3431616"/>
        <c:crosses val="autoZero"/>
        <c:auto val="1"/>
        <c:lblAlgn val="ctr"/>
        <c:lblOffset val="100"/>
        <c:tickLblSkip val="1"/>
        <c:tickMarkSkip val="1"/>
        <c:noMultiLvlLbl val="0"/>
      </c:catAx>
      <c:valAx>
        <c:axId val="37343161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6320512"/>
        <c:crosses val="autoZero"/>
        <c:crossBetween val="between"/>
        <c:majorUnit val="100"/>
        <c:minorUnit val="100"/>
      </c:valAx>
      <c:catAx>
        <c:axId val="376321024"/>
        <c:scaling>
          <c:orientation val="minMax"/>
        </c:scaling>
        <c:delete val="1"/>
        <c:axPos val="b"/>
        <c:majorTickMark val="out"/>
        <c:minorTickMark val="none"/>
        <c:tickLblPos val="nextTo"/>
        <c:crossAx val="375840768"/>
        <c:crossesAt val="80"/>
        <c:auto val="1"/>
        <c:lblAlgn val="ctr"/>
        <c:lblOffset val="100"/>
        <c:noMultiLvlLbl val="0"/>
      </c:catAx>
      <c:valAx>
        <c:axId val="37584076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632102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9F3-4B1C-BF75-9928B72F9BC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9F3-4B1C-BF75-9928B72F9BC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9F3-4B1C-BF75-9928B72F9BC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09F3-4B1C-BF75-9928B72F9BC4}"/>
            </c:ext>
          </c:extLst>
        </c:ser>
        <c:dLbls>
          <c:showLegendKey val="0"/>
          <c:showVal val="0"/>
          <c:showCatName val="0"/>
          <c:showSerName val="0"/>
          <c:showPercent val="0"/>
          <c:showBubbleSize val="0"/>
        </c:dLbls>
        <c:gapWidth val="150"/>
        <c:overlap val="100"/>
        <c:axId val="376322048"/>
        <c:axId val="37584249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9F3-4B1C-BF75-9928B72F9BC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9F3-4B1C-BF75-9928B72F9BC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9F3-4B1C-BF75-9928B72F9BC4}"/>
            </c:ext>
          </c:extLst>
        </c:ser>
        <c:dLbls>
          <c:showLegendKey val="0"/>
          <c:showVal val="0"/>
          <c:showCatName val="0"/>
          <c:showSerName val="0"/>
          <c:showPercent val="0"/>
          <c:showBubbleSize val="0"/>
        </c:dLbls>
        <c:marker val="1"/>
        <c:smooth val="0"/>
        <c:axId val="376322048"/>
        <c:axId val="37584249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09F3-4B1C-BF75-9928B72F9BC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09F3-4B1C-BF75-9928B72F9BC4}"/>
            </c:ext>
          </c:extLst>
        </c:ser>
        <c:dLbls>
          <c:showLegendKey val="0"/>
          <c:showVal val="0"/>
          <c:showCatName val="0"/>
          <c:showSerName val="0"/>
          <c:showPercent val="0"/>
          <c:showBubbleSize val="0"/>
        </c:dLbls>
        <c:marker val="1"/>
        <c:smooth val="0"/>
        <c:axId val="376322560"/>
        <c:axId val="375843072"/>
      </c:lineChart>
      <c:catAx>
        <c:axId val="37632204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5842496"/>
        <c:crossesAt val="0"/>
        <c:auto val="1"/>
        <c:lblAlgn val="ctr"/>
        <c:lblOffset val="100"/>
        <c:tickLblSkip val="1"/>
        <c:tickMarkSkip val="1"/>
        <c:noMultiLvlLbl val="0"/>
      </c:catAx>
      <c:valAx>
        <c:axId val="37584249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6322048"/>
        <c:crosses val="autoZero"/>
        <c:crossBetween val="between"/>
        <c:majorUnit val="50"/>
        <c:minorUnit val="50"/>
      </c:valAx>
      <c:catAx>
        <c:axId val="376322560"/>
        <c:scaling>
          <c:orientation val="minMax"/>
        </c:scaling>
        <c:delete val="1"/>
        <c:axPos val="b"/>
        <c:majorTickMark val="out"/>
        <c:minorTickMark val="none"/>
        <c:tickLblPos val="nextTo"/>
        <c:crossAx val="375843072"/>
        <c:crosses val="autoZero"/>
        <c:auto val="1"/>
        <c:lblAlgn val="ctr"/>
        <c:lblOffset val="100"/>
        <c:noMultiLvlLbl val="0"/>
      </c:catAx>
      <c:valAx>
        <c:axId val="37584307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632256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08C-4AFA-A257-DE3A35302ED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08C-4AFA-A257-DE3A35302ED6}"/>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08C-4AFA-A257-DE3A35302ED6}"/>
            </c:ext>
          </c:extLst>
        </c:ser>
        <c:dLbls>
          <c:showLegendKey val="0"/>
          <c:showVal val="0"/>
          <c:showCatName val="0"/>
          <c:showSerName val="0"/>
          <c:showPercent val="0"/>
          <c:showBubbleSize val="0"/>
        </c:dLbls>
        <c:gapWidth val="150"/>
        <c:overlap val="100"/>
        <c:axId val="376694784"/>
        <c:axId val="37584480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08C-4AFA-A257-DE3A35302ED6}"/>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08C-4AFA-A257-DE3A35302ED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08C-4AFA-A257-DE3A35302ED6}"/>
            </c:ext>
          </c:extLst>
        </c:ser>
        <c:dLbls>
          <c:showLegendKey val="0"/>
          <c:showVal val="0"/>
          <c:showCatName val="0"/>
          <c:showSerName val="0"/>
          <c:showPercent val="0"/>
          <c:showBubbleSize val="0"/>
        </c:dLbls>
        <c:marker val="1"/>
        <c:smooth val="0"/>
        <c:axId val="376694784"/>
        <c:axId val="37584480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08C-4AFA-A257-DE3A35302ED6}"/>
            </c:ext>
          </c:extLst>
        </c:ser>
        <c:dLbls>
          <c:showLegendKey val="0"/>
          <c:showVal val="0"/>
          <c:showCatName val="0"/>
          <c:showSerName val="0"/>
          <c:showPercent val="0"/>
          <c:showBubbleSize val="0"/>
        </c:dLbls>
        <c:marker val="1"/>
        <c:smooth val="0"/>
        <c:axId val="376695296"/>
        <c:axId val="375845376"/>
      </c:lineChart>
      <c:catAx>
        <c:axId val="37669478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5844800"/>
        <c:crossesAt val="-1000"/>
        <c:auto val="1"/>
        <c:lblAlgn val="ctr"/>
        <c:lblOffset val="100"/>
        <c:tickLblSkip val="1"/>
        <c:tickMarkSkip val="1"/>
        <c:noMultiLvlLbl val="0"/>
      </c:catAx>
      <c:valAx>
        <c:axId val="37584480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6694784"/>
        <c:crosses val="autoZero"/>
        <c:crossBetween val="between"/>
      </c:valAx>
      <c:catAx>
        <c:axId val="376695296"/>
        <c:scaling>
          <c:orientation val="minMax"/>
        </c:scaling>
        <c:delete val="1"/>
        <c:axPos val="b"/>
        <c:majorTickMark val="out"/>
        <c:minorTickMark val="none"/>
        <c:tickLblPos val="nextTo"/>
        <c:crossAx val="375845376"/>
        <c:crosses val="autoZero"/>
        <c:auto val="1"/>
        <c:lblAlgn val="ctr"/>
        <c:lblOffset val="100"/>
        <c:noMultiLvlLbl val="0"/>
      </c:catAx>
      <c:valAx>
        <c:axId val="37584537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669529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6FD-4CE8-B146-B84AD0BD3DC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6FD-4CE8-B146-B84AD0BD3DC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6FD-4CE8-B146-B84AD0BD3DC9}"/>
            </c:ext>
          </c:extLst>
        </c:ser>
        <c:dLbls>
          <c:showLegendKey val="0"/>
          <c:showVal val="0"/>
          <c:showCatName val="0"/>
          <c:showSerName val="0"/>
          <c:showPercent val="0"/>
          <c:showBubbleSize val="0"/>
        </c:dLbls>
        <c:gapWidth val="150"/>
        <c:overlap val="100"/>
        <c:axId val="377913344"/>
        <c:axId val="37584710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6FD-4CE8-B146-B84AD0BD3DC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6FD-4CE8-B146-B84AD0BD3DC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6FD-4CE8-B146-B84AD0BD3DC9}"/>
            </c:ext>
          </c:extLst>
        </c:ser>
        <c:dLbls>
          <c:showLegendKey val="0"/>
          <c:showVal val="0"/>
          <c:showCatName val="0"/>
          <c:showSerName val="0"/>
          <c:showPercent val="0"/>
          <c:showBubbleSize val="0"/>
        </c:dLbls>
        <c:marker val="1"/>
        <c:smooth val="0"/>
        <c:axId val="377913344"/>
        <c:axId val="37584710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6FD-4CE8-B146-B84AD0BD3DC9}"/>
            </c:ext>
          </c:extLst>
        </c:ser>
        <c:dLbls>
          <c:showLegendKey val="0"/>
          <c:showVal val="0"/>
          <c:showCatName val="0"/>
          <c:showSerName val="0"/>
          <c:showPercent val="0"/>
          <c:showBubbleSize val="0"/>
        </c:dLbls>
        <c:marker val="1"/>
        <c:smooth val="0"/>
        <c:axId val="377913856"/>
        <c:axId val="375847680"/>
      </c:lineChart>
      <c:catAx>
        <c:axId val="37791334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5847104"/>
        <c:crossesAt val="-1000"/>
        <c:auto val="1"/>
        <c:lblAlgn val="ctr"/>
        <c:lblOffset val="100"/>
        <c:tickLblSkip val="1"/>
        <c:tickMarkSkip val="1"/>
        <c:noMultiLvlLbl val="0"/>
      </c:catAx>
      <c:valAx>
        <c:axId val="37584710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7913344"/>
        <c:crosses val="autoZero"/>
        <c:crossBetween val="between"/>
      </c:valAx>
      <c:catAx>
        <c:axId val="377913856"/>
        <c:scaling>
          <c:orientation val="minMax"/>
        </c:scaling>
        <c:delete val="1"/>
        <c:axPos val="b"/>
        <c:majorTickMark val="out"/>
        <c:minorTickMark val="none"/>
        <c:tickLblPos val="nextTo"/>
        <c:crossAx val="375847680"/>
        <c:crosses val="autoZero"/>
        <c:auto val="1"/>
        <c:lblAlgn val="ctr"/>
        <c:lblOffset val="100"/>
        <c:noMultiLvlLbl val="0"/>
      </c:catAx>
      <c:valAx>
        <c:axId val="3758476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791385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A11-4AC6-B7BB-09D819E1183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A11-4AC6-B7BB-09D819E1183E}"/>
            </c:ext>
          </c:extLst>
        </c:ser>
        <c:dLbls>
          <c:showLegendKey val="0"/>
          <c:showVal val="0"/>
          <c:showCatName val="0"/>
          <c:showSerName val="0"/>
          <c:showPercent val="0"/>
          <c:showBubbleSize val="0"/>
        </c:dLbls>
        <c:gapWidth val="150"/>
        <c:overlap val="100"/>
        <c:axId val="377915904"/>
        <c:axId val="37815148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A11-4AC6-B7BB-09D819E1183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A11-4AC6-B7BB-09D819E1183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A11-4AC6-B7BB-09D819E1183E}"/>
            </c:ext>
          </c:extLst>
        </c:ser>
        <c:dLbls>
          <c:showLegendKey val="0"/>
          <c:showVal val="0"/>
          <c:showCatName val="0"/>
          <c:showSerName val="0"/>
          <c:showPercent val="0"/>
          <c:showBubbleSize val="0"/>
        </c:dLbls>
        <c:marker val="1"/>
        <c:smooth val="0"/>
        <c:axId val="377915904"/>
        <c:axId val="37815148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A11-4AC6-B7BB-09D819E1183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A11-4AC6-B7BB-09D819E1183E}"/>
            </c:ext>
          </c:extLst>
        </c:ser>
        <c:dLbls>
          <c:showLegendKey val="0"/>
          <c:showVal val="0"/>
          <c:showCatName val="0"/>
          <c:showSerName val="0"/>
          <c:showPercent val="0"/>
          <c:showBubbleSize val="0"/>
        </c:dLbls>
        <c:marker val="1"/>
        <c:smooth val="0"/>
        <c:axId val="377916416"/>
        <c:axId val="378152064"/>
      </c:lineChart>
      <c:catAx>
        <c:axId val="3779159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151488"/>
        <c:crosses val="autoZero"/>
        <c:auto val="1"/>
        <c:lblAlgn val="ctr"/>
        <c:lblOffset val="100"/>
        <c:tickLblSkip val="1"/>
        <c:tickMarkSkip val="1"/>
        <c:noMultiLvlLbl val="0"/>
      </c:catAx>
      <c:valAx>
        <c:axId val="37815148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7915904"/>
        <c:crosses val="autoZero"/>
        <c:crossBetween val="between"/>
        <c:majorUnit val="5000"/>
        <c:minorUnit val="1000"/>
      </c:valAx>
      <c:catAx>
        <c:axId val="377916416"/>
        <c:scaling>
          <c:orientation val="minMax"/>
        </c:scaling>
        <c:delete val="1"/>
        <c:axPos val="b"/>
        <c:majorTickMark val="out"/>
        <c:minorTickMark val="none"/>
        <c:tickLblPos val="nextTo"/>
        <c:crossAx val="378152064"/>
        <c:crossesAt val="80"/>
        <c:auto val="1"/>
        <c:lblAlgn val="ctr"/>
        <c:lblOffset val="100"/>
        <c:noMultiLvlLbl val="0"/>
      </c:catAx>
      <c:valAx>
        <c:axId val="37815206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791641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3DC-4477-9BF3-31902FFD9A9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3DC-4477-9BF3-31902FFD9A9A}"/>
            </c:ext>
          </c:extLst>
        </c:ser>
        <c:dLbls>
          <c:showLegendKey val="0"/>
          <c:showVal val="0"/>
          <c:showCatName val="0"/>
          <c:showSerName val="0"/>
          <c:showPercent val="0"/>
          <c:showBubbleSize val="0"/>
        </c:dLbls>
        <c:gapWidth val="150"/>
        <c:overlap val="100"/>
        <c:axId val="378234368"/>
        <c:axId val="37815436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3DC-4477-9BF3-31902FFD9A9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3DC-4477-9BF3-31902FFD9A9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3DC-4477-9BF3-31902FFD9A9A}"/>
            </c:ext>
          </c:extLst>
        </c:ser>
        <c:dLbls>
          <c:showLegendKey val="0"/>
          <c:showVal val="0"/>
          <c:showCatName val="0"/>
          <c:showSerName val="0"/>
          <c:showPercent val="0"/>
          <c:showBubbleSize val="0"/>
        </c:dLbls>
        <c:marker val="1"/>
        <c:smooth val="0"/>
        <c:axId val="378234368"/>
        <c:axId val="37815436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3DC-4477-9BF3-31902FFD9A9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3DC-4477-9BF3-31902FFD9A9A}"/>
            </c:ext>
          </c:extLst>
        </c:ser>
        <c:dLbls>
          <c:showLegendKey val="0"/>
          <c:showVal val="0"/>
          <c:showCatName val="0"/>
          <c:showSerName val="0"/>
          <c:showPercent val="0"/>
          <c:showBubbleSize val="0"/>
        </c:dLbls>
        <c:marker val="1"/>
        <c:smooth val="0"/>
        <c:axId val="378234880"/>
        <c:axId val="378154944"/>
      </c:lineChart>
      <c:catAx>
        <c:axId val="3782343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154368"/>
        <c:crosses val="autoZero"/>
        <c:auto val="1"/>
        <c:lblAlgn val="ctr"/>
        <c:lblOffset val="100"/>
        <c:tickLblSkip val="1"/>
        <c:tickMarkSkip val="1"/>
        <c:noMultiLvlLbl val="0"/>
      </c:catAx>
      <c:valAx>
        <c:axId val="37815436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234368"/>
        <c:crosses val="autoZero"/>
        <c:crossBetween val="between"/>
        <c:majorUnit val="5000"/>
        <c:minorUnit val="1000"/>
      </c:valAx>
      <c:catAx>
        <c:axId val="378234880"/>
        <c:scaling>
          <c:orientation val="minMax"/>
        </c:scaling>
        <c:delete val="1"/>
        <c:axPos val="b"/>
        <c:majorTickMark val="out"/>
        <c:minorTickMark val="none"/>
        <c:tickLblPos val="nextTo"/>
        <c:crossAx val="378154944"/>
        <c:crossesAt val="80"/>
        <c:auto val="1"/>
        <c:lblAlgn val="ctr"/>
        <c:lblOffset val="100"/>
        <c:noMultiLvlLbl val="0"/>
      </c:catAx>
      <c:valAx>
        <c:axId val="37815494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2348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386-44E4-8E8E-FC86BBFB483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386-44E4-8E8E-FC86BBFB483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386-44E4-8E8E-FC86BBFB483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386-44E4-8E8E-FC86BBFB4830}"/>
            </c:ext>
          </c:extLst>
        </c:ser>
        <c:dLbls>
          <c:showLegendKey val="0"/>
          <c:showVal val="0"/>
          <c:showCatName val="0"/>
          <c:showSerName val="0"/>
          <c:showPercent val="0"/>
          <c:showBubbleSize val="0"/>
        </c:dLbls>
        <c:gapWidth val="150"/>
        <c:overlap val="100"/>
        <c:axId val="378413568"/>
        <c:axId val="37815724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386-44E4-8E8E-FC86BBFB483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386-44E4-8E8E-FC86BBFB483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386-44E4-8E8E-FC86BBFB4830}"/>
            </c:ext>
          </c:extLst>
        </c:ser>
        <c:dLbls>
          <c:showLegendKey val="0"/>
          <c:showVal val="0"/>
          <c:showCatName val="0"/>
          <c:showSerName val="0"/>
          <c:showPercent val="0"/>
          <c:showBubbleSize val="0"/>
        </c:dLbls>
        <c:marker val="1"/>
        <c:smooth val="0"/>
        <c:axId val="378413568"/>
        <c:axId val="37815724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386-44E4-8E8E-FC86BBFB483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386-44E4-8E8E-FC86BBFB4830}"/>
            </c:ext>
          </c:extLst>
        </c:ser>
        <c:dLbls>
          <c:showLegendKey val="0"/>
          <c:showVal val="0"/>
          <c:showCatName val="0"/>
          <c:showSerName val="0"/>
          <c:showPercent val="0"/>
          <c:showBubbleSize val="0"/>
        </c:dLbls>
        <c:marker val="1"/>
        <c:smooth val="0"/>
        <c:axId val="378414080"/>
        <c:axId val="378157824"/>
      </c:lineChart>
      <c:catAx>
        <c:axId val="3784135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157248"/>
        <c:crosses val="autoZero"/>
        <c:auto val="1"/>
        <c:lblAlgn val="ctr"/>
        <c:lblOffset val="100"/>
        <c:tickLblSkip val="1"/>
        <c:tickMarkSkip val="1"/>
        <c:noMultiLvlLbl val="0"/>
      </c:catAx>
      <c:valAx>
        <c:axId val="37815724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413568"/>
        <c:crosses val="autoZero"/>
        <c:crossBetween val="between"/>
        <c:majorUnit val="2000"/>
      </c:valAx>
      <c:catAx>
        <c:axId val="378414080"/>
        <c:scaling>
          <c:orientation val="minMax"/>
        </c:scaling>
        <c:delete val="1"/>
        <c:axPos val="b"/>
        <c:majorTickMark val="out"/>
        <c:minorTickMark val="none"/>
        <c:tickLblPos val="nextTo"/>
        <c:crossAx val="378157824"/>
        <c:crosses val="autoZero"/>
        <c:auto val="1"/>
        <c:lblAlgn val="ctr"/>
        <c:lblOffset val="100"/>
        <c:noMultiLvlLbl val="0"/>
      </c:catAx>
      <c:valAx>
        <c:axId val="37815782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41408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B04-4D69-B666-6BB66F10D87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B04-4D69-B666-6BB66F10D87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B04-4D69-B666-6BB66F10D87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B04-4D69-B666-6BB66F10D870}"/>
            </c:ext>
          </c:extLst>
        </c:ser>
        <c:dLbls>
          <c:showLegendKey val="0"/>
          <c:showVal val="0"/>
          <c:showCatName val="0"/>
          <c:showSerName val="0"/>
          <c:showPercent val="0"/>
          <c:showBubbleSize val="0"/>
        </c:dLbls>
        <c:gapWidth val="150"/>
        <c:overlap val="100"/>
        <c:axId val="378415616"/>
        <c:axId val="37835628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B04-4D69-B666-6BB66F10D87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B04-4D69-B666-6BB66F10D87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B04-4D69-B666-6BB66F10D870}"/>
            </c:ext>
          </c:extLst>
        </c:ser>
        <c:dLbls>
          <c:showLegendKey val="0"/>
          <c:showVal val="0"/>
          <c:showCatName val="0"/>
          <c:showSerName val="0"/>
          <c:showPercent val="0"/>
          <c:showBubbleSize val="0"/>
        </c:dLbls>
        <c:marker val="1"/>
        <c:smooth val="0"/>
        <c:axId val="378415616"/>
        <c:axId val="37835628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B04-4D69-B666-6BB66F10D87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B04-4D69-B666-6BB66F10D870}"/>
            </c:ext>
          </c:extLst>
        </c:ser>
        <c:dLbls>
          <c:showLegendKey val="0"/>
          <c:showVal val="0"/>
          <c:showCatName val="0"/>
          <c:showSerName val="0"/>
          <c:showPercent val="0"/>
          <c:showBubbleSize val="0"/>
        </c:dLbls>
        <c:marker val="1"/>
        <c:smooth val="0"/>
        <c:axId val="378416128"/>
        <c:axId val="378356864"/>
      </c:lineChart>
      <c:catAx>
        <c:axId val="37841561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356288"/>
        <c:crosses val="autoZero"/>
        <c:auto val="1"/>
        <c:lblAlgn val="ctr"/>
        <c:lblOffset val="100"/>
        <c:tickLblSkip val="1"/>
        <c:tickMarkSkip val="1"/>
        <c:noMultiLvlLbl val="0"/>
      </c:catAx>
      <c:valAx>
        <c:axId val="37835628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415616"/>
        <c:crosses val="autoZero"/>
        <c:crossBetween val="between"/>
      </c:valAx>
      <c:catAx>
        <c:axId val="378416128"/>
        <c:scaling>
          <c:orientation val="minMax"/>
        </c:scaling>
        <c:delete val="1"/>
        <c:axPos val="b"/>
        <c:majorTickMark val="out"/>
        <c:minorTickMark val="none"/>
        <c:tickLblPos val="nextTo"/>
        <c:crossAx val="378356864"/>
        <c:crosses val="autoZero"/>
        <c:auto val="1"/>
        <c:lblAlgn val="ctr"/>
        <c:lblOffset val="100"/>
        <c:noMultiLvlLbl val="0"/>
      </c:catAx>
      <c:valAx>
        <c:axId val="37835686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41612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A9E-48C3-B31E-28AB72C9BC4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A9E-48C3-B31E-28AB72C9BC4F}"/>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A9E-48C3-B31E-28AB72C9BC4F}"/>
            </c:ext>
          </c:extLst>
        </c:ser>
        <c:dLbls>
          <c:showLegendKey val="0"/>
          <c:showVal val="0"/>
          <c:showCatName val="0"/>
          <c:showSerName val="0"/>
          <c:showPercent val="0"/>
          <c:showBubbleSize val="0"/>
        </c:dLbls>
        <c:gapWidth val="150"/>
        <c:overlap val="100"/>
        <c:axId val="370546688"/>
        <c:axId val="37835859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A9E-48C3-B31E-28AB72C9BC4F}"/>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A9E-48C3-B31E-28AB72C9BC4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A9E-48C3-B31E-28AB72C9BC4F}"/>
            </c:ext>
          </c:extLst>
        </c:ser>
        <c:dLbls>
          <c:showLegendKey val="0"/>
          <c:showVal val="0"/>
          <c:showCatName val="0"/>
          <c:showSerName val="0"/>
          <c:showPercent val="0"/>
          <c:showBubbleSize val="0"/>
        </c:dLbls>
        <c:marker val="1"/>
        <c:smooth val="0"/>
        <c:axId val="370546688"/>
        <c:axId val="37835859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A9E-48C3-B31E-28AB72C9BC4F}"/>
            </c:ext>
          </c:extLst>
        </c:ser>
        <c:dLbls>
          <c:showLegendKey val="0"/>
          <c:showVal val="0"/>
          <c:showCatName val="0"/>
          <c:showSerName val="0"/>
          <c:showPercent val="0"/>
          <c:showBubbleSize val="0"/>
        </c:dLbls>
        <c:marker val="1"/>
        <c:smooth val="0"/>
        <c:axId val="370547200"/>
        <c:axId val="378359168"/>
      </c:lineChart>
      <c:catAx>
        <c:axId val="37054668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8358592"/>
        <c:crossesAt val="0"/>
        <c:auto val="1"/>
        <c:lblAlgn val="ctr"/>
        <c:lblOffset val="100"/>
        <c:tickLblSkip val="1"/>
        <c:tickMarkSkip val="1"/>
        <c:noMultiLvlLbl val="0"/>
      </c:catAx>
      <c:valAx>
        <c:axId val="378358592"/>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0546688"/>
        <c:crosses val="autoZero"/>
        <c:crossBetween val="between"/>
      </c:valAx>
      <c:catAx>
        <c:axId val="370547200"/>
        <c:scaling>
          <c:orientation val="minMax"/>
        </c:scaling>
        <c:delete val="1"/>
        <c:axPos val="b"/>
        <c:majorTickMark val="out"/>
        <c:minorTickMark val="none"/>
        <c:tickLblPos val="nextTo"/>
        <c:crossAx val="378359168"/>
        <c:crosses val="autoZero"/>
        <c:auto val="1"/>
        <c:lblAlgn val="ctr"/>
        <c:lblOffset val="100"/>
        <c:noMultiLvlLbl val="0"/>
      </c:catAx>
      <c:valAx>
        <c:axId val="37835916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0547200"/>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F98-4013-B44E-8A4E4A5DDF9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F98-4013-B44E-8A4E4A5DDF9F}"/>
            </c:ext>
          </c:extLst>
        </c:ser>
        <c:dLbls>
          <c:showLegendKey val="0"/>
          <c:showVal val="0"/>
          <c:showCatName val="0"/>
          <c:showSerName val="0"/>
          <c:showPercent val="0"/>
          <c:showBubbleSize val="0"/>
        </c:dLbls>
        <c:gapWidth val="150"/>
        <c:overlap val="100"/>
        <c:axId val="370613248"/>
        <c:axId val="37048492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F98-4013-B44E-8A4E4A5DDF9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F98-4013-B44E-8A4E4A5DDF9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F98-4013-B44E-8A4E4A5DDF9F}"/>
            </c:ext>
          </c:extLst>
        </c:ser>
        <c:dLbls>
          <c:showLegendKey val="0"/>
          <c:showVal val="0"/>
          <c:showCatName val="0"/>
          <c:showSerName val="0"/>
          <c:showPercent val="0"/>
          <c:showBubbleSize val="0"/>
        </c:dLbls>
        <c:marker val="1"/>
        <c:smooth val="0"/>
        <c:axId val="370613248"/>
        <c:axId val="37048492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F98-4013-B44E-8A4E4A5DDF9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F98-4013-B44E-8A4E4A5DDF9F}"/>
            </c:ext>
          </c:extLst>
        </c:ser>
        <c:dLbls>
          <c:showLegendKey val="0"/>
          <c:showVal val="0"/>
          <c:showCatName val="0"/>
          <c:showSerName val="0"/>
          <c:showPercent val="0"/>
          <c:showBubbleSize val="0"/>
        </c:dLbls>
        <c:marker val="1"/>
        <c:smooth val="0"/>
        <c:axId val="370613760"/>
        <c:axId val="370485504"/>
      </c:lineChart>
      <c:catAx>
        <c:axId val="37061324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0484928"/>
        <c:crosses val="autoZero"/>
        <c:auto val="1"/>
        <c:lblAlgn val="ctr"/>
        <c:lblOffset val="100"/>
        <c:tickLblSkip val="1"/>
        <c:tickMarkSkip val="1"/>
        <c:noMultiLvlLbl val="0"/>
      </c:catAx>
      <c:valAx>
        <c:axId val="370484928"/>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0613248"/>
        <c:crosses val="autoZero"/>
        <c:crossBetween val="between"/>
        <c:majorUnit val="100"/>
        <c:minorUnit val="100"/>
      </c:valAx>
      <c:catAx>
        <c:axId val="370613760"/>
        <c:scaling>
          <c:orientation val="minMax"/>
        </c:scaling>
        <c:delete val="1"/>
        <c:axPos val="b"/>
        <c:majorTickMark val="out"/>
        <c:minorTickMark val="none"/>
        <c:tickLblPos val="nextTo"/>
        <c:crossAx val="370485504"/>
        <c:crossesAt val="80"/>
        <c:auto val="1"/>
        <c:lblAlgn val="ctr"/>
        <c:lblOffset val="100"/>
        <c:noMultiLvlLbl val="0"/>
      </c:catAx>
      <c:valAx>
        <c:axId val="370485504"/>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061376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03D-4864-9FD9-E15A47143B1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03D-4864-9FD9-E15A47143B17}"/>
            </c:ext>
          </c:extLst>
        </c:ser>
        <c:dLbls>
          <c:showLegendKey val="0"/>
          <c:showVal val="0"/>
          <c:showCatName val="0"/>
          <c:showSerName val="0"/>
          <c:showPercent val="0"/>
          <c:showBubbleSize val="0"/>
        </c:dLbls>
        <c:gapWidth val="150"/>
        <c:overlap val="100"/>
        <c:axId val="371087872"/>
        <c:axId val="3783608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03D-4864-9FD9-E15A47143B1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03D-4864-9FD9-E15A47143B1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03D-4864-9FD9-E15A47143B17}"/>
            </c:ext>
          </c:extLst>
        </c:ser>
        <c:dLbls>
          <c:showLegendKey val="0"/>
          <c:showVal val="0"/>
          <c:showCatName val="0"/>
          <c:showSerName val="0"/>
          <c:showPercent val="0"/>
          <c:showBubbleSize val="0"/>
        </c:dLbls>
        <c:marker val="1"/>
        <c:smooth val="0"/>
        <c:axId val="371087872"/>
        <c:axId val="3783608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03D-4864-9FD9-E15A47143B1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03D-4864-9FD9-E15A47143B17}"/>
            </c:ext>
          </c:extLst>
        </c:ser>
        <c:dLbls>
          <c:showLegendKey val="0"/>
          <c:showVal val="0"/>
          <c:showCatName val="0"/>
          <c:showSerName val="0"/>
          <c:showPercent val="0"/>
          <c:showBubbleSize val="0"/>
        </c:dLbls>
        <c:marker val="1"/>
        <c:smooth val="0"/>
        <c:axId val="371088384"/>
        <c:axId val="378361472"/>
      </c:lineChart>
      <c:catAx>
        <c:axId val="37108787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8360896"/>
        <c:crosses val="autoZero"/>
        <c:auto val="1"/>
        <c:lblAlgn val="ctr"/>
        <c:lblOffset val="100"/>
        <c:tickLblSkip val="1"/>
        <c:tickMarkSkip val="1"/>
        <c:noMultiLvlLbl val="0"/>
      </c:catAx>
      <c:valAx>
        <c:axId val="37836089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1087872"/>
        <c:crosses val="autoZero"/>
        <c:crossBetween val="between"/>
        <c:majorUnit val="100"/>
        <c:minorUnit val="100"/>
      </c:valAx>
      <c:catAx>
        <c:axId val="371088384"/>
        <c:scaling>
          <c:orientation val="minMax"/>
        </c:scaling>
        <c:delete val="1"/>
        <c:axPos val="b"/>
        <c:majorTickMark val="out"/>
        <c:minorTickMark val="none"/>
        <c:tickLblPos val="nextTo"/>
        <c:crossAx val="378361472"/>
        <c:crossesAt val="80"/>
        <c:auto val="1"/>
        <c:lblAlgn val="ctr"/>
        <c:lblOffset val="100"/>
        <c:noMultiLvlLbl val="0"/>
      </c:catAx>
      <c:valAx>
        <c:axId val="37836147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108838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55D-44F7-B0C2-31BA290C4A7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55D-44F7-B0C2-31BA290C4A7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55D-44F7-B0C2-31BA290C4A7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55D-44F7-B0C2-31BA290C4A7B}"/>
            </c:ext>
          </c:extLst>
        </c:ser>
        <c:dLbls>
          <c:showLegendKey val="0"/>
          <c:showVal val="0"/>
          <c:showCatName val="0"/>
          <c:showSerName val="0"/>
          <c:showPercent val="0"/>
          <c:showBubbleSize val="0"/>
        </c:dLbls>
        <c:gapWidth val="150"/>
        <c:overlap val="100"/>
        <c:axId val="381142016"/>
        <c:axId val="37836320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55D-44F7-B0C2-31BA290C4A7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55D-44F7-B0C2-31BA290C4A7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55D-44F7-B0C2-31BA290C4A7B}"/>
            </c:ext>
          </c:extLst>
        </c:ser>
        <c:dLbls>
          <c:showLegendKey val="0"/>
          <c:showVal val="0"/>
          <c:showCatName val="0"/>
          <c:showSerName val="0"/>
          <c:showPercent val="0"/>
          <c:showBubbleSize val="0"/>
        </c:dLbls>
        <c:marker val="1"/>
        <c:smooth val="0"/>
        <c:axId val="381142016"/>
        <c:axId val="37836320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55D-44F7-B0C2-31BA290C4A7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55D-44F7-B0C2-31BA290C4A7B}"/>
            </c:ext>
          </c:extLst>
        </c:ser>
        <c:dLbls>
          <c:showLegendKey val="0"/>
          <c:showVal val="0"/>
          <c:showCatName val="0"/>
          <c:showSerName val="0"/>
          <c:showPercent val="0"/>
          <c:showBubbleSize val="0"/>
        </c:dLbls>
        <c:marker val="1"/>
        <c:smooth val="0"/>
        <c:axId val="381142528"/>
        <c:axId val="381067264"/>
      </c:lineChart>
      <c:catAx>
        <c:axId val="381142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8363200"/>
        <c:crossesAt val="0"/>
        <c:auto val="1"/>
        <c:lblAlgn val="ctr"/>
        <c:lblOffset val="100"/>
        <c:tickLblSkip val="1"/>
        <c:tickMarkSkip val="1"/>
        <c:noMultiLvlLbl val="0"/>
      </c:catAx>
      <c:valAx>
        <c:axId val="378363200"/>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81142016"/>
        <c:crosses val="autoZero"/>
        <c:crossBetween val="between"/>
        <c:majorUnit val="50"/>
        <c:minorUnit val="50"/>
      </c:valAx>
      <c:catAx>
        <c:axId val="381142528"/>
        <c:scaling>
          <c:orientation val="minMax"/>
        </c:scaling>
        <c:delete val="1"/>
        <c:axPos val="b"/>
        <c:majorTickMark val="out"/>
        <c:minorTickMark val="none"/>
        <c:tickLblPos val="nextTo"/>
        <c:crossAx val="381067264"/>
        <c:crosses val="autoZero"/>
        <c:auto val="1"/>
        <c:lblAlgn val="ctr"/>
        <c:lblOffset val="100"/>
        <c:noMultiLvlLbl val="0"/>
      </c:catAx>
      <c:valAx>
        <c:axId val="38106726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8114252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301-4FA2-9A12-F032AEBE613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301-4FA2-9A12-F032AEBE613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301-4FA2-9A12-F032AEBE6139}"/>
            </c:ext>
          </c:extLst>
        </c:ser>
        <c:dLbls>
          <c:showLegendKey val="0"/>
          <c:showVal val="0"/>
          <c:showCatName val="0"/>
          <c:showSerName val="0"/>
          <c:showPercent val="0"/>
          <c:showBubbleSize val="0"/>
        </c:dLbls>
        <c:gapWidth val="150"/>
        <c:overlap val="100"/>
        <c:axId val="381292544"/>
        <c:axId val="38106899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301-4FA2-9A12-F032AEBE613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301-4FA2-9A12-F032AEBE613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301-4FA2-9A12-F032AEBE6139}"/>
            </c:ext>
          </c:extLst>
        </c:ser>
        <c:dLbls>
          <c:showLegendKey val="0"/>
          <c:showVal val="0"/>
          <c:showCatName val="0"/>
          <c:showSerName val="0"/>
          <c:showPercent val="0"/>
          <c:showBubbleSize val="0"/>
        </c:dLbls>
        <c:marker val="1"/>
        <c:smooth val="0"/>
        <c:axId val="381292544"/>
        <c:axId val="38106899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301-4FA2-9A12-F032AEBE6139}"/>
            </c:ext>
          </c:extLst>
        </c:ser>
        <c:dLbls>
          <c:showLegendKey val="0"/>
          <c:showVal val="0"/>
          <c:showCatName val="0"/>
          <c:showSerName val="0"/>
          <c:showPercent val="0"/>
          <c:showBubbleSize val="0"/>
        </c:dLbls>
        <c:marker val="1"/>
        <c:smooth val="0"/>
        <c:axId val="381293056"/>
        <c:axId val="381069568"/>
      </c:lineChart>
      <c:catAx>
        <c:axId val="38129254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81068992"/>
        <c:crossesAt val="-1000"/>
        <c:auto val="1"/>
        <c:lblAlgn val="ctr"/>
        <c:lblOffset val="100"/>
        <c:tickLblSkip val="1"/>
        <c:tickMarkSkip val="1"/>
        <c:noMultiLvlLbl val="0"/>
      </c:catAx>
      <c:valAx>
        <c:axId val="38106899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81292544"/>
        <c:crosses val="autoZero"/>
        <c:crossBetween val="between"/>
      </c:valAx>
      <c:catAx>
        <c:axId val="381293056"/>
        <c:scaling>
          <c:orientation val="minMax"/>
        </c:scaling>
        <c:delete val="1"/>
        <c:axPos val="b"/>
        <c:majorTickMark val="out"/>
        <c:minorTickMark val="none"/>
        <c:tickLblPos val="nextTo"/>
        <c:crossAx val="381069568"/>
        <c:crosses val="autoZero"/>
        <c:auto val="1"/>
        <c:lblAlgn val="ctr"/>
        <c:lblOffset val="100"/>
        <c:noMultiLvlLbl val="0"/>
      </c:catAx>
      <c:valAx>
        <c:axId val="38106956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8129305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5EF-488B-82F6-8D7434B4696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5EF-488B-82F6-8D7434B46966}"/>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5EF-488B-82F6-8D7434B46966}"/>
            </c:ext>
          </c:extLst>
        </c:ser>
        <c:dLbls>
          <c:showLegendKey val="0"/>
          <c:showVal val="0"/>
          <c:showCatName val="0"/>
          <c:showSerName val="0"/>
          <c:showPercent val="0"/>
          <c:showBubbleSize val="0"/>
        </c:dLbls>
        <c:gapWidth val="150"/>
        <c:overlap val="100"/>
        <c:axId val="381294592"/>
        <c:axId val="38107129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5EF-488B-82F6-8D7434B46966}"/>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5EF-488B-82F6-8D7434B4696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5EF-488B-82F6-8D7434B46966}"/>
            </c:ext>
          </c:extLst>
        </c:ser>
        <c:dLbls>
          <c:showLegendKey val="0"/>
          <c:showVal val="0"/>
          <c:showCatName val="0"/>
          <c:showSerName val="0"/>
          <c:showPercent val="0"/>
          <c:showBubbleSize val="0"/>
        </c:dLbls>
        <c:marker val="1"/>
        <c:smooth val="0"/>
        <c:axId val="381294592"/>
        <c:axId val="38107129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5EF-488B-82F6-8D7434B46966}"/>
            </c:ext>
          </c:extLst>
        </c:ser>
        <c:dLbls>
          <c:showLegendKey val="0"/>
          <c:showVal val="0"/>
          <c:showCatName val="0"/>
          <c:showSerName val="0"/>
          <c:showPercent val="0"/>
          <c:showBubbleSize val="0"/>
        </c:dLbls>
        <c:marker val="1"/>
        <c:smooth val="0"/>
        <c:axId val="381295104"/>
        <c:axId val="381071872"/>
      </c:lineChart>
      <c:catAx>
        <c:axId val="381294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81071296"/>
        <c:crossesAt val="-1000"/>
        <c:auto val="1"/>
        <c:lblAlgn val="ctr"/>
        <c:lblOffset val="100"/>
        <c:tickLblSkip val="1"/>
        <c:tickMarkSkip val="1"/>
        <c:noMultiLvlLbl val="0"/>
      </c:catAx>
      <c:valAx>
        <c:axId val="38107129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81294592"/>
        <c:crosses val="autoZero"/>
        <c:crossBetween val="between"/>
      </c:valAx>
      <c:catAx>
        <c:axId val="381295104"/>
        <c:scaling>
          <c:orientation val="minMax"/>
        </c:scaling>
        <c:delete val="1"/>
        <c:axPos val="b"/>
        <c:majorTickMark val="out"/>
        <c:minorTickMark val="none"/>
        <c:tickLblPos val="nextTo"/>
        <c:crossAx val="381071872"/>
        <c:crosses val="autoZero"/>
        <c:auto val="1"/>
        <c:lblAlgn val="ctr"/>
        <c:lblOffset val="100"/>
        <c:noMultiLvlLbl val="0"/>
      </c:catAx>
      <c:valAx>
        <c:axId val="38107187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812951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F18-4564-AD9A-6825869041C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F18-4564-AD9A-6825869041CC}"/>
            </c:ext>
          </c:extLst>
        </c:ser>
        <c:dLbls>
          <c:showLegendKey val="0"/>
          <c:showVal val="0"/>
          <c:showCatName val="0"/>
          <c:showSerName val="0"/>
          <c:showPercent val="0"/>
          <c:showBubbleSize val="0"/>
        </c:dLbls>
        <c:gapWidth val="150"/>
        <c:overlap val="100"/>
        <c:axId val="382747136"/>
        <c:axId val="38107360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F18-4564-AD9A-6825869041C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F18-4564-AD9A-6825869041C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F18-4564-AD9A-6825869041CC}"/>
            </c:ext>
          </c:extLst>
        </c:ser>
        <c:dLbls>
          <c:showLegendKey val="0"/>
          <c:showVal val="0"/>
          <c:showCatName val="0"/>
          <c:showSerName val="0"/>
          <c:showPercent val="0"/>
          <c:showBubbleSize val="0"/>
        </c:dLbls>
        <c:marker val="1"/>
        <c:smooth val="0"/>
        <c:axId val="382747136"/>
        <c:axId val="38107360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F18-4564-AD9A-6825869041C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F18-4564-AD9A-6825869041CC}"/>
            </c:ext>
          </c:extLst>
        </c:ser>
        <c:dLbls>
          <c:showLegendKey val="0"/>
          <c:showVal val="0"/>
          <c:showCatName val="0"/>
          <c:showSerName val="0"/>
          <c:showPercent val="0"/>
          <c:showBubbleSize val="0"/>
        </c:dLbls>
        <c:marker val="1"/>
        <c:smooth val="0"/>
        <c:axId val="382747648"/>
        <c:axId val="381074176"/>
      </c:lineChart>
      <c:catAx>
        <c:axId val="38274713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1073600"/>
        <c:crosses val="autoZero"/>
        <c:auto val="1"/>
        <c:lblAlgn val="ctr"/>
        <c:lblOffset val="100"/>
        <c:tickLblSkip val="1"/>
        <c:tickMarkSkip val="1"/>
        <c:noMultiLvlLbl val="0"/>
      </c:catAx>
      <c:valAx>
        <c:axId val="38107360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2747136"/>
        <c:crosses val="autoZero"/>
        <c:crossBetween val="between"/>
        <c:majorUnit val="5000"/>
        <c:minorUnit val="1000"/>
      </c:valAx>
      <c:catAx>
        <c:axId val="382747648"/>
        <c:scaling>
          <c:orientation val="minMax"/>
        </c:scaling>
        <c:delete val="1"/>
        <c:axPos val="b"/>
        <c:majorTickMark val="out"/>
        <c:minorTickMark val="none"/>
        <c:tickLblPos val="nextTo"/>
        <c:crossAx val="381074176"/>
        <c:crossesAt val="80"/>
        <c:auto val="1"/>
        <c:lblAlgn val="ctr"/>
        <c:lblOffset val="100"/>
        <c:noMultiLvlLbl val="0"/>
      </c:catAx>
      <c:valAx>
        <c:axId val="38107417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27476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14B-481B-A451-2103906007A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14B-481B-A451-2103906007A9}"/>
            </c:ext>
          </c:extLst>
        </c:ser>
        <c:dLbls>
          <c:showLegendKey val="0"/>
          <c:showVal val="0"/>
          <c:showCatName val="0"/>
          <c:showSerName val="0"/>
          <c:showPercent val="0"/>
          <c:showBubbleSize val="0"/>
        </c:dLbls>
        <c:gapWidth val="150"/>
        <c:overlap val="100"/>
        <c:axId val="382749696"/>
        <c:axId val="3816418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14B-481B-A451-2103906007A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14B-481B-A451-2103906007A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14B-481B-A451-2103906007A9}"/>
            </c:ext>
          </c:extLst>
        </c:ser>
        <c:dLbls>
          <c:showLegendKey val="0"/>
          <c:showVal val="0"/>
          <c:showCatName val="0"/>
          <c:showSerName val="0"/>
          <c:showPercent val="0"/>
          <c:showBubbleSize val="0"/>
        </c:dLbls>
        <c:marker val="1"/>
        <c:smooth val="0"/>
        <c:axId val="382749696"/>
        <c:axId val="3816418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14B-481B-A451-2103906007A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14B-481B-A451-2103906007A9}"/>
            </c:ext>
          </c:extLst>
        </c:ser>
        <c:dLbls>
          <c:showLegendKey val="0"/>
          <c:showVal val="0"/>
          <c:showCatName val="0"/>
          <c:showSerName val="0"/>
          <c:showPercent val="0"/>
          <c:showBubbleSize val="0"/>
        </c:dLbls>
        <c:marker val="1"/>
        <c:smooth val="0"/>
        <c:axId val="382750208"/>
        <c:axId val="381642432"/>
      </c:lineChart>
      <c:catAx>
        <c:axId val="38274969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1641856"/>
        <c:crosses val="autoZero"/>
        <c:auto val="1"/>
        <c:lblAlgn val="ctr"/>
        <c:lblOffset val="100"/>
        <c:tickLblSkip val="1"/>
        <c:tickMarkSkip val="1"/>
        <c:noMultiLvlLbl val="0"/>
      </c:catAx>
      <c:valAx>
        <c:axId val="38164185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2749696"/>
        <c:crosses val="autoZero"/>
        <c:crossBetween val="between"/>
        <c:majorUnit val="5000"/>
        <c:minorUnit val="1000"/>
      </c:valAx>
      <c:catAx>
        <c:axId val="382750208"/>
        <c:scaling>
          <c:orientation val="minMax"/>
        </c:scaling>
        <c:delete val="1"/>
        <c:axPos val="b"/>
        <c:majorTickMark val="out"/>
        <c:minorTickMark val="none"/>
        <c:tickLblPos val="nextTo"/>
        <c:crossAx val="381642432"/>
        <c:crossesAt val="80"/>
        <c:auto val="1"/>
        <c:lblAlgn val="ctr"/>
        <c:lblOffset val="100"/>
        <c:noMultiLvlLbl val="0"/>
      </c:catAx>
      <c:valAx>
        <c:axId val="38164243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275020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204-4DF5-BC5C-2E04D37884F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204-4DF5-BC5C-2E04D37884F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204-4DF5-BC5C-2E04D37884F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204-4DF5-BC5C-2E04D37884F1}"/>
            </c:ext>
          </c:extLst>
        </c:ser>
        <c:dLbls>
          <c:showLegendKey val="0"/>
          <c:showVal val="0"/>
          <c:showCatName val="0"/>
          <c:showSerName val="0"/>
          <c:showPercent val="0"/>
          <c:showBubbleSize val="0"/>
        </c:dLbls>
        <c:gapWidth val="150"/>
        <c:overlap val="100"/>
        <c:axId val="383134208"/>
        <c:axId val="3816447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204-4DF5-BC5C-2E04D37884F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204-4DF5-BC5C-2E04D37884F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204-4DF5-BC5C-2E04D37884F1}"/>
            </c:ext>
          </c:extLst>
        </c:ser>
        <c:dLbls>
          <c:showLegendKey val="0"/>
          <c:showVal val="0"/>
          <c:showCatName val="0"/>
          <c:showSerName val="0"/>
          <c:showPercent val="0"/>
          <c:showBubbleSize val="0"/>
        </c:dLbls>
        <c:marker val="1"/>
        <c:smooth val="0"/>
        <c:axId val="383134208"/>
        <c:axId val="3816447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204-4DF5-BC5C-2E04D37884F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204-4DF5-BC5C-2E04D37884F1}"/>
            </c:ext>
          </c:extLst>
        </c:ser>
        <c:dLbls>
          <c:showLegendKey val="0"/>
          <c:showVal val="0"/>
          <c:showCatName val="0"/>
          <c:showSerName val="0"/>
          <c:showPercent val="0"/>
          <c:showBubbleSize val="0"/>
        </c:dLbls>
        <c:marker val="1"/>
        <c:smooth val="0"/>
        <c:axId val="383134720"/>
        <c:axId val="381645312"/>
      </c:lineChart>
      <c:catAx>
        <c:axId val="3831342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1644736"/>
        <c:crosses val="autoZero"/>
        <c:auto val="1"/>
        <c:lblAlgn val="ctr"/>
        <c:lblOffset val="100"/>
        <c:tickLblSkip val="1"/>
        <c:tickMarkSkip val="1"/>
        <c:noMultiLvlLbl val="0"/>
      </c:catAx>
      <c:valAx>
        <c:axId val="38164473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134208"/>
        <c:crosses val="autoZero"/>
        <c:crossBetween val="between"/>
        <c:majorUnit val="2000"/>
      </c:valAx>
      <c:catAx>
        <c:axId val="383134720"/>
        <c:scaling>
          <c:orientation val="minMax"/>
        </c:scaling>
        <c:delete val="1"/>
        <c:axPos val="b"/>
        <c:majorTickMark val="out"/>
        <c:minorTickMark val="none"/>
        <c:tickLblPos val="nextTo"/>
        <c:crossAx val="381645312"/>
        <c:crosses val="autoZero"/>
        <c:auto val="1"/>
        <c:lblAlgn val="ctr"/>
        <c:lblOffset val="100"/>
        <c:noMultiLvlLbl val="0"/>
      </c:catAx>
      <c:valAx>
        <c:axId val="38164531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13472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CDE-4F74-A5DD-3AA01B75EBC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CDE-4F74-A5DD-3AA01B75EBC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CDE-4F74-A5DD-3AA01B75EBC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CDE-4F74-A5DD-3AA01B75EBCA}"/>
            </c:ext>
          </c:extLst>
        </c:ser>
        <c:dLbls>
          <c:showLegendKey val="0"/>
          <c:showVal val="0"/>
          <c:showCatName val="0"/>
          <c:showSerName val="0"/>
          <c:showPercent val="0"/>
          <c:showBubbleSize val="0"/>
        </c:dLbls>
        <c:gapWidth val="150"/>
        <c:overlap val="100"/>
        <c:axId val="383201280"/>
        <c:axId val="38164704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CDE-4F74-A5DD-3AA01B75EBC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CDE-4F74-A5DD-3AA01B75EBC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CDE-4F74-A5DD-3AA01B75EBCA}"/>
            </c:ext>
          </c:extLst>
        </c:ser>
        <c:dLbls>
          <c:showLegendKey val="0"/>
          <c:showVal val="0"/>
          <c:showCatName val="0"/>
          <c:showSerName val="0"/>
          <c:showPercent val="0"/>
          <c:showBubbleSize val="0"/>
        </c:dLbls>
        <c:marker val="1"/>
        <c:smooth val="0"/>
        <c:axId val="383201280"/>
        <c:axId val="38164704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CDE-4F74-A5DD-3AA01B75EBC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CDE-4F74-A5DD-3AA01B75EBCA}"/>
            </c:ext>
          </c:extLst>
        </c:ser>
        <c:dLbls>
          <c:showLegendKey val="0"/>
          <c:showVal val="0"/>
          <c:showCatName val="0"/>
          <c:showSerName val="0"/>
          <c:showPercent val="0"/>
          <c:showBubbleSize val="0"/>
        </c:dLbls>
        <c:marker val="1"/>
        <c:smooth val="0"/>
        <c:axId val="383201792"/>
        <c:axId val="381647616"/>
      </c:lineChart>
      <c:catAx>
        <c:axId val="3832012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1647040"/>
        <c:crosses val="autoZero"/>
        <c:auto val="1"/>
        <c:lblAlgn val="ctr"/>
        <c:lblOffset val="100"/>
        <c:tickLblSkip val="1"/>
        <c:tickMarkSkip val="1"/>
        <c:noMultiLvlLbl val="0"/>
      </c:catAx>
      <c:valAx>
        <c:axId val="38164704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201280"/>
        <c:crosses val="autoZero"/>
        <c:crossBetween val="between"/>
      </c:valAx>
      <c:catAx>
        <c:axId val="383201792"/>
        <c:scaling>
          <c:orientation val="minMax"/>
        </c:scaling>
        <c:delete val="1"/>
        <c:axPos val="b"/>
        <c:majorTickMark val="out"/>
        <c:minorTickMark val="none"/>
        <c:tickLblPos val="nextTo"/>
        <c:crossAx val="381647616"/>
        <c:crosses val="autoZero"/>
        <c:auto val="1"/>
        <c:lblAlgn val="ctr"/>
        <c:lblOffset val="100"/>
        <c:noMultiLvlLbl val="0"/>
      </c:catAx>
      <c:valAx>
        <c:axId val="38164761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20179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28E-477F-800C-4B275A05D45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28E-477F-800C-4B275A05D452}"/>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28E-477F-800C-4B275A05D452}"/>
            </c:ext>
          </c:extLst>
        </c:ser>
        <c:dLbls>
          <c:showLegendKey val="0"/>
          <c:showVal val="0"/>
          <c:showCatName val="0"/>
          <c:showSerName val="0"/>
          <c:showPercent val="0"/>
          <c:showBubbleSize val="0"/>
        </c:dLbls>
        <c:gapWidth val="150"/>
        <c:overlap val="100"/>
        <c:axId val="384133120"/>
        <c:axId val="38328787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28E-477F-800C-4B275A05D452}"/>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28E-477F-800C-4B275A05D45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28E-477F-800C-4B275A05D452}"/>
            </c:ext>
          </c:extLst>
        </c:ser>
        <c:dLbls>
          <c:showLegendKey val="0"/>
          <c:showVal val="0"/>
          <c:showCatName val="0"/>
          <c:showSerName val="0"/>
          <c:showPercent val="0"/>
          <c:showBubbleSize val="0"/>
        </c:dLbls>
        <c:marker val="1"/>
        <c:smooth val="0"/>
        <c:axId val="384133120"/>
        <c:axId val="38328787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28E-477F-800C-4B275A05D452}"/>
            </c:ext>
          </c:extLst>
        </c:ser>
        <c:dLbls>
          <c:showLegendKey val="0"/>
          <c:showVal val="0"/>
          <c:showCatName val="0"/>
          <c:showSerName val="0"/>
          <c:showPercent val="0"/>
          <c:showBubbleSize val="0"/>
        </c:dLbls>
        <c:marker val="1"/>
        <c:smooth val="0"/>
        <c:axId val="384133632"/>
        <c:axId val="383288448"/>
      </c:lineChart>
      <c:catAx>
        <c:axId val="38413312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83287872"/>
        <c:crossesAt val="0"/>
        <c:auto val="1"/>
        <c:lblAlgn val="ctr"/>
        <c:lblOffset val="100"/>
        <c:tickLblSkip val="1"/>
        <c:tickMarkSkip val="1"/>
        <c:noMultiLvlLbl val="0"/>
      </c:catAx>
      <c:valAx>
        <c:axId val="383287872"/>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84133120"/>
        <c:crosses val="autoZero"/>
        <c:crossBetween val="between"/>
      </c:valAx>
      <c:catAx>
        <c:axId val="384133632"/>
        <c:scaling>
          <c:orientation val="minMax"/>
        </c:scaling>
        <c:delete val="1"/>
        <c:axPos val="b"/>
        <c:majorTickMark val="out"/>
        <c:minorTickMark val="none"/>
        <c:tickLblPos val="nextTo"/>
        <c:crossAx val="383288448"/>
        <c:crosses val="autoZero"/>
        <c:auto val="1"/>
        <c:lblAlgn val="ctr"/>
        <c:lblOffset val="100"/>
        <c:noMultiLvlLbl val="0"/>
      </c:catAx>
      <c:valAx>
        <c:axId val="38328844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8413363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BC5-4CBE-BD3B-848464C4C7B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BC5-4CBE-BD3B-848464C4C7B2}"/>
            </c:ext>
          </c:extLst>
        </c:ser>
        <c:dLbls>
          <c:showLegendKey val="0"/>
          <c:showVal val="0"/>
          <c:showCatName val="0"/>
          <c:showSerName val="0"/>
          <c:showPercent val="0"/>
          <c:showBubbleSize val="0"/>
        </c:dLbls>
        <c:gapWidth val="150"/>
        <c:overlap val="100"/>
        <c:axId val="401639424"/>
        <c:axId val="3832901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9BC5-4CBE-BD3B-848464C4C7B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BC5-4CBE-BD3B-848464C4C7B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BC5-4CBE-BD3B-848464C4C7B2}"/>
            </c:ext>
          </c:extLst>
        </c:ser>
        <c:dLbls>
          <c:showLegendKey val="0"/>
          <c:showVal val="0"/>
          <c:showCatName val="0"/>
          <c:showSerName val="0"/>
          <c:showPercent val="0"/>
          <c:showBubbleSize val="0"/>
        </c:dLbls>
        <c:marker val="1"/>
        <c:smooth val="0"/>
        <c:axId val="401639424"/>
        <c:axId val="3832901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BC5-4CBE-BD3B-848464C4C7B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BC5-4CBE-BD3B-848464C4C7B2}"/>
            </c:ext>
          </c:extLst>
        </c:ser>
        <c:dLbls>
          <c:showLegendKey val="0"/>
          <c:showVal val="0"/>
          <c:showCatName val="0"/>
          <c:showSerName val="0"/>
          <c:showPercent val="0"/>
          <c:showBubbleSize val="0"/>
        </c:dLbls>
        <c:marker val="1"/>
        <c:smooth val="0"/>
        <c:axId val="401639936"/>
        <c:axId val="383290752"/>
      </c:lineChart>
      <c:catAx>
        <c:axId val="401639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83290176"/>
        <c:crosses val="autoZero"/>
        <c:auto val="1"/>
        <c:lblAlgn val="ctr"/>
        <c:lblOffset val="100"/>
        <c:tickLblSkip val="1"/>
        <c:tickMarkSkip val="1"/>
        <c:noMultiLvlLbl val="0"/>
      </c:catAx>
      <c:valAx>
        <c:axId val="38329017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01639424"/>
        <c:crosses val="autoZero"/>
        <c:crossBetween val="between"/>
        <c:majorUnit val="100"/>
        <c:minorUnit val="100"/>
      </c:valAx>
      <c:catAx>
        <c:axId val="401639936"/>
        <c:scaling>
          <c:orientation val="minMax"/>
        </c:scaling>
        <c:delete val="1"/>
        <c:axPos val="b"/>
        <c:majorTickMark val="out"/>
        <c:minorTickMark val="none"/>
        <c:tickLblPos val="nextTo"/>
        <c:crossAx val="383290752"/>
        <c:crossesAt val="80"/>
        <c:auto val="1"/>
        <c:lblAlgn val="ctr"/>
        <c:lblOffset val="100"/>
        <c:noMultiLvlLbl val="0"/>
      </c:catAx>
      <c:valAx>
        <c:axId val="38329075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01639936"/>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F50-4F9A-ADEE-E3ECE7AF901F}"/>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F50-4F9A-ADEE-E3ECE7AF901F}"/>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F50-4F9A-ADEE-E3ECE7AF901F}"/>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3F50-4F9A-ADEE-E3ECE7AF901F}"/>
            </c:ext>
          </c:extLst>
        </c:ser>
        <c:dLbls>
          <c:showLegendKey val="0"/>
          <c:showVal val="0"/>
          <c:showCatName val="0"/>
          <c:showSerName val="0"/>
          <c:showPercent val="0"/>
          <c:showBubbleSize val="0"/>
        </c:dLbls>
        <c:gapWidth val="150"/>
        <c:overlap val="100"/>
        <c:axId val="370747392"/>
        <c:axId val="37048723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F50-4F9A-ADEE-E3ECE7AF901F}"/>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F50-4F9A-ADEE-E3ECE7AF901F}"/>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F50-4F9A-ADEE-E3ECE7AF901F}"/>
            </c:ext>
          </c:extLst>
        </c:ser>
        <c:dLbls>
          <c:showLegendKey val="0"/>
          <c:showVal val="0"/>
          <c:showCatName val="0"/>
          <c:showSerName val="0"/>
          <c:showPercent val="0"/>
          <c:showBubbleSize val="0"/>
        </c:dLbls>
        <c:marker val="1"/>
        <c:smooth val="0"/>
        <c:axId val="370747392"/>
        <c:axId val="37048723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3F50-4F9A-ADEE-E3ECE7AF901F}"/>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3F50-4F9A-ADEE-E3ECE7AF901F}"/>
            </c:ext>
          </c:extLst>
        </c:ser>
        <c:dLbls>
          <c:showLegendKey val="0"/>
          <c:showVal val="0"/>
          <c:showCatName val="0"/>
          <c:showSerName val="0"/>
          <c:showPercent val="0"/>
          <c:showBubbleSize val="0"/>
        </c:dLbls>
        <c:marker val="1"/>
        <c:smooth val="0"/>
        <c:axId val="370747904"/>
        <c:axId val="370487808"/>
      </c:lineChart>
      <c:catAx>
        <c:axId val="37074739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0487232"/>
        <c:crossesAt val="0"/>
        <c:auto val="1"/>
        <c:lblAlgn val="ctr"/>
        <c:lblOffset val="100"/>
        <c:tickLblSkip val="1"/>
        <c:tickMarkSkip val="1"/>
        <c:noMultiLvlLbl val="0"/>
      </c:catAx>
      <c:valAx>
        <c:axId val="370487232"/>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0747392"/>
        <c:crosses val="autoZero"/>
        <c:crossBetween val="between"/>
        <c:majorUnit val="50"/>
        <c:minorUnit val="50"/>
      </c:valAx>
      <c:catAx>
        <c:axId val="370747904"/>
        <c:scaling>
          <c:orientation val="minMax"/>
        </c:scaling>
        <c:delete val="1"/>
        <c:axPos val="b"/>
        <c:majorTickMark val="out"/>
        <c:minorTickMark val="none"/>
        <c:tickLblPos val="nextTo"/>
        <c:crossAx val="370487808"/>
        <c:crosses val="autoZero"/>
        <c:auto val="1"/>
        <c:lblAlgn val="ctr"/>
        <c:lblOffset val="100"/>
        <c:noMultiLvlLbl val="0"/>
      </c:catAx>
      <c:valAx>
        <c:axId val="370487808"/>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0747904"/>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AD5-471D-ABB2-7AC821E246A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AD5-471D-ABB2-7AC821E246A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AD5-471D-ABB2-7AC821E246A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AD5-471D-ABB2-7AC821E246AC}"/>
            </c:ext>
          </c:extLst>
        </c:ser>
        <c:dLbls>
          <c:showLegendKey val="0"/>
          <c:showVal val="0"/>
          <c:showCatName val="0"/>
          <c:showSerName val="0"/>
          <c:showPercent val="0"/>
          <c:showBubbleSize val="0"/>
        </c:dLbls>
        <c:gapWidth val="150"/>
        <c:overlap val="100"/>
        <c:axId val="405946880"/>
        <c:axId val="38329132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AD5-471D-ABB2-7AC821E246A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AD5-471D-ABB2-7AC821E246A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AD5-471D-ABB2-7AC821E246AC}"/>
            </c:ext>
          </c:extLst>
        </c:ser>
        <c:dLbls>
          <c:showLegendKey val="0"/>
          <c:showVal val="0"/>
          <c:showCatName val="0"/>
          <c:showSerName val="0"/>
          <c:showPercent val="0"/>
          <c:showBubbleSize val="0"/>
        </c:dLbls>
        <c:marker val="1"/>
        <c:smooth val="0"/>
        <c:axId val="405946880"/>
        <c:axId val="38329132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AD5-471D-ABB2-7AC821E246A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AD5-471D-ABB2-7AC821E246AC}"/>
            </c:ext>
          </c:extLst>
        </c:ser>
        <c:dLbls>
          <c:showLegendKey val="0"/>
          <c:showVal val="0"/>
          <c:showCatName val="0"/>
          <c:showSerName val="0"/>
          <c:showPercent val="0"/>
          <c:showBubbleSize val="0"/>
        </c:dLbls>
        <c:marker val="1"/>
        <c:smooth val="0"/>
        <c:axId val="405947392"/>
        <c:axId val="383291904"/>
      </c:lineChart>
      <c:catAx>
        <c:axId val="40594688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83291328"/>
        <c:crossesAt val="0"/>
        <c:auto val="1"/>
        <c:lblAlgn val="ctr"/>
        <c:lblOffset val="100"/>
        <c:tickLblSkip val="1"/>
        <c:tickMarkSkip val="1"/>
        <c:noMultiLvlLbl val="0"/>
      </c:catAx>
      <c:valAx>
        <c:axId val="38329132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05946880"/>
        <c:crosses val="autoZero"/>
        <c:crossBetween val="between"/>
        <c:majorUnit val="50"/>
        <c:minorUnit val="50"/>
      </c:valAx>
      <c:catAx>
        <c:axId val="405947392"/>
        <c:scaling>
          <c:orientation val="minMax"/>
        </c:scaling>
        <c:delete val="1"/>
        <c:axPos val="b"/>
        <c:majorTickMark val="out"/>
        <c:minorTickMark val="none"/>
        <c:tickLblPos val="nextTo"/>
        <c:crossAx val="383291904"/>
        <c:crosses val="autoZero"/>
        <c:auto val="1"/>
        <c:lblAlgn val="ctr"/>
        <c:lblOffset val="100"/>
        <c:noMultiLvlLbl val="0"/>
      </c:catAx>
      <c:valAx>
        <c:axId val="38329190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05947392"/>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F03-4451-9150-2802F98E1C28}"/>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F03-4451-9150-2802F98E1C28}"/>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F03-4451-9150-2802F98E1C28}"/>
            </c:ext>
          </c:extLst>
        </c:ser>
        <c:dLbls>
          <c:showLegendKey val="0"/>
          <c:showVal val="0"/>
          <c:showCatName val="0"/>
          <c:showSerName val="0"/>
          <c:showPercent val="0"/>
          <c:showBubbleSize val="0"/>
        </c:dLbls>
        <c:gapWidth val="150"/>
        <c:overlap val="100"/>
        <c:axId val="406137856"/>
        <c:axId val="38329363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F03-4451-9150-2802F98E1C28}"/>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F03-4451-9150-2802F98E1C28}"/>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F03-4451-9150-2802F98E1C28}"/>
            </c:ext>
          </c:extLst>
        </c:ser>
        <c:dLbls>
          <c:showLegendKey val="0"/>
          <c:showVal val="0"/>
          <c:showCatName val="0"/>
          <c:showSerName val="0"/>
          <c:showPercent val="0"/>
          <c:showBubbleSize val="0"/>
        </c:dLbls>
        <c:marker val="1"/>
        <c:smooth val="0"/>
        <c:axId val="406137856"/>
        <c:axId val="38329363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F03-4451-9150-2802F98E1C28}"/>
            </c:ext>
          </c:extLst>
        </c:ser>
        <c:dLbls>
          <c:showLegendKey val="0"/>
          <c:showVal val="0"/>
          <c:showCatName val="0"/>
          <c:showSerName val="0"/>
          <c:showPercent val="0"/>
          <c:showBubbleSize val="0"/>
        </c:dLbls>
        <c:marker val="1"/>
        <c:smooth val="0"/>
        <c:axId val="406138368"/>
        <c:axId val="383294208"/>
      </c:lineChart>
      <c:catAx>
        <c:axId val="40613785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83293632"/>
        <c:crossesAt val="-1000"/>
        <c:auto val="1"/>
        <c:lblAlgn val="ctr"/>
        <c:lblOffset val="100"/>
        <c:tickLblSkip val="1"/>
        <c:tickMarkSkip val="1"/>
        <c:noMultiLvlLbl val="0"/>
      </c:catAx>
      <c:valAx>
        <c:axId val="38329363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06137856"/>
        <c:crosses val="autoZero"/>
        <c:crossBetween val="between"/>
      </c:valAx>
      <c:catAx>
        <c:axId val="406138368"/>
        <c:scaling>
          <c:orientation val="minMax"/>
        </c:scaling>
        <c:delete val="1"/>
        <c:axPos val="b"/>
        <c:majorTickMark val="out"/>
        <c:minorTickMark val="none"/>
        <c:tickLblPos val="nextTo"/>
        <c:crossAx val="383294208"/>
        <c:crosses val="autoZero"/>
        <c:auto val="1"/>
        <c:lblAlgn val="ctr"/>
        <c:lblOffset val="100"/>
        <c:noMultiLvlLbl val="0"/>
      </c:catAx>
      <c:valAx>
        <c:axId val="38329420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0613836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BDC-43F6-941D-C78B282B177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BDC-43F6-941D-C78B282B177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BDC-43F6-941D-C78B282B177F}"/>
            </c:ext>
          </c:extLst>
        </c:ser>
        <c:dLbls>
          <c:showLegendKey val="0"/>
          <c:showVal val="0"/>
          <c:showCatName val="0"/>
          <c:showSerName val="0"/>
          <c:showPercent val="0"/>
          <c:showBubbleSize val="0"/>
        </c:dLbls>
        <c:gapWidth val="150"/>
        <c:overlap val="100"/>
        <c:axId val="406234112"/>
        <c:axId val="40608620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BDC-43F6-941D-C78B282B177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BDC-43F6-941D-C78B282B177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BDC-43F6-941D-C78B282B177F}"/>
            </c:ext>
          </c:extLst>
        </c:ser>
        <c:dLbls>
          <c:showLegendKey val="0"/>
          <c:showVal val="0"/>
          <c:showCatName val="0"/>
          <c:showSerName val="0"/>
          <c:showPercent val="0"/>
          <c:showBubbleSize val="0"/>
        </c:dLbls>
        <c:marker val="1"/>
        <c:smooth val="0"/>
        <c:axId val="406234112"/>
        <c:axId val="40608620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BDC-43F6-941D-C78B282B177F}"/>
            </c:ext>
          </c:extLst>
        </c:ser>
        <c:dLbls>
          <c:showLegendKey val="0"/>
          <c:showVal val="0"/>
          <c:showCatName val="0"/>
          <c:showSerName val="0"/>
          <c:showPercent val="0"/>
          <c:showBubbleSize val="0"/>
        </c:dLbls>
        <c:marker val="1"/>
        <c:smooth val="0"/>
        <c:axId val="406234624"/>
        <c:axId val="406086784"/>
      </c:lineChart>
      <c:catAx>
        <c:axId val="40623411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06086208"/>
        <c:crossesAt val="-1000"/>
        <c:auto val="1"/>
        <c:lblAlgn val="ctr"/>
        <c:lblOffset val="100"/>
        <c:tickLblSkip val="1"/>
        <c:tickMarkSkip val="1"/>
        <c:noMultiLvlLbl val="0"/>
      </c:catAx>
      <c:valAx>
        <c:axId val="40608620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06234112"/>
        <c:crosses val="autoZero"/>
        <c:crossBetween val="between"/>
      </c:valAx>
      <c:catAx>
        <c:axId val="406234624"/>
        <c:scaling>
          <c:orientation val="minMax"/>
        </c:scaling>
        <c:delete val="1"/>
        <c:axPos val="b"/>
        <c:majorTickMark val="out"/>
        <c:minorTickMark val="none"/>
        <c:tickLblPos val="nextTo"/>
        <c:crossAx val="406086784"/>
        <c:crosses val="autoZero"/>
        <c:auto val="1"/>
        <c:lblAlgn val="ctr"/>
        <c:lblOffset val="100"/>
        <c:noMultiLvlLbl val="0"/>
      </c:catAx>
      <c:valAx>
        <c:axId val="40608678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0623462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39B-43B8-835B-00B4A186436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39B-43B8-835B-00B4A186436F}"/>
            </c:ext>
          </c:extLst>
        </c:ser>
        <c:dLbls>
          <c:showLegendKey val="0"/>
          <c:showVal val="0"/>
          <c:showCatName val="0"/>
          <c:showSerName val="0"/>
          <c:showPercent val="0"/>
          <c:showBubbleSize val="0"/>
        </c:dLbls>
        <c:gapWidth val="150"/>
        <c:overlap val="100"/>
        <c:axId val="406236672"/>
        <c:axId val="4060885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39B-43B8-835B-00B4A186436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39B-43B8-835B-00B4A186436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39B-43B8-835B-00B4A186436F}"/>
            </c:ext>
          </c:extLst>
        </c:ser>
        <c:dLbls>
          <c:showLegendKey val="0"/>
          <c:showVal val="0"/>
          <c:showCatName val="0"/>
          <c:showSerName val="0"/>
          <c:showPercent val="0"/>
          <c:showBubbleSize val="0"/>
        </c:dLbls>
        <c:marker val="1"/>
        <c:smooth val="0"/>
        <c:axId val="406236672"/>
        <c:axId val="4060885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39B-43B8-835B-00B4A186436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39B-43B8-835B-00B4A186436F}"/>
            </c:ext>
          </c:extLst>
        </c:ser>
        <c:dLbls>
          <c:showLegendKey val="0"/>
          <c:showVal val="0"/>
          <c:showCatName val="0"/>
          <c:showSerName val="0"/>
          <c:showPercent val="0"/>
          <c:showBubbleSize val="0"/>
        </c:dLbls>
        <c:marker val="1"/>
        <c:smooth val="0"/>
        <c:axId val="408010752"/>
        <c:axId val="406089088"/>
      </c:lineChart>
      <c:catAx>
        <c:axId val="4062366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6088512"/>
        <c:crosses val="autoZero"/>
        <c:auto val="1"/>
        <c:lblAlgn val="ctr"/>
        <c:lblOffset val="100"/>
        <c:tickLblSkip val="1"/>
        <c:tickMarkSkip val="1"/>
        <c:noMultiLvlLbl val="0"/>
      </c:catAx>
      <c:valAx>
        <c:axId val="40608851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6236672"/>
        <c:crosses val="autoZero"/>
        <c:crossBetween val="between"/>
        <c:majorUnit val="5000"/>
        <c:minorUnit val="1000"/>
      </c:valAx>
      <c:catAx>
        <c:axId val="408010752"/>
        <c:scaling>
          <c:orientation val="minMax"/>
        </c:scaling>
        <c:delete val="1"/>
        <c:axPos val="b"/>
        <c:majorTickMark val="out"/>
        <c:minorTickMark val="none"/>
        <c:tickLblPos val="nextTo"/>
        <c:crossAx val="406089088"/>
        <c:crossesAt val="80"/>
        <c:auto val="1"/>
        <c:lblAlgn val="ctr"/>
        <c:lblOffset val="100"/>
        <c:noMultiLvlLbl val="0"/>
      </c:catAx>
      <c:valAx>
        <c:axId val="40608908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80107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FAF-48D9-B812-080181815CB5}"/>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FAF-48D9-B812-080181815CB5}"/>
            </c:ext>
          </c:extLst>
        </c:ser>
        <c:dLbls>
          <c:showLegendKey val="0"/>
          <c:showVal val="0"/>
          <c:showCatName val="0"/>
          <c:showSerName val="0"/>
          <c:showPercent val="0"/>
          <c:showBubbleSize val="0"/>
        </c:dLbls>
        <c:gapWidth val="150"/>
        <c:overlap val="100"/>
        <c:axId val="408013824"/>
        <c:axId val="40609139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FAF-48D9-B812-080181815CB5}"/>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FAF-48D9-B812-080181815CB5}"/>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FAF-48D9-B812-080181815CB5}"/>
            </c:ext>
          </c:extLst>
        </c:ser>
        <c:dLbls>
          <c:showLegendKey val="0"/>
          <c:showVal val="0"/>
          <c:showCatName val="0"/>
          <c:showSerName val="0"/>
          <c:showPercent val="0"/>
          <c:showBubbleSize val="0"/>
        </c:dLbls>
        <c:marker val="1"/>
        <c:smooth val="0"/>
        <c:axId val="408013824"/>
        <c:axId val="40609139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FAF-48D9-B812-080181815CB5}"/>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FAF-48D9-B812-080181815CB5}"/>
            </c:ext>
          </c:extLst>
        </c:ser>
        <c:dLbls>
          <c:showLegendKey val="0"/>
          <c:showVal val="0"/>
          <c:showCatName val="0"/>
          <c:showSerName val="0"/>
          <c:showPercent val="0"/>
          <c:showBubbleSize val="0"/>
        </c:dLbls>
        <c:marker val="1"/>
        <c:smooth val="0"/>
        <c:axId val="406236160"/>
        <c:axId val="406091968"/>
      </c:lineChart>
      <c:catAx>
        <c:axId val="40801382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6091392"/>
        <c:crosses val="autoZero"/>
        <c:auto val="1"/>
        <c:lblAlgn val="ctr"/>
        <c:lblOffset val="100"/>
        <c:tickLblSkip val="1"/>
        <c:tickMarkSkip val="1"/>
        <c:noMultiLvlLbl val="0"/>
      </c:catAx>
      <c:valAx>
        <c:axId val="40609139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8013824"/>
        <c:crosses val="autoZero"/>
        <c:crossBetween val="between"/>
        <c:majorUnit val="5000"/>
        <c:minorUnit val="1000"/>
      </c:valAx>
      <c:catAx>
        <c:axId val="406236160"/>
        <c:scaling>
          <c:orientation val="minMax"/>
        </c:scaling>
        <c:delete val="1"/>
        <c:axPos val="b"/>
        <c:majorTickMark val="out"/>
        <c:minorTickMark val="none"/>
        <c:tickLblPos val="nextTo"/>
        <c:crossAx val="406091968"/>
        <c:crossesAt val="80"/>
        <c:auto val="1"/>
        <c:lblAlgn val="ctr"/>
        <c:lblOffset val="100"/>
        <c:noMultiLvlLbl val="0"/>
      </c:catAx>
      <c:valAx>
        <c:axId val="40609196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623616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219-4807-B7C3-4DF838AFAEB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219-4807-B7C3-4DF838AFAEB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219-4807-B7C3-4DF838AFAEB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219-4807-B7C3-4DF838AFAEB0}"/>
            </c:ext>
          </c:extLst>
        </c:ser>
        <c:dLbls>
          <c:showLegendKey val="0"/>
          <c:showVal val="0"/>
          <c:showCatName val="0"/>
          <c:showSerName val="0"/>
          <c:showPercent val="0"/>
          <c:showBubbleSize val="0"/>
        </c:dLbls>
        <c:gapWidth val="150"/>
        <c:overlap val="100"/>
        <c:axId val="408013312"/>
        <c:axId val="40780652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219-4807-B7C3-4DF838AFAEB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219-4807-B7C3-4DF838AFAEB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219-4807-B7C3-4DF838AFAEB0}"/>
            </c:ext>
          </c:extLst>
        </c:ser>
        <c:dLbls>
          <c:showLegendKey val="0"/>
          <c:showVal val="0"/>
          <c:showCatName val="0"/>
          <c:showSerName val="0"/>
          <c:showPercent val="0"/>
          <c:showBubbleSize val="0"/>
        </c:dLbls>
        <c:marker val="1"/>
        <c:smooth val="0"/>
        <c:axId val="408013312"/>
        <c:axId val="40780652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219-4807-B7C3-4DF838AFAEB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219-4807-B7C3-4DF838AFAEB0}"/>
            </c:ext>
          </c:extLst>
        </c:ser>
        <c:dLbls>
          <c:showLegendKey val="0"/>
          <c:showVal val="0"/>
          <c:showCatName val="0"/>
          <c:showSerName val="0"/>
          <c:showPercent val="0"/>
          <c:showBubbleSize val="0"/>
        </c:dLbls>
        <c:marker val="1"/>
        <c:smooth val="0"/>
        <c:axId val="407885312"/>
        <c:axId val="407807104"/>
      </c:lineChart>
      <c:catAx>
        <c:axId val="4080133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7806528"/>
        <c:crosses val="autoZero"/>
        <c:auto val="1"/>
        <c:lblAlgn val="ctr"/>
        <c:lblOffset val="100"/>
        <c:tickLblSkip val="1"/>
        <c:tickMarkSkip val="1"/>
        <c:noMultiLvlLbl val="0"/>
      </c:catAx>
      <c:valAx>
        <c:axId val="40780652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8013312"/>
        <c:crosses val="autoZero"/>
        <c:crossBetween val="between"/>
        <c:majorUnit val="2000"/>
      </c:valAx>
      <c:catAx>
        <c:axId val="407885312"/>
        <c:scaling>
          <c:orientation val="minMax"/>
        </c:scaling>
        <c:delete val="1"/>
        <c:axPos val="b"/>
        <c:majorTickMark val="out"/>
        <c:minorTickMark val="none"/>
        <c:tickLblPos val="nextTo"/>
        <c:crossAx val="407807104"/>
        <c:crosses val="autoZero"/>
        <c:auto val="1"/>
        <c:lblAlgn val="ctr"/>
        <c:lblOffset val="100"/>
        <c:noMultiLvlLbl val="0"/>
      </c:catAx>
      <c:valAx>
        <c:axId val="40780710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788531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503-4BBB-97B8-E5C24E76BD5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503-4BBB-97B8-E5C24E76BD5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503-4BBB-97B8-E5C24E76BD5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3503-4BBB-97B8-E5C24E76BD52}"/>
            </c:ext>
          </c:extLst>
        </c:ser>
        <c:dLbls>
          <c:showLegendKey val="0"/>
          <c:showVal val="0"/>
          <c:showCatName val="0"/>
          <c:showSerName val="0"/>
          <c:showPercent val="0"/>
          <c:showBubbleSize val="0"/>
        </c:dLbls>
        <c:gapWidth val="150"/>
        <c:overlap val="100"/>
        <c:axId val="408088576"/>
        <c:axId val="40780883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503-4BBB-97B8-E5C24E76BD5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503-4BBB-97B8-E5C24E76BD5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503-4BBB-97B8-E5C24E76BD52}"/>
            </c:ext>
          </c:extLst>
        </c:ser>
        <c:dLbls>
          <c:showLegendKey val="0"/>
          <c:showVal val="0"/>
          <c:showCatName val="0"/>
          <c:showSerName val="0"/>
          <c:showPercent val="0"/>
          <c:showBubbleSize val="0"/>
        </c:dLbls>
        <c:marker val="1"/>
        <c:smooth val="0"/>
        <c:axId val="408088576"/>
        <c:axId val="40780883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3503-4BBB-97B8-E5C24E76BD5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3503-4BBB-97B8-E5C24E76BD52}"/>
            </c:ext>
          </c:extLst>
        </c:ser>
        <c:dLbls>
          <c:showLegendKey val="0"/>
          <c:showVal val="0"/>
          <c:showCatName val="0"/>
          <c:showSerName val="0"/>
          <c:showPercent val="0"/>
          <c:showBubbleSize val="0"/>
        </c:dLbls>
        <c:marker val="1"/>
        <c:smooth val="0"/>
        <c:axId val="408089088"/>
        <c:axId val="407809408"/>
      </c:lineChart>
      <c:catAx>
        <c:axId val="4080885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7808832"/>
        <c:crosses val="autoZero"/>
        <c:auto val="1"/>
        <c:lblAlgn val="ctr"/>
        <c:lblOffset val="100"/>
        <c:tickLblSkip val="1"/>
        <c:tickMarkSkip val="1"/>
        <c:noMultiLvlLbl val="0"/>
      </c:catAx>
      <c:valAx>
        <c:axId val="40780883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8088576"/>
        <c:crosses val="autoZero"/>
        <c:crossBetween val="between"/>
      </c:valAx>
      <c:catAx>
        <c:axId val="408089088"/>
        <c:scaling>
          <c:orientation val="minMax"/>
        </c:scaling>
        <c:delete val="1"/>
        <c:axPos val="b"/>
        <c:majorTickMark val="out"/>
        <c:minorTickMark val="none"/>
        <c:tickLblPos val="nextTo"/>
        <c:crossAx val="407809408"/>
        <c:crosses val="autoZero"/>
        <c:auto val="1"/>
        <c:lblAlgn val="ctr"/>
        <c:lblOffset val="100"/>
        <c:noMultiLvlLbl val="0"/>
      </c:catAx>
      <c:valAx>
        <c:axId val="40780940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808908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F4F-471F-B1B0-88AA72AC205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F4F-471F-B1B0-88AA72AC205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F4F-471F-B1B0-88AA72AC2052}"/>
            </c:ext>
          </c:extLst>
        </c:ser>
        <c:dLbls>
          <c:showLegendKey val="0"/>
          <c:showVal val="0"/>
          <c:showCatName val="0"/>
          <c:showSerName val="0"/>
          <c:showPercent val="0"/>
          <c:showBubbleSize val="0"/>
        </c:dLbls>
        <c:gapWidth val="150"/>
        <c:overlap val="100"/>
        <c:axId val="371906560"/>
        <c:axId val="37048953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F4F-471F-B1B0-88AA72AC205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F4F-471F-B1B0-88AA72AC205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F4F-471F-B1B0-88AA72AC2052}"/>
            </c:ext>
          </c:extLst>
        </c:ser>
        <c:dLbls>
          <c:showLegendKey val="0"/>
          <c:showVal val="0"/>
          <c:showCatName val="0"/>
          <c:showSerName val="0"/>
          <c:showPercent val="0"/>
          <c:showBubbleSize val="0"/>
        </c:dLbls>
        <c:marker val="1"/>
        <c:smooth val="0"/>
        <c:axId val="371906560"/>
        <c:axId val="37048953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F4F-471F-B1B0-88AA72AC2052}"/>
            </c:ext>
          </c:extLst>
        </c:ser>
        <c:dLbls>
          <c:showLegendKey val="0"/>
          <c:showVal val="0"/>
          <c:showCatName val="0"/>
          <c:showSerName val="0"/>
          <c:showPercent val="0"/>
          <c:showBubbleSize val="0"/>
        </c:dLbls>
        <c:marker val="1"/>
        <c:smooth val="0"/>
        <c:axId val="371907072"/>
        <c:axId val="370490112"/>
      </c:lineChart>
      <c:catAx>
        <c:axId val="37190656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0489536"/>
        <c:crossesAt val="-1000"/>
        <c:auto val="1"/>
        <c:lblAlgn val="ctr"/>
        <c:lblOffset val="100"/>
        <c:tickLblSkip val="1"/>
        <c:tickMarkSkip val="1"/>
        <c:noMultiLvlLbl val="0"/>
      </c:catAx>
      <c:valAx>
        <c:axId val="37048953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1906560"/>
        <c:crosses val="autoZero"/>
        <c:crossBetween val="between"/>
      </c:valAx>
      <c:catAx>
        <c:axId val="371907072"/>
        <c:scaling>
          <c:orientation val="minMax"/>
        </c:scaling>
        <c:delete val="1"/>
        <c:axPos val="b"/>
        <c:majorTickMark val="out"/>
        <c:minorTickMark val="none"/>
        <c:tickLblPos val="nextTo"/>
        <c:crossAx val="370490112"/>
        <c:crosses val="autoZero"/>
        <c:auto val="1"/>
        <c:lblAlgn val="ctr"/>
        <c:lblOffset val="100"/>
        <c:noMultiLvlLbl val="0"/>
      </c:catAx>
      <c:valAx>
        <c:axId val="37049011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1907072"/>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B58-4A6F-9F9D-7BAE9D7478C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B58-4A6F-9F9D-7BAE9D7478CE}"/>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B58-4A6F-9F9D-7BAE9D7478CE}"/>
            </c:ext>
          </c:extLst>
        </c:ser>
        <c:dLbls>
          <c:showLegendKey val="0"/>
          <c:showVal val="0"/>
          <c:showCatName val="0"/>
          <c:showSerName val="0"/>
          <c:showPercent val="0"/>
          <c:showBubbleSize val="0"/>
        </c:dLbls>
        <c:gapWidth val="150"/>
        <c:overlap val="100"/>
        <c:axId val="372973568"/>
        <c:axId val="37072134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B58-4A6F-9F9D-7BAE9D7478CE}"/>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B58-4A6F-9F9D-7BAE9D7478C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B58-4A6F-9F9D-7BAE9D7478CE}"/>
            </c:ext>
          </c:extLst>
        </c:ser>
        <c:dLbls>
          <c:showLegendKey val="0"/>
          <c:showVal val="0"/>
          <c:showCatName val="0"/>
          <c:showSerName val="0"/>
          <c:showPercent val="0"/>
          <c:showBubbleSize val="0"/>
        </c:dLbls>
        <c:marker val="1"/>
        <c:smooth val="0"/>
        <c:axId val="372973568"/>
        <c:axId val="37072134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B58-4A6F-9F9D-7BAE9D7478CE}"/>
            </c:ext>
          </c:extLst>
        </c:ser>
        <c:dLbls>
          <c:showLegendKey val="0"/>
          <c:showVal val="0"/>
          <c:showCatName val="0"/>
          <c:showSerName val="0"/>
          <c:showPercent val="0"/>
          <c:showBubbleSize val="0"/>
        </c:dLbls>
        <c:marker val="1"/>
        <c:smooth val="0"/>
        <c:axId val="372974080"/>
        <c:axId val="370721920"/>
      </c:lineChart>
      <c:catAx>
        <c:axId val="3729735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0721344"/>
        <c:crossesAt val="-1000"/>
        <c:auto val="1"/>
        <c:lblAlgn val="ctr"/>
        <c:lblOffset val="100"/>
        <c:tickLblSkip val="1"/>
        <c:tickMarkSkip val="1"/>
        <c:noMultiLvlLbl val="0"/>
      </c:catAx>
      <c:valAx>
        <c:axId val="37072134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2973568"/>
        <c:crosses val="autoZero"/>
        <c:crossBetween val="between"/>
      </c:valAx>
      <c:catAx>
        <c:axId val="372974080"/>
        <c:scaling>
          <c:orientation val="minMax"/>
        </c:scaling>
        <c:delete val="1"/>
        <c:axPos val="b"/>
        <c:majorTickMark val="out"/>
        <c:minorTickMark val="none"/>
        <c:tickLblPos val="nextTo"/>
        <c:crossAx val="370721920"/>
        <c:crosses val="autoZero"/>
        <c:auto val="1"/>
        <c:lblAlgn val="ctr"/>
        <c:lblOffset val="100"/>
        <c:noMultiLvlLbl val="0"/>
      </c:catAx>
      <c:valAx>
        <c:axId val="37072192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29740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0B1-45FC-A900-37E6D96CEDD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0B1-45FC-A900-37E6D96CEDD4}"/>
            </c:ext>
          </c:extLst>
        </c:ser>
        <c:dLbls>
          <c:showLegendKey val="0"/>
          <c:showVal val="0"/>
          <c:showCatName val="0"/>
          <c:showSerName val="0"/>
          <c:showPercent val="0"/>
          <c:showBubbleSize val="0"/>
        </c:dLbls>
        <c:gapWidth val="150"/>
        <c:overlap val="100"/>
        <c:axId val="372976128"/>
        <c:axId val="37072364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50B1-45FC-A900-37E6D96CEDD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0B1-45FC-A900-37E6D96CEDD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0B1-45FC-A900-37E6D96CEDD4}"/>
            </c:ext>
          </c:extLst>
        </c:ser>
        <c:dLbls>
          <c:showLegendKey val="0"/>
          <c:showVal val="0"/>
          <c:showCatName val="0"/>
          <c:showSerName val="0"/>
          <c:showPercent val="0"/>
          <c:showBubbleSize val="0"/>
        </c:dLbls>
        <c:marker val="1"/>
        <c:smooth val="0"/>
        <c:axId val="372976128"/>
        <c:axId val="37072364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0B1-45FC-A900-37E6D96CEDD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0B1-45FC-A900-37E6D96CEDD4}"/>
            </c:ext>
          </c:extLst>
        </c:ser>
        <c:dLbls>
          <c:showLegendKey val="0"/>
          <c:showVal val="0"/>
          <c:showCatName val="0"/>
          <c:showSerName val="0"/>
          <c:showPercent val="0"/>
          <c:showBubbleSize val="0"/>
        </c:dLbls>
        <c:marker val="1"/>
        <c:smooth val="0"/>
        <c:axId val="372976640"/>
        <c:axId val="370724224"/>
      </c:lineChart>
      <c:catAx>
        <c:axId val="37297612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0723648"/>
        <c:crosses val="autoZero"/>
        <c:auto val="1"/>
        <c:lblAlgn val="ctr"/>
        <c:lblOffset val="100"/>
        <c:tickLblSkip val="1"/>
        <c:tickMarkSkip val="1"/>
        <c:noMultiLvlLbl val="0"/>
      </c:catAx>
      <c:valAx>
        <c:axId val="37072364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2976128"/>
        <c:crosses val="autoZero"/>
        <c:crossBetween val="between"/>
        <c:majorUnit val="5000"/>
        <c:minorUnit val="1000"/>
      </c:valAx>
      <c:catAx>
        <c:axId val="372976640"/>
        <c:scaling>
          <c:orientation val="minMax"/>
        </c:scaling>
        <c:delete val="1"/>
        <c:axPos val="b"/>
        <c:majorTickMark val="out"/>
        <c:minorTickMark val="none"/>
        <c:tickLblPos val="nextTo"/>
        <c:crossAx val="370724224"/>
        <c:crossesAt val="80"/>
        <c:auto val="1"/>
        <c:lblAlgn val="ctr"/>
        <c:lblOffset val="100"/>
        <c:noMultiLvlLbl val="0"/>
      </c:catAx>
      <c:valAx>
        <c:axId val="37072422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297664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A7C-4EC8-9998-15C1AB5224E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A7C-4EC8-9998-15C1AB5224E7}"/>
            </c:ext>
          </c:extLst>
        </c:ser>
        <c:dLbls>
          <c:showLegendKey val="0"/>
          <c:showVal val="0"/>
          <c:showCatName val="0"/>
          <c:showSerName val="0"/>
          <c:showPercent val="0"/>
          <c:showBubbleSize val="0"/>
        </c:dLbls>
        <c:gapWidth val="150"/>
        <c:overlap val="100"/>
        <c:axId val="373318656"/>
        <c:axId val="37072652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A7C-4EC8-9998-15C1AB5224E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A7C-4EC8-9998-15C1AB5224E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A7C-4EC8-9998-15C1AB5224E7}"/>
            </c:ext>
          </c:extLst>
        </c:ser>
        <c:dLbls>
          <c:showLegendKey val="0"/>
          <c:showVal val="0"/>
          <c:showCatName val="0"/>
          <c:showSerName val="0"/>
          <c:showPercent val="0"/>
          <c:showBubbleSize val="0"/>
        </c:dLbls>
        <c:marker val="1"/>
        <c:smooth val="0"/>
        <c:axId val="373318656"/>
        <c:axId val="37072652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A7C-4EC8-9998-15C1AB5224E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A7C-4EC8-9998-15C1AB5224E7}"/>
            </c:ext>
          </c:extLst>
        </c:ser>
        <c:dLbls>
          <c:showLegendKey val="0"/>
          <c:showVal val="0"/>
          <c:showCatName val="0"/>
          <c:showSerName val="0"/>
          <c:showPercent val="0"/>
          <c:showBubbleSize val="0"/>
        </c:dLbls>
        <c:marker val="1"/>
        <c:smooth val="0"/>
        <c:axId val="373319168"/>
        <c:axId val="370727104"/>
      </c:lineChart>
      <c:catAx>
        <c:axId val="3733186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0726528"/>
        <c:crosses val="autoZero"/>
        <c:auto val="1"/>
        <c:lblAlgn val="ctr"/>
        <c:lblOffset val="100"/>
        <c:tickLblSkip val="1"/>
        <c:tickMarkSkip val="1"/>
        <c:noMultiLvlLbl val="0"/>
      </c:catAx>
      <c:valAx>
        <c:axId val="37072652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318656"/>
        <c:crosses val="autoZero"/>
        <c:crossBetween val="between"/>
        <c:majorUnit val="5000"/>
        <c:minorUnit val="1000"/>
      </c:valAx>
      <c:catAx>
        <c:axId val="373319168"/>
        <c:scaling>
          <c:orientation val="minMax"/>
        </c:scaling>
        <c:delete val="1"/>
        <c:axPos val="b"/>
        <c:majorTickMark val="out"/>
        <c:minorTickMark val="none"/>
        <c:tickLblPos val="nextTo"/>
        <c:crossAx val="370727104"/>
        <c:crossesAt val="80"/>
        <c:auto val="1"/>
        <c:lblAlgn val="ctr"/>
        <c:lblOffset val="100"/>
        <c:noMultiLvlLbl val="0"/>
      </c:catAx>
      <c:valAx>
        <c:axId val="37072710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3191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859-4F10-AF09-D53D5481F98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859-4F10-AF09-D53D5481F98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859-4F10-AF09-D53D5481F98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859-4F10-AF09-D53D5481F98C}"/>
            </c:ext>
          </c:extLst>
        </c:ser>
        <c:dLbls>
          <c:showLegendKey val="0"/>
          <c:showVal val="0"/>
          <c:showCatName val="0"/>
          <c:showSerName val="0"/>
          <c:showPercent val="0"/>
          <c:showBubbleSize val="0"/>
        </c:dLbls>
        <c:gapWidth val="150"/>
        <c:overlap val="100"/>
        <c:axId val="373412352"/>
        <c:axId val="37342470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859-4F10-AF09-D53D5481F98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859-4F10-AF09-D53D5481F98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859-4F10-AF09-D53D5481F98C}"/>
            </c:ext>
          </c:extLst>
        </c:ser>
        <c:dLbls>
          <c:showLegendKey val="0"/>
          <c:showVal val="0"/>
          <c:showCatName val="0"/>
          <c:showSerName val="0"/>
          <c:showPercent val="0"/>
          <c:showBubbleSize val="0"/>
        </c:dLbls>
        <c:marker val="1"/>
        <c:smooth val="0"/>
        <c:axId val="373412352"/>
        <c:axId val="37342470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859-4F10-AF09-D53D5481F98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859-4F10-AF09-D53D5481F98C}"/>
            </c:ext>
          </c:extLst>
        </c:ser>
        <c:dLbls>
          <c:showLegendKey val="0"/>
          <c:showVal val="0"/>
          <c:showCatName val="0"/>
          <c:showSerName val="0"/>
          <c:showPercent val="0"/>
          <c:showBubbleSize val="0"/>
        </c:dLbls>
        <c:marker val="1"/>
        <c:smooth val="0"/>
        <c:axId val="373412864"/>
        <c:axId val="373425280"/>
      </c:lineChart>
      <c:catAx>
        <c:axId val="3734123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424704"/>
        <c:crosses val="autoZero"/>
        <c:auto val="1"/>
        <c:lblAlgn val="ctr"/>
        <c:lblOffset val="100"/>
        <c:tickLblSkip val="1"/>
        <c:tickMarkSkip val="1"/>
        <c:noMultiLvlLbl val="0"/>
      </c:catAx>
      <c:valAx>
        <c:axId val="37342470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412352"/>
        <c:crosses val="autoZero"/>
        <c:crossBetween val="between"/>
        <c:majorUnit val="2000"/>
      </c:valAx>
      <c:catAx>
        <c:axId val="373412864"/>
        <c:scaling>
          <c:orientation val="minMax"/>
        </c:scaling>
        <c:delete val="1"/>
        <c:axPos val="b"/>
        <c:majorTickMark val="out"/>
        <c:minorTickMark val="none"/>
        <c:tickLblPos val="nextTo"/>
        <c:crossAx val="373425280"/>
        <c:crosses val="autoZero"/>
        <c:auto val="1"/>
        <c:lblAlgn val="ctr"/>
        <c:lblOffset val="100"/>
        <c:noMultiLvlLbl val="0"/>
      </c:catAx>
      <c:valAx>
        <c:axId val="37342528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41286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630-46D3-A67F-B0E07EA6D33E}"/>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630-46D3-A67F-B0E07EA6D33E}"/>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630-46D3-A67F-B0E07EA6D33E}"/>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630-46D3-A67F-B0E07EA6D33E}"/>
            </c:ext>
          </c:extLst>
        </c:ser>
        <c:dLbls>
          <c:showLegendKey val="0"/>
          <c:showVal val="0"/>
          <c:showCatName val="0"/>
          <c:showSerName val="0"/>
          <c:showPercent val="0"/>
          <c:showBubbleSize val="0"/>
        </c:dLbls>
        <c:gapWidth val="150"/>
        <c:overlap val="100"/>
        <c:axId val="373413888"/>
        <c:axId val="37342700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630-46D3-A67F-B0E07EA6D33E}"/>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630-46D3-A67F-B0E07EA6D33E}"/>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630-46D3-A67F-B0E07EA6D33E}"/>
            </c:ext>
          </c:extLst>
        </c:ser>
        <c:dLbls>
          <c:showLegendKey val="0"/>
          <c:showVal val="0"/>
          <c:showCatName val="0"/>
          <c:showSerName val="0"/>
          <c:showPercent val="0"/>
          <c:showBubbleSize val="0"/>
        </c:dLbls>
        <c:marker val="1"/>
        <c:smooth val="0"/>
        <c:axId val="373413888"/>
        <c:axId val="37342700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630-46D3-A67F-B0E07EA6D33E}"/>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630-46D3-A67F-B0E07EA6D33E}"/>
            </c:ext>
          </c:extLst>
        </c:ser>
        <c:dLbls>
          <c:showLegendKey val="0"/>
          <c:showVal val="0"/>
          <c:showCatName val="0"/>
          <c:showSerName val="0"/>
          <c:showPercent val="0"/>
          <c:showBubbleSize val="0"/>
        </c:dLbls>
        <c:marker val="1"/>
        <c:smooth val="0"/>
        <c:axId val="373414400"/>
        <c:axId val="373427584"/>
      </c:lineChart>
      <c:catAx>
        <c:axId val="3734138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427008"/>
        <c:crosses val="autoZero"/>
        <c:auto val="1"/>
        <c:lblAlgn val="ctr"/>
        <c:lblOffset val="100"/>
        <c:tickLblSkip val="1"/>
        <c:tickMarkSkip val="1"/>
        <c:noMultiLvlLbl val="0"/>
      </c:catAx>
      <c:valAx>
        <c:axId val="37342700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413888"/>
        <c:crosses val="autoZero"/>
        <c:crossBetween val="between"/>
      </c:valAx>
      <c:catAx>
        <c:axId val="373414400"/>
        <c:scaling>
          <c:orientation val="minMax"/>
        </c:scaling>
        <c:delete val="1"/>
        <c:axPos val="b"/>
        <c:majorTickMark val="out"/>
        <c:minorTickMark val="none"/>
        <c:tickLblPos val="nextTo"/>
        <c:crossAx val="373427584"/>
        <c:crosses val="autoZero"/>
        <c:auto val="1"/>
        <c:lblAlgn val="ctr"/>
        <c:lblOffset val="100"/>
        <c:noMultiLvlLbl val="0"/>
      </c:catAx>
      <c:valAx>
        <c:axId val="37342758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41440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18" Type="http://schemas.openxmlformats.org/officeDocument/2006/relationships/chart" Target="../charts/chart3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17" Type="http://schemas.openxmlformats.org/officeDocument/2006/relationships/chart" Target="../charts/chart35.xml"/><Relationship Id="rId2" Type="http://schemas.openxmlformats.org/officeDocument/2006/relationships/chart" Target="../charts/chart20.xml"/><Relationship Id="rId16" Type="http://schemas.openxmlformats.org/officeDocument/2006/relationships/chart" Target="../charts/chart34.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chart" Target="../charts/chart3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53</xdr:col>
      <xdr:colOff>0</xdr:colOff>
      <xdr:row>2</xdr:row>
      <xdr:rowOff>0</xdr:rowOff>
    </xdr:from>
    <xdr:to>
      <xdr:col>53</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53</xdr:col>
      <xdr:colOff>0</xdr:colOff>
      <xdr:row>3</xdr:row>
      <xdr:rowOff>0</xdr:rowOff>
    </xdr:from>
    <xdr:to>
      <xdr:col>53</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3</xdr:row>
      <xdr:rowOff>0</xdr:rowOff>
    </xdr:from>
    <xdr:to>
      <xdr:col>53</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3</xdr:row>
      <xdr:rowOff>0</xdr:rowOff>
    </xdr:from>
    <xdr:to>
      <xdr:col>53</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3</xdr:row>
      <xdr:rowOff>0</xdr:rowOff>
    </xdr:from>
    <xdr:to>
      <xdr:col>53</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4" name="Text Box 24">
          <a:extLst>
            <a:ext uri="{FF2B5EF4-FFF2-40B4-BE49-F238E27FC236}">
              <a16:creationId xmlns:a16="http://schemas.microsoft.com/office/drawing/2014/main" xmlns="" id="{00000000-0008-0000-0000-00000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50">
          <a:extLst>
            <a:ext uri="{FF2B5EF4-FFF2-40B4-BE49-F238E27FC236}">
              <a16:creationId xmlns:a16="http://schemas.microsoft.com/office/drawing/2014/main" xmlns=""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2">
          <a:extLst>
            <a:ext uri="{FF2B5EF4-FFF2-40B4-BE49-F238E27FC236}">
              <a16:creationId xmlns:a16="http://schemas.microsoft.com/office/drawing/2014/main" xmlns=""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53</xdr:col>
      <xdr:colOff>0</xdr:colOff>
      <xdr:row>2</xdr:row>
      <xdr:rowOff>0</xdr:rowOff>
    </xdr:from>
    <xdr:to>
      <xdr:col>53</xdr:col>
      <xdr:colOff>76200</xdr:colOff>
      <xdr:row>3</xdr:row>
      <xdr:rowOff>47625</xdr:rowOff>
    </xdr:to>
    <xdr:sp macro="" textlink="">
      <xdr:nvSpPr>
        <xdr:cNvPr id="17" name="Text Box 23">
          <a:extLst>
            <a:ext uri="{FF2B5EF4-FFF2-40B4-BE49-F238E27FC236}">
              <a16:creationId xmlns:a16="http://schemas.microsoft.com/office/drawing/2014/main" xmlns="" id="{00000000-0008-0000-0000-000011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47625</xdr:rowOff>
    </xdr:to>
    <xdr:sp macro="" textlink="">
      <xdr:nvSpPr>
        <xdr:cNvPr id="18" name="Text Box 24">
          <a:extLst>
            <a:ext uri="{FF2B5EF4-FFF2-40B4-BE49-F238E27FC236}">
              <a16:creationId xmlns:a16="http://schemas.microsoft.com/office/drawing/2014/main" xmlns="" id="{00000000-0008-0000-0000-000012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47625</xdr:rowOff>
    </xdr:to>
    <xdr:sp macro="" textlink="">
      <xdr:nvSpPr>
        <xdr:cNvPr id="19" name="Text Box 50">
          <a:extLst>
            <a:ext uri="{FF2B5EF4-FFF2-40B4-BE49-F238E27FC236}">
              <a16:creationId xmlns:a16="http://schemas.microsoft.com/office/drawing/2014/main" xmlns="" id="{00000000-0008-0000-0000-000013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47625</xdr:rowOff>
    </xdr:to>
    <xdr:sp macro="" textlink="">
      <xdr:nvSpPr>
        <xdr:cNvPr id="20" name="Text Box 52">
          <a:extLst>
            <a:ext uri="{FF2B5EF4-FFF2-40B4-BE49-F238E27FC236}">
              <a16:creationId xmlns:a16="http://schemas.microsoft.com/office/drawing/2014/main" xmlns="" id="{00000000-0008-0000-0000-000014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0</xdr:colOff>
      <xdr:row>2</xdr:row>
      <xdr:rowOff>0</xdr:rowOff>
    </xdr:from>
    <xdr:to>
      <xdr:col>53</xdr:col>
      <xdr:colOff>0</xdr:colOff>
      <xdr:row>2</xdr:row>
      <xdr:rowOff>0</xdr:rowOff>
    </xdr:to>
    <xdr:graphicFrame macro="">
      <xdr:nvGraphicFramePr>
        <xdr:cNvPr id="21" name="グラフ 95">
          <a:extLst>
            <a:ext uri="{FF2B5EF4-FFF2-40B4-BE49-F238E27FC236}">
              <a16:creationId xmlns:a16="http://schemas.microsoft.com/office/drawing/2014/main" xmlns=""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53</xdr:col>
      <xdr:colOff>0</xdr:colOff>
      <xdr:row>2</xdr:row>
      <xdr:rowOff>0</xdr:rowOff>
    </xdr:from>
    <xdr:to>
      <xdr:col>53</xdr:col>
      <xdr:colOff>0</xdr:colOff>
      <xdr:row>2</xdr:row>
      <xdr:rowOff>0</xdr:rowOff>
    </xdr:to>
    <xdr:graphicFrame macro="">
      <xdr:nvGraphicFramePr>
        <xdr:cNvPr id="22" name="グラフ 96">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53</xdr:col>
      <xdr:colOff>0</xdr:colOff>
      <xdr:row>2</xdr:row>
      <xdr:rowOff>0</xdr:rowOff>
    </xdr:from>
    <xdr:to>
      <xdr:col>53</xdr:col>
      <xdr:colOff>0</xdr:colOff>
      <xdr:row>2</xdr:row>
      <xdr:rowOff>0</xdr:rowOff>
    </xdr:to>
    <xdr:graphicFrame macro="">
      <xdr:nvGraphicFramePr>
        <xdr:cNvPr id="23" name="グラフ 100">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53</xdr:col>
      <xdr:colOff>0</xdr:colOff>
      <xdr:row>2</xdr:row>
      <xdr:rowOff>0</xdr:rowOff>
    </xdr:from>
    <xdr:to>
      <xdr:col>53</xdr:col>
      <xdr:colOff>0</xdr:colOff>
      <xdr:row>2</xdr:row>
      <xdr:rowOff>0</xdr:rowOff>
    </xdr:to>
    <xdr:graphicFrame macro="">
      <xdr:nvGraphicFramePr>
        <xdr:cNvPr id="24" name="グラフ 103">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53</xdr:col>
      <xdr:colOff>0</xdr:colOff>
      <xdr:row>2</xdr:row>
      <xdr:rowOff>0</xdr:rowOff>
    </xdr:from>
    <xdr:to>
      <xdr:col>53</xdr:col>
      <xdr:colOff>0</xdr:colOff>
      <xdr:row>2</xdr:row>
      <xdr:rowOff>0</xdr:rowOff>
    </xdr:to>
    <xdr:graphicFrame macro="">
      <xdr:nvGraphicFramePr>
        <xdr:cNvPr id="25" name="グラフ 131">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53</xdr:col>
      <xdr:colOff>0</xdr:colOff>
      <xdr:row>2</xdr:row>
      <xdr:rowOff>0</xdr:rowOff>
    </xdr:from>
    <xdr:to>
      <xdr:col>53</xdr:col>
      <xdr:colOff>0</xdr:colOff>
      <xdr:row>2</xdr:row>
      <xdr:rowOff>0</xdr:rowOff>
    </xdr:to>
    <xdr:sp macro="" textlink="">
      <xdr:nvSpPr>
        <xdr:cNvPr id="26" name="Rectangle 132">
          <a:extLst>
            <a:ext uri="{FF2B5EF4-FFF2-40B4-BE49-F238E27FC236}">
              <a16:creationId xmlns:a16="http://schemas.microsoft.com/office/drawing/2014/main" xmlns="" id="{00000000-0008-0000-0000-00001A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53</xdr:col>
      <xdr:colOff>0</xdr:colOff>
      <xdr:row>2</xdr:row>
      <xdr:rowOff>0</xdr:rowOff>
    </xdr:from>
    <xdr:to>
      <xdr:col>53</xdr:col>
      <xdr:colOff>0</xdr:colOff>
      <xdr:row>2</xdr:row>
      <xdr:rowOff>0</xdr:rowOff>
    </xdr:to>
    <xdr:graphicFrame macro="">
      <xdr:nvGraphicFramePr>
        <xdr:cNvPr id="27" name="グラフ 135">
          <a:extLst>
            <a:ext uri="{FF2B5EF4-FFF2-40B4-BE49-F238E27FC236}">
              <a16:creationId xmlns:a16="http://schemas.microsoft.com/office/drawing/2014/main" xmlns=""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53</xdr:col>
      <xdr:colOff>0</xdr:colOff>
      <xdr:row>2</xdr:row>
      <xdr:rowOff>0</xdr:rowOff>
    </xdr:from>
    <xdr:to>
      <xdr:col>53</xdr:col>
      <xdr:colOff>0</xdr:colOff>
      <xdr:row>2</xdr:row>
      <xdr:rowOff>0</xdr:rowOff>
    </xdr:to>
    <xdr:sp macro="" textlink="">
      <xdr:nvSpPr>
        <xdr:cNvPr id="28" name="Rectangle 149">
          <a:extLst>
            <a:ext uri="{FF2B5EF4-FFF2-40B4-BE49-F238E27FC236}">
              <a16:creationId xmlns:a16="http://schemas.microsoft.com/office/drawing/2014/main" xmlns="" id="{00000000-0008-0000-0000-00001C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53</xdr:col>
      <xdr:colOff>0</xdr:colOff>
      <xdr:row>2</xdr:row>
      <xdr:rowOff>0</xdr:rowOff>
    </xdr:from>
    <xdr:to>
      <xdr:col>53</xdr:col>
      <xdr:colOff>0</xdr:colOff>
      <xdr:row>2</xdr:row>
      <xdr:rowOff>0</xdr:rowOff>
    </xdr:to>
    <xdr:sp macro="" textlink="">
      <xdr:nvSpPr>
        <xdr:cNvPr id="29" name="Rectangle 150">
          <a:extLst>
            <a:ext uri="{FF2B5EF4-FFF2-40B4-BE49-F238E27FC236}">
              <a16:creationId xmlns:a16="http://schemas.microsoft.com/office/drawing/2014/main" xmlns="" id="{00000000-0008-0000-0000-00001D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53</xdr:col>
      <xdr:colOff>0</xdr:colOff>
      <xdr:row>2</xdr:row>
      <xdr:rowOff>0</xdr:rowOff>
    </xdr:from>
    <xdr:to>
      <xdr:col>53</xdr:col>
      <xdr:colOff>0</xdr:colOff>
      <xdr:row>2</xdr:row>
      <xdr:rowOff>0</xdr:rowOff>
    </xdr:to>
    <xdr:sp macro="" textlink="">
      <xdr:nvSpPr>
        <xdr:cNvPr id="30" name="Rectangle 154">
          <a:extLst>
            <a:ext uri="{FF2B5EF4-FFF2-40B4-BE49-F238E27FC236}">
              <a16:creationId xmlns:a16="http://schemas.microsoft.com/office/drawing/2014/main" xmlns="" id="{00000000-0008-0000-0000-00001E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53</xdr:col>
      <xdr:colOff>0</xdr:colOff>
      <xdr:row>2</xdr:row>
      <xdr:rowOff>0</xdr:rowOff>
    </xdr:from>
    <xdr:to>
      <xdr:col>53</xdr:col>
      <xdr:colOff>0</xdr:colOff>
      <xdr:row>2</xdr:row>
      <xdr:rowOff>0</xdr:rowOff>
    </xdr:to>
    <xdr:sp macro="" textlink="">
      <xdr:nvSpPr>
        <xdr:cNvPr id="31" name="Rectangle 159">
          <a:extLst>
            <a:ext uri="{FF2B5EF4-FFF2-40B4-BE49-F238E27FC236}">
              <a16:creationId xmlns:a16="http://schemas.microsoft.com/office/drawing/2014/main" xmlns="" id="{00000000-0008-0000-0000-00001F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53</xdr:col>
      <xdr:colOff>0</xdr:colOff>
      <xdr:row>2</xdr:row>
      <xdr:rowOff>0</xdr:rowOff>
    </xdr:from>
    <xdr:to>
      <xdr:col>53</xdr:col>
      <xdr:colOff>0</xdr:colOff>
      <xdr:row>2</xdr:row>
      <xdr:rowOff>0</xdr:rowOff>
    </xdr:to>
    <xdr:sp macro="" textlink="">
      <xdr:nvSpPr>
        <xdr:cNvPr id="32" name="Text Box 161">
          <a:extLst>
            <a:ext uri="{FF2B5EF4-FFF2-40B4-BE49-F238E27FC236}">
              <a16:creationId xmlns:a16="http://schemas.microsoft.com/office/drawing/2014/main" xmlns="" id="{00000000-0008-0000-0000-000020000000}"/>
            </a:ext>
          </a:extLst>
        </xdr:cNvPr>
        <xdr:cNvSpPr txBox="1">
          <a:spLocks noChangeArrowheads="1"/>
        </xdr:cNvSpPr>
      </xdr:nvSpPr>
      <xdr:spPr bwMode="auto">
        <a:xfrm>
          <a:off x="221742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3" name="Text Box 23">
          <a:extLst>
            <a:ext uri="{FF2B5EF4-FFF2-40B4-BE49-F238E27FC236}">
              <a16:creationId xmlns:a16="http://schemas.microsoft.com/office/drawing/2014/main" xmlns="" id="{00000000-0008-0000-0000-000021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4" name="Text Box 24">
          <a:extLst>
            <a:ext uri="{FF2B5EF4-FFF2-40B4-BE49-F238E27FC236}">
              <a16:creationId xmlns:a16="http://schemas.microsoft.com/office/drawing/2014/main" xmlns=""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50">
          <a:extLst>
            <a:ext uri="{FF2B5EF4-FFF2-40B4-BE49-F238E27FC236}">
              <a16:creationId xmlns:a16="http://schemas.microsoft.com/office/drawing/2014/main" xmlns=""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2">
          <a:extLst>
            <a:ext uri="{FF2B5EF4-FFF2-40B4-BE49-F238E27FC236}">
              <a16:creationId xmlns:a16="http://schemas.microsoft.com/office/drawing/2014/main" xmlns=""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7" name="Text Box 23">
          <a:extLst>
            <a:ext uri="{FF2B5EF4-FFF2-40B4-BE49-F238E27FC236}">
              <a16:creationId xmlns:a16="http://schemas.microsoft.com/office/drawing/2014/main" xmlns="" id="{00000000-0008-0000-0000-000025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a16="http://schemas.microsoft.com/office/drawing/2014/main" xmlns=""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a16="http://schemas.microsoft.com/office/drawing/2014/main" xmlns=""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a16="http://schemas.microsoft.com/office/drawing/2014/main" xmlns=""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1" name="Text Box 23">
          <a:extLst>
            <a:ext uri="{FF2B5EF4-FFF2-40B4-BE49-F238E27FC236}">
              <a16:creationId xmlns:a16="http://schemas.microsoft.com/office/drawing/2014/main" xmlns="" id="{00000000-0008-0000-0000-000029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4">
          <a:extLst>
            <a:ext uri="{FF2B5EF4-FFF2-40B4-BE49-F238E27FC236}">
              <a16:creationId xmlns:a16="http://schemas.microsoft.com/office/drawing/2014/main" xmlns=""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50">
          <a:extLst>
            <a:ext uri="{FF2B5EF4-FFF2-40B4-BE49-F238E27FC236}">
              <a16:creationId xmlns:a16="http://schemas.microsoft.com/office/drawing/2014/main" xmlns=""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2">
          <a:extLst>
            <a:ext uri="{FF2B5EF4-FFF2-40B4-BE49-F238E27FC236}">
              <a16:creationId xmlns:a16="http://schemas.microsoft.com/office/drawing/2014/main" xmlns=""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 name="Text Box 23">
          <a:extLst>
            <a:ext uri="{FF2B5EF4-FFF2-40B4-BE49-F238E27FC236}">
              <a16:creationId xmlns:a16="http://schemas.microsoft.com/office/drawing/2014/main" xmlns="" id="{00000000-0008-0000-0000-00002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4">
          <a:extLst>
            <a:ext uri="{FF2B5EF4-FFF2-40B4-BE49-F238E27FC236}">
              <a16:creationId xmlns:a16="http://schemas.microsoft.com/office/drawing/2014/main" xmlns=""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50">
          <a:extLst>
            <a:ext uri="{FF2B5EF4-FFF2-40B4-BE49-F238E27FC236}">
              <a16:creationId xmlns:a16="http://schemas.microsoft.com/office/drawing/2014/main" xmlns=""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2">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24">
          <a:extLst>
            <a:ext uri="{FF2B5EF4-FFF2-40B4-BE49-F238E27FC236}">
              <a16:creationId xmlns:a16="http://schemas.microsoft.com/office/drawing/2014/main" xmlns=""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50">
          <a:extLst>
            <a:ext uri="{FF2B5EF4-FFF2-40B4-BE49-F238E27FC236}">
              <a16:creationId xmlns:a16="http://schemas.microsoft.com/office/drawing/2014/main" xmlns=""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52">
          <a:extLst>
            <a:ext uri="{FF2B5EF4-FFF2-40B4-BE49-F238E27FC236}">
              <a16:creationId xmlns:a16="http://schemas.microsoft.com/office/drawing/2014/main" xmlns=""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24">
          <a:extLst>
            <a:ext uri="{FF2B5EF4-FFF2-40B4-BE49-F238E27FC236}">
              <a16:creationId xmlns:a16="http://schemas.microsoft.com/office/drawing/2014/main" xmlns=""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0">
          <a:extLst>
            <a:ext uri="{FF2B5EF4-FFF2-40B4-BE49-F238E27FC236}">
              <a16:creationId xmlns:a16="http://schemas.microsoft.com/office/drawing/2014/main" xmlns=""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52">
          <a:extLst>
            <a:ext uri="{FF2B5EF4-FFF2-40B4-BE49-F238E27FC236}">
              <a16:creationId xmlns:a16="http://schemas.microsoft.com/office/drawing/2014/main" xmlns=""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3">
          <a:extLst>
            <a:ext uri="{FF2B5EF4-FFF2-40B4-BE49-F238E27FC236}">
              <a16:creationId xmlns:a16="http://schemas.microsoft.com/office/drawing/2014/main" xmlns=""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24">
          <a:extLst>
            <a:ext uri="{FF2B5EF4-FFF2-40B4-BE49-F238E27FC236}">
              <a16:creationId xmlns:a16="http://schemas.microsoft.com/office/drawing/2014/main" xmlns=""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7" name="Text Box 50">
          <a:extLst>
            <a:ext uri="{FF2B5EF4-FFF2-40B4-BE49-F238E27FC236}">
              <a16:creationId xmlns:a16="http://schemas.microsoft.com/office/drawing/2014/main" xmlns="" id="{00000000-0008-0000-0000-00003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8" name="Text Box 52">
          <a:extLst>
            <a:ext uri="{FF2B5EF4-FFF2-40B4-BE49-F238E27FC236}">
              <a16:creationId xmlns:a16="http://schemas.microsoft.com/office/drawing/2014/main" xmlns="" id="{00000000-0008-0000-0000-00003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9" name="Text Box 24">
          <a:extLst>
            <a:ext uri="{FF2B5EF4-FFF2-40B4-BE49-F238E27FC236}">
              <a16:creationId xmlns:a16="http://schemas.microsoft.com/office/drawing/2014/main" xmlns="" id="{00000000-0008-0000-0000-00003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0" name="Text Box 50">
          <a:extLst>
            <a:ext uri="{FF2B5EF4-FFF2-40B4-BE49-F238E27FC236}">
              <a16:creationId xmlns:a16="http://schemas.microsoft.com/office/drawing/2014/main" xmlns="" id="{00000000-0008-0000-0000-00003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1" name="Text Box 52">
          <a:extLst>
            <a:ext uri="{FF2B5EF4-FFF2-40B4-BE49-F238E27FC236}">
              <a16:creationId xmlns:a16="http://schemas.microsoft.com/office/drawing/2014/main" xmlns="" id="{00000000-0008-0000-0000-00003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2" name="Text Box 23">
          <a:extLst>
            <a:ext uri="{FF2B5EF4-FFF2-40B4-BE49-F238E27FC236}">
              <a16:creationId xmlns:a16="http://schemas.microsoft.com/office/drawing/2014/main" xmlns="" id="{00000000-0008-0000-0000-00003E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3" name="Text Box 24">
          <a:extLst>
            <a:ext uri="{FF2B5EF4-FFF2-40B4-BE49-F238E27FC236}">
              <a16:creationId xmlns:a16="http://schemas.microsoft.com/office/drawing/2014/main" xmlns="" id="{00000000-0008-0000-0000-00003F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4" name="Text Box 50">
          <a:extLst>
            <a:ext uri="{FF2B5EF4-FFF2-40B4-BE49-F238E27FC236}">
              <a16:creationId xmlns:a16="http://schemas.microsoft.com/office/drawing/2014/main" xmlns="" id="{00000000-0008-0000-0000-000040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5" name="Text Box 52">
          <a:extLst>
            <a:ext uri="{FF2B5EF4-FFF2-40B4-BE49-F238E27FC236}">
              <a16:creationId xmlns:a16="http://schemas.microsoft.com/office/drawing/2014/main" xmlns="" id="{00000000-0008-0000-0000-000041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56</xdr:col>
      <xdr:colOff>0</xdr:colOff>
      <xdr:row>2</xdr:row>
      <xdr:rowOff>0</xdr:rowOff>
    </xdr:from>
    <xdr:to>
      <xdr:col>56</xdr:col>
      <xdr:colOff>76200</xdr:colOff>
      <xdr:row>3</xdr:row>
      <xdr:rowOff>57150</xdr:rowOff>
    </xdr:to>
    <xdr:sp macro="" textlink="">
      <xdr:nvSpPr>
        <xdr:cNvPr id="66" name="Text Box 23">
          <a:extLst>
            <a:ext uri="{FF2B5EF4-FFF2-40B4-BE49-F238E27FC236}">
              <a16:creationId xmlns:a16="http://schemas.microsoft.com/office/drawing/2014/main" xmlns="" id="{00000000-0008-0000-0000-000042000000}"/>
            </a:ext>
          </a:extLst>
        </xdr:cNvPr>
        <xdr:cNvSpPr txBox="1">
          <a:spLocks noChangeArrowheads="1"/>
        </xdr:cNvSpPr>
      </xdr:nvSpPr>
      <xdr:spPr bwMode="auto">
        <a:xfrm>
          <a:off x="27127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0</xdr:colOff>
      <xdr:row>2</xdr:row>
      <xdr:rowOff>0</xdr:rowOff>
    </xdr:from>
    <xdr:to>
      <xdr:col>56</xdr:col>
      <xdr:colOff>76200</xdr:colOff>
      <xdr:row>3</xdr:row>
      <xdr:rowOff>57150</xdr:rowOff>
    </xdr:to>
    <xdr:sp macro="" textlink="">
      <xdr:nvSpPr>
        <xdr:cNvPr id="67" name="Text Box 24">
          <a:extLst>
            <a:ext uri="{FF2B5EF4-FFF2-40B4-BE49-F238E27FC236}">
              <a16:creationId xmlns:a16="http://schemas.microsoft.com/office/drawing/2014/main" xmlns="" id="{00000000-0008-0000-0000-000043000000}"/>
            </a:ext>
          </a:extLst>
        </xdr:cNvPr>
        <xdr:cNvSpPr txBox="1">
          <a:spLocks noChangeArrowheads="1"/>
        </xdr:cNvSpPr>
      </xdr:nvSpPr>
      <xdr:spPr bwMode="auto">
        <a:xfrm>
          <a:off x="27127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0</xdr:colOff>
      <xdr:row>2</xdr:row>
      <xdr:rowOff>0</xdr:rowOff>
    </xdr:from>
    <xdr:to>
      <xdr:col>56</xdr:col>
      <xdr:colOff>76200</xdr:colOff>
      <xdr:row>3</xdr:row>
      <xdr:rowOff>57150</xdr:rowOff>
    </xdr:to>
    <xdr:sp macro="" textlink="">
      <xdr:nvSpPr>
        <xdr:cNvPr id="68" name="Text Box 50">
          <a:extLst>
            <a:ext uri="{FF2B5EF4-FFF2-40B4-BE49-F238E27FC236}">
              <a16:creationId xmlns:a16="http://schemas.microsoft.com/office/drawing/2014/main" xmlns="" id="{00000000-0008-0000-0000-000044000000}"/>
            </a:ext>
          </a:extLst>
        </xdr:cNvPr>
        <xdr:cNvSpPr txBox="1">
          <a:spLocks noChangeArrowheads="1"/>
        </xdr:cNvSpPr>
      </xdr:nvSpPr>
      <xdr:spPr bwMode="auto">
        <a:xfrm>
          <a:off x="27127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0</xdr:colOff>
      <xdr:row>2</xdr:row>
      <xdr:rowOff>0</xdr:rowOff>
    </xdr:from>
    <xdr:to>
      <xdr:col>56</xdr:col>
      <xdr:colOff>76200</xdr:colOff>
      <xdr:row>3</xdr:row>
      <xdr:rowOff>57150</xdr:rowOff>
    </xdr:to>
    <xdr:sp macro="" textlink="">
      <xdr:nvSpPr>
        <xdr:cNvPr id="69" name="Text Box 52">
          <a:extLst>
            <a:ext uri="{FF2B5EF4-FFF2-40B4-BE49-F238E27FC236}">
              <a16:creationId xmlns:a16="http://schemas.microsoft.com/office/drawing/2014/main" xmlns="" id="{00000000-0008-0000-0000-000045000000}"/>
            </a:ext>
          </a:extLst>
        </xdr:cNvPr>
        <xdr:cNvSpPr txBox="1">
          <a:spLocks noChangeArrowheads="1"/>
        </xdr:cNvSpPr>
      </xdr:nvSpPr>
      <xdr:spPr bwMode="auto">
        <a:xfrm>
          <a:off x="27127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0</xdr:colOff>
      <xdr:row>2</xdr:row>
      <xdr:rowOff>0</xdr:rowOff>
    </xdr:from>
    <xdr:ext cx="76200" cy="209550"/>
    <xdr:sp macro="" textlink="">
      <xdr:nvSpPr>
        <xdr:cNvPr id="70" name="Text Box 23">
          <a:extLst>
            <a:ext uri="{FF2B5EF4-FFF2-40B4-BE49-F238E27FC236}">
              <a16:creationId xmlns:a16="http://schemas.microsoft.com/office/drawing/2014/main" xmlns="" id="{00000000-0008-0000-0000-000046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1" name="Text Box 24">
          <a:extLst>
            <a:ext uri="{FF2B5EF4-FFF2-40B4-BE49-F238E27FC236}">
              <a16:creationId xmlns:a16="http://schemas.microsoft.com/office/drawing/2014/main" xmlns="" id="{00000000-0008-0000-0000-000047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2" name="Text Box 50">
          <a:extLst>
            <a:ext uri="{FF2B5EF4-FFF2-40B4-BE49-F238E27FC236}">
              <a16:creationId xmlns:a16="http://schemas.microsoft.com/office/drawing/2014/main" xmlns="" id="{00000000-0008-0000-0000-000048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3" name="Text Box 52">
          <a:extLst>
            <a:ext uri="{FF2B5EF4-FFF2-40B4-BE49-F238E27FC236}">
              <a16:creationId xmlns:a16="http://schemas.microsoft.com/office/drawing/2014/main" xmlns="" id="{00000000-0008-0000-0000-000049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4" name="Text Box 23">
          <a:extLst>
            <a:ext uri="{FF2B5EF4-FFF2-40B4-BE49-F238E27FC236}">
              <a16:creationId xmlns:a16="http://schemas.microsoft.com/office/drawing/2014/main" xmlns="" id="{00000000-0008-0000-0000-00004A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5" name="Text Box 24">
          <a:extLst>
            <a:ext uri="{FF2B5EF4-FFF2-40B4-BE49-F238E27FC236}">
              <a16:creationId xmlns:a16="http://schemas.microsoft.com/office/drawing/2014/main" xmlns="" id="{00000000-0008-0000-0000-00004B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6" name="Text Box 50">
          <a:extLst>
            <a:ext uri="{FF2B5EF4-FFF2-40B4-BE49-F238E27FC236}">
              <a16:creationId xmlns:a16="http://schemas.microsoft.com/office/drawing/2014/main" xmlns="" id="{00000000-0008-0000-0000-00004C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7" name="Text Box 52">
          <a:extLst>
            <a:ext uri="{FF2B5EF4-FFF2-40B4-BE49-F238E27FC236}">
              <a16:creationId xmlns:a16="http://schemas.microsoft.com/office/drawing/2014/main" xmlns="" id="{00000000-0008-0000-0000-00004D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8" name="Text Box 23">
          <a:extLst>
            <a:ext uri="{FF2B5EF4-FFF2-40B4-BE49-F238E27FC236}">
              <a16:creationId xmlns:a16="http://schemas.microsoft.com/office/drawing/2014/main" xmlns="" id="{00000000-0008-0000-0000-00004E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9" name="Text Box 24">
          <a:extLst>
            <a:ext uri="{FF2B5EF4-FFF2-40B4-BE49-F238E27FC236}">
              <a16:creationId xmlns:a16="http://schemas.microsoft.com/office/drawing/2014/main" xmlns="" id="{00000000-0008-0000-0000-00004F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0" name="Text Box 50">
          <a:extLst>
            <a:ext uri="{FF2B5EF4-FFF2-40B4-BE49-F238E27FC236}">
              <a16:creationId xmlns:a16="http://schemas.microsoft.com/office/drawing/2014/main" xmlns="" id="{00000000-0008-0000-0000-000050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1" name="Text Box 52">
          <a:extLst>
            <a:ext uri="{FF2B5EF4-FFF2-40B4-BE49-F238E27FC236}">
              <a16:creationId xmlns:a16="http://schemas.microsoft.com/office/drawing/2014/main" xmlns="" id="{00000000-0008-0000-0000-000051000000}"/>
            </a:ext>
          </a:extLst>
        </xdr:cNvPr>
        <xdr:cNvSpPr txBox="1">
          <a:spLocks noChangeArrowheads="1"/>
        </xdr:cNvSpPr>
      </xdr:nvSpPr>
      <xdr:spPr bwMode="auto">
        <a:xfrm>
          <a:off x="52959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82" name="Text Box 23">
          <a:extLst>
            <a:ext uri="{FF2B5EF4-FFF2-40B4-BE49-F238E27FC236}">
              <a16:creationId xmlns:a16="http://schemas.microsoft.com/office/drawing/2014/main" xmlns="" id="{00000000-0008-0000-0000-000052000000}"/>
            </a:ext>
          </a:extLst>
        </xdr:cNvPr>
        <xdr:cNvSpPr txBox="1">
          <a:spLocks noChangeArrowheads="1"/>
        </xdr:cNvSpPr>
      </xdr:nvSpPr>
      <xdr:spPr bwMode="auto">
        <a:xfrm>
          <a:off x="255460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83" name="Text Box 24">
          <a:extLst>
            <a:ext uri="{FF2B5EF4-FFF2-40B4-BE49-F238E27FC236}">
              <a16:creationId xmlns:a16="http://schemas.microsoft.com/office/drawing/2014/main" xmlns="" id="{00000000-0008-0000-0000-000053000000}"/>
            </a:ext>
          </a:extLst>
        </xdr:cNvPr>
        <xdr:cNvSpPr txBox="1">
          <a:spLocks noChangeArrowheads="1"/>
        </xdr:cNvSpPr>
      </xdr:nvSpPr>
      <xdr:spPr bwMode="auto">
        <a:xfrm>
          <a:off x="255460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84" name="Text Box 50">
          <a:extLst>
            <a:ext uri="{FF2B5EF4-FFF2-40B4-BE49-F238E27FC236}">
              <a16:creationId xmlns:a16="http://schemas.microsoft.com/office/drawing/2014/main" xmlns="" id="{00000000-0008-0000-0000-000054000000}"/>
            </a:ext>
          </a:extLst>
        </xdr:cNvPr>
        <xdr:cNvSpPr txBox="1">
          <a:spLocks noChangeArrowheads="1"/>
        </xdr:cNvSpPr>
      </xdr:nvSpPr>
      <xdr:spPr bwMode="auto">
        <a:xfrm>
          <a:off x="255460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85" name="Text Box 52">
          <a:extLst>
            <a:ext uri="{FF2B5EF4-FFF2-40B4-BE49-F238E27FC236}">
              <a16:creationId xmlns:a16="http://schemas.microsoft.com/office/drawing/2014/main" xmlns="" id="{00000000-0008-0000-0000-000055000000}"/>
            </a:ext>
          </a:extLst>
        </xdr:cNvPr>
        <xdr:cNvSpPr txBox="1">
          <a:spLocks noChangeArrowheads="1"/>
        </xdr:cNvSpPr>
      </xdr:nvSpPr>
      <xdr:spPr bwMode="auto">
        <a:xfrm>
          <a:off x="255460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0025"/>
    <xdr:sp macro="" textlink="">
      <xdr:nvSpPr>
        <xdr:cNvPr id="86" name="Text Box 23">
          <a:extLst>
            <a:ext uri="{FF2B5EF4-FFF2-40B4-BE49-F238E27FC236}">
              <a16:creationId xmlns:a16="http://schemas.microsoft.com/office/drawing/2014/main" xmlns="" id="{00000000-0008-0000-0000-000056000000}"/>
            </a:ext>
          </a:extLst>
        </xdr:cNvPr>
        <xdr:cNvSpPr txBox="1">
          <a:spLocks noChangeArrowheads="1"/>
        </xdr:cNvSpPr>
      </xdr:nvSpPr>
      <xdr:spPr bwMode="auto">
        <a:xfrm>
          <a:off x="255460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0025"/>
    <xdr:sp macro="" textlink="">
      <xdr:nvSpPr>
        <xdr:cNvPr id="87" name="Text Box 24">
          <a:extLst>
            <a:ext uri="{FF2B5EF4-FFF2-40B4-BE49-F238E27FC236}">
              <a16:creationId xmlns:a16="http://schemas.microsoft.com/office/drawing/2014/main" xmlns="" id="{00000000-0008-0000-0000-000057000000}"/>
            </a:ext>
          </a:extLst>
        </xdr:cNvPr>
        <xdr:cNvSpPr txBox="1">
          <a:spLocks noChangeArrowheads="1"/>
        </xdr:cNvSpPr>
      </xdr:nvSpPr>
      <xdr:spPr bwMode="auto">
        <a:xfrm>
          <a:off x="255460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0025"/>
    <xdr:sp macro="" textlink="">
      <xdr:nvSpPr>
        <xdr:cNvPr id="88" name="Text Box 50">
          <a:extLst>
            <a:ext uri="{FF2B5EF4-FFF2-40B4-BE49-F238E27FC236}">
              <a16:creationId xmlns:a16="http://schemas.microsoft.com/office/drawing/2014/main" xmlns="" id="{00000000-0008-0000-0000-000058000000}"/>
            </a:ext>
          </a:extLst>
        </xdr:cNvPr>
        <xdr:cNvSpPr txBox="1">
          <a:spLocks noChangeArrowheads="1"/>
        </xdr:cNvSpPr>
      </xdr:nvSpPr>
      <xdr:spPr bwMode="auto">
        <a:xfrm>
          <a:off x="255460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0025"/>
    <xdr:sp macro="" textlink="">
      <xdr:nvSpPr>
        <xdr:cNvPr id="89" name="Text Box 52">
          <a:extLst>
            <a:ext uri="{FF2B5EF4-FFF2-40B4-BE49-F238E27FC236}">
              <a16:creationId xmlns:a16="http://schemas.microsoft.com/office/drawing/2014/main" xmlns="" id="{00000000-0008-0000-0000-000059000000}"/>
            </a:ext>
          </a:extLst>
        </xdr:cNvPr>
        <xdr:cNvSpPr txBox="1">
          <a:spLocks noChangeArrowheads="1"/>
        </xdr:cNvSpPr>
      </xdr:nvSpPr>
      <xdr:spPr bwMode="auto">
        <a:xfrm>
          <a:off x="255460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0" name="Text Box 23">
          <a:extLst>
            <a:ext uri="{FF2B5EF4-FFF2-40B4-BE49-F238E27FC236}">
              <a16:creationId xmlns:a16="http://schemas.microsoft.com/office/drawing/2014/main" xmlns="" id="{00000000-0008-0000-0000-00005A000000}"/>
            </a:ext>
          </a:extLst>
        </xdr:cNvPr>
        <xdr:cNvSpPr txBox="1">
          <a:spLocks noChangeArrowheads="1"/>
        </xdr:cNvSpPr>
      </xdr:nvSpPr>
      <xdr:spPr bwMode="auto">
        <a:xfrm>
          <a:off x="5905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1" name="Text Box 24">
          <a:extLst>
            <a:ext uri="{FF2B5EF4-FFF2-40B4-BE49-F238E27FC236}">
              <a16:creationId xmlns:a16="http://schemas.microsoft.com/office/drawing/2014/main" xmlns="" id="{00000000-0008-0000-0000-00005B000000}"/>
            </a:ext>
          </a:extLst>
        </xdr:cNvPr>
        <xdr:cNvSpPr txBox="1">
          <a:spLocks noChangeArrowheads="1"/>
        </xdr:cNvSpPr>
      </xdr:nvSpPr>
      <xdr:spPr bwMode="auto">
        <a:xfrm>
          <a:off x="5905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2" name="Text Box 50">
          <a:extLst>
            <a:ext uri="{FF2B5EF4-FFF2-40B4-BE49-F238E27FC236}">
              <a16:creationId xmlns:a16="http://schemas.microsoft.com/office/drawing/2014/main" xmlns="" id="{00000000-0008-0000-0000-00005C000000}"/>
            </a:ext>
          </a:extLst>
        </xdr:cNvPr>
        <xdr:cNvSpPr txBox="1">
          <a:spLocks noChangeArrowheads="1"/>
        </xdr:cNvSpPr>
      </xdr:nvSpPr>
      <xdr:spPr bwMode="auto">
        <a:xfrm>
          <a:off x="5905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3" name="Text Box 52">
          <a:extLst>
            <a:ext uri="{FF2B5EF4-FFF2-40B4-BE49-F238E27FC236}">
              <a16:creationId xmlns:a16="http://schemas.microsoft.com/office/drawing/2014/main" xmlns="" id="{00000000-0008-0000-0000-00005D000000}"/>
            </a:ext>
          </a:extLst>
        </xdr:cNvPr>
        <xdr:cNvSpPr txBox="1">
          <a:spLocks noChangeArrowheads="1"/>
        </xdr:cNvSpPr>
      </xdr:nvSpPr>
      <xdr:spPr bwMode="auto">
        <a:xfrm>
          <a:off x="5905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94" name="Text Box 23">
          <a:extLst>
            <a:ext uri="{FF2B5EF4-FFF2-40B4-BE49-F238E27FC236}">
              <a16:creationId xmlns:a16="http://schemas.microsoft.com/office/drawing/2014/main" xmlns="" id="{00000000-0008-0000-0000-00005E000000}"/>
            </a:ext>
          </a:extLst>
        </xdr:cNvPr>
        <xdr:cNvSpPr txBox="1">
          <a:spLocks noChangeArrowheads="1"/>
        </xdr:cNvSpPr>
      </xdr:nvSpPr>
      <xdr:spPr bwMode="auto">
        <a:xfrm>
          <a:off x="59055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95" name="Text Box 24">
          <a:extLst>
            <a:ext uri="{FF2B5EF4-FFF2-40B4-BE49-F238E27FC236}">
              <a16:creationId xmlns:a16="http://schemas.microsoft.com/office/drawing/2014/main" xmlns="" id="{00000000-0008-0000-0000-00005F000000}"/>
            </a:ext>
          </a:extLst>
        </xdr:cNvPr>
        <xdr:cNvSpPr txBox="1">
          <a:spLocks noChangeArrowheads="1"/>
        </xdr:cNvSpPr>
      </xdr:nvSpPr>
      <xdr:spPr bwMode="auto">
        <a:xfrm>
          <a:off x="59055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96" name="Text Box 50">
          <a:extLst>
            <a:ext uri="{FF2B5EF4-FFF2-40B4-BE49-F238E27FC236}">
              <a16:creationId xmlns:a16="http://schemas.microsoft.com/office/drawing/2014/main" xmlns="" id="{00000000-0008-0000-0000-000060000000}"/>
            </a:ext>
          </a:extLst>
        </xdr:cNvPr>
        <xdr:cNvSpPr txBox="1">
          <a:spLocks noChangeArrowheads="1"/>
        </xdr:cNvSpPr>
      </xdr:nvSpPr>
      <xdr:spPr bwMode="auto">
        <a:xfrm>
          <a:off x="59055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97" name="Text Box 52">
          <a:extLst>
            <a:ext uri="{FF2B5EF4-FFF2-40B4-BE49-F238E27FC236}">
              <a16:creationId xmlns:a16="http://schemas.microsoft.com/office/drawing/2014/main" xmlns="" id="{00000000-0008-0000-0000-000061000000}"/>
            </a:ext>
          </a:extLst>
        </xdr:cNvPr>
        <xdr:cNvSpPr txBox="1">
          <a:spLocks noChangeArrowheads="1"/>
        </xdr:cNvSpPr>
      </xdr:nvSpPr>
      <xdr:spPr bwMode="auto">
        <a:xfrm>
          <a:off x="59055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56</xdr:col>
      <xdr:colOff>0</xdr:colOff>
      <xdr:row>3</xdr:row>
      <xdr:rowOff>0</xdr:rowOff>
    </xdr:from>
    <xdr:ext cx="76200" cy="209550"/>
    <xdr:sp macro="" textlink="">
      <xdr:nvSpPr>
        <xdr:cNvPr id="98" name="Text Box 23">
          <a:extLst>
            <a:ext uri="{FF2B5EF4-FFF2-40B4-BE49-F238E27FC236}">
              <a16:creationId xmlns:a16="http://schemas.microsoft.com/office/drawing/2014/main" xmlns="" id="{00000000-0008-0000-0000-000062000000}"/>
            </a:ext>
          </a:extLst>
        </xdr:cNvPr>
        <xdr:cNvSpPr txBox="1">
          <a:spLocks noChangeArrowheads="1"/>
        </xdr:cNvSpPr>
      </xdr:nvSpPr>
      <xdr:spPr bwMode="auto">
        <a:xfrm>
          <a:off x="27603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56</xdr:col>
      <xdr:colOff>0</xdr:colOff>
      <xdr:row>3</xdr:row>
      <xdr:rowOff>0</xdr:rowOff>
    </xdr:from>
    <xdr:ext cx="76200" cy="209550"/>
    <xdr:sp macro="" textlink="">
      <xdr:nvSpPr>
        <xdr:cNvPr id="99" name="Text Box 24">
          <a:extLst>
            <a:ext uri="{FF2B5EF4-FFF2-40B4-BE49-F238E27FC236}">
              <a16:creationId xmlns:a16="http://schemas.microsoft.com/office/drawing/2014/main" xmlns="" id="{00000000-0008-0000-0000-000063000000}"/>
            </a:ext>
          </a:extLst>
        </xdr:cNvPr>
        <xdr:cNvSpPr txBox="1">
          <a:spLocks noChangeArrowheads="1"/>
        </xdr:cNvSpPr>
      </xdr:nvSpPr>
      <xdr:spPr bwMode="auto">
        <a:xfrm>
          <a:off x="27603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56</xdr:col>
      <xdr:colOff>0</xdr:colOff>
      <xdr:row>3</xdr:row>
      <xdr:rowOff>0</xdr:rowOff>
    </xdr:from>
    <xdr:ext cx="76200" cy="209550"/>
    <xdr:sp macro="" textlink="">
      <xdr:nvSpPr>
        <xdr:cNvPr id="100" name="Text Box 50">
          <a:extLst>
            <a:ext uri="{FF2B5EF4-FFF2-40B4-BE49-F238E27FC236}">
              <a16:creationId xmlns:a16="http://schemas.microsoft.com/office/drawing/2014/main" xmlns="" id="{00000000-0008-0000-0000-000064000000}"/>
            </a:ext>
          </a:extLst>
        </xdr:cNvPr>
        <xdr:cNvSpPr txBox="1">
          <a:spLocks noChangeArrowheads="1"/>
        </xdr:cNvSpPr>
      </xdr:nvSpPr>
      <xdr:spPr bwMode="auto">
        <a:xfrm>
          <a:off x="27603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56</xdr:col>
      <xdr:colOff>0</xdr:colOff>
      <xdr:row>3</xdr:row>
      <xdr:rowOff>0</xdr:rowOff>
    </xdr:from>
    <xdr:ext cx="76200" cy="209550"/>
    <xdr:sp macro="" textlink="">
      <xdr:nvSpPr>
        <xdr:cNvPr id="101" name="Text Box 52">
          <a:extLst>
            <a:ext uri="{FF2B5EF4-FFF2-40B4-BE49-F238E27FC236}">
              <a16:creationId xmlns:a16="http://schemas.microsoft.com/office/drawing/2014/main" xmlns="" id="{00000000-0008-0000-0000-000065000000}"/>
            </a:ext>
          </a:extLst>
        </xdr:cNvPr>
        <xdr:cNvSpPr txBox="1">
          <a:spLocks noChangeArrowheads="1"/>
        </xdr:cNvSpPr>
      </xdr:nvSpPr>
      <xdr:spPr bwMode="auto">
        <a:xfrm>
          <a:off x="27603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2" name="Text Box 23">
          <a:extLst>
            <a:ext uri="{FF2B5EF4-FFF2-40B4-BE49-F238E27FC236}">
              <a16:creationId xmlns:a16="http://schemas.microsoft.com/office/drawing/2014/main" xmlns="" id="{00000000-0008-0000-0000-000066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3" name="Text Box 24">
          <a:extLst>
            <a:ext uri="{FF2B5EF4-FFF2-40B4-BE49-F238E27FC236}">
              <a16:creationId xmlns:a16="http://schemas.microsoft.com/office/drawing/2014/main" xmlns="" id="{00000000-0008-0000-0000-000067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4" name="Text Box 50">
          <a:extLst>
            <a:ext uri="{FF2B5EF4-FFF2-40B4-BE49-F238E27FC236}">
              <a16:creationId xmlns:a16="http://schemas.microsoft.com/office/drawing/2014/main" xmlns="" id="{00000000-0008-0000-0000-000068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5" name="Text Box 52">
          <a:extLst>
            <a:ext uri="{FF2B5EF4-FFF2-40B4-BE49-F238E27FC236}">
              <a16:creationId xmlns:a16="http://schemas.microsoft.com/office/drawing/2014/main" xmlns="" id="{00000000-0008-0000-0000-000069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6" name="Text Box 23">
          <a:extLst>
            <a:ext uri="{FF2B5EF4-FFF2-40B4-BE49-F238E27FC236}">
              <a16:creationId xmlns:a16="http://schemas.microsoft.com/office/drawing/2014/main" xmlns="" id="{00000000-0008-0000-0000-00006A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7" name="Text Box 24">
          <a:extLst>
            <a:ext uri="{FF2B5EF4-FFF2-40B4-BE49-F238E27FC236}">
              <a16:creationId xmlns:a16="http://schemas.microsoft.com/office/drawing/2014/main" xmlns="" id="{00000000-0008-0000-0000-00006B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8" name="Text Box 50">
          <a:extLst>
            <a:ext uri="{FF2B5EF4-FFF2-40B4-BE49-F238E27FC236}">
              <a16:creationId xmlns:a16="http://schemas.microsoft.com/office/drawing/2014/main" xmlns="" id="{00000000-0008-0000-0000-00006C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9" name="Text Box 52">
          <a:extLst>
            <a:ext uri="{FF2B5EF4-FFF2-40B4-BE49-F238E27FC236}">
              <a16:creationId xmlns:a16="http://schemas.microsoft.com/office/drawing/2014/main" xmlns="" id="{00000000-0008-0000-0000-00006D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0" name="Text Box 23">
          <a:extLst>
            <a:ext uri="{FF2B5EF4-FFF2-40B4-BE49-F238E27FC236}">
              <a16:creationId xmlns:a16="http://schemas.microsoft.com/office/drawing/2014/main" xmlns="" id="{00000000-0008-0000-0000-00006E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1" name="Text Box 24">
          <a:extLst>
            <a:ext uri="{FF2B5EF4-FFF2-40B4-BE49-F238E27FC236}">
              <a16:creationId xmlns:a16="http://schemas.microsoft.com/office/drawing/2014/main" xmlns="" id="{00000000-0008-0000-0000-00006F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2" name="Text Box 50">
          <a:extLst>
            <a:ext uri="{FF2B5EF4-FFF2-40B4-BE49-F238E27FC236}">
              <a16:creationId xmlns:a16="http://schemas.microsoft.com/office/drawing/2014/main" xmlns="" id="{00000000-0008-0000-0000-000070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3" name="Text Box 52">
          <a:extLst>
            <a:ext uri="{FF2B5EF4-FFF2-40B4-BE49-F238E27FC236}">
              <a16:creationId xmlns:a16="http://schemas.microsoft.com/office/drawing/2014/main" xmlns="" id="{00000000-0008-0000-0000-000071000000}"/>
            </a:ext>
          </a:extLst>
        </xdr:cNvPr>
        <xdr:cNvSpPr txBox="1">
          <a:spLocks noChangeArrowheads="1"/>
        </xdr:cNvSpPr>
      </xdr:nvSpPr>
      <xdr:spPr bwMode="auto">
        <a:xfrm>
          <a:off x="50958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14" name="グラフ 60">
          <a:extLst>
            <a:ext uri="{FF2B5EF4-FFF2-40B4-BE49-F238E27FC236}">
              <a16:creationId xmlns:a16="http://schemas.microsoft.com/office/drawing/2014/main" xmlns="" id="{00000000-0008-0000-00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50</xdr:col>
      <xdr:colOff>0</xdr:colOff>
      <xdr:row>2</xdr:row>
      <xdr:rowOff>0</xdr:rowOff>
    </xdr:from>
    <xdr:to>
      <xdr:col>50</xdr:col>
      <xdr:colOff>76200</xdr:colOff>
      <xdr:row>3</xdr:row>
      <xdr:rowOff>57151</xdr:rowOff>
    </xdr:to>
    <xdr:sp macro="" textlink="">
      <xdr:nvSpPr>
        <xdr:cNvPr id="115" name="Text Box 23">
          <a:extLst>
            <a:ext uri="{FF2B5EF4-FFF2-40B4-BE49-F238E27FC236}">
              <a16:creationId xmlns:a16="http://schemas.microsoft.com/office/drawing/2014/main" xmlns="" id="{00000000-0008-0000-0000-000073000000}"/>
            </a:ext>
          </a:extLst>
        </xdr:cNvPr>
        <xdr:cNvSpPr txBox="1">
          <a:spLocks noChangeArrowheads="1"/>
        </xdr:cNvSpPr>
      </xdr:nvSpPr>
      <xdr:spPr bwMode="auto">
        <a:xfrm>
          <a:off x="23412450" y="342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57151</xdr:rowOff>
    </xdr:to>
    <xdr:sp macro="" textlink="">
      <xdr:nvSpPr>
        <xdr:cNvPr id="116" name="Text Box 24">
          <a:extLst>
            <a:ext uri="{FF2B5EF4-FFF2-40B4-BE49-F238E27FC236}">
              <a16:creationId xmlns:a16="http://schemas.microsoft.com/office/drawing/2014/main" xmlns="" id="{00000000-0008-0000-0000-000074000000}"/>
            </a:ext>
          </a:extLst>
        </xdr:cNvPr>
        <xdr:cNvSpPr txBox="1">
          <a:spLocks noChangeArrowheads="1"/>
        </xdr:cNvSpPr>
      </xdr:nvSpPr>
      <xdr:spPr bwMode="auto">
        <a:xfrm>
          <a:off x="23412450" y="342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57151</xdr:rowOff>
    </xdr:to>
    <xdr:sp macro="" textlink="">
      <xdr:nvSpPr>
        <xdr:cNvPr id="117" name="Text Box 50">
          <a:extLst>
            <a:ext uri="{FF2B5EF4-FFF2-40B4-BE49-F238E27FC236}">
              <a16:creationId xmlns:a16="http://schemas.microsoft.com/office/drawing/2014/main" xmlns="" id="{00000000-0008-0000-0000-000075000000}"/>
            </a:ext>
          </a:extLst>
        </xdr:cNvPr>
        <xdr:cNvSpPr txBox="1">
          <a:spLocks noChangeArrowheads="1"/>
        </xdr:cNvSpPr>
      </xdr:nvSpPr>
      <xdr:spPr bwMode="auto">
        <a:xfrm>
          <a:off x="23412450" y="342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57151</xdr:rowOff>
    </xdr:to>
    <xdr:sp macro="" textlink="">
      <xdr:nvSpPr>
        <xdr:cNvPr id="118" name="Text Box 52">
          <a:extLst>
            <a:ext uri="{FF2B5EF4-FFF2-40B4-BE49-F238E27FC236}">
              <a16:creationId xmlns:a16="http://schemas.microsoft.com/office/drawing/2014/main" xmlns="" id="{00000000-0008-0000-0000-000076000000}"/>
            </a:ext>
          </a:extLst>
        </xdr:cNvPr>
        <xdr:cNvSpPr txBox="1">
          <a:spLocks noChangeArrowheads="1"/>
        </xdr:cNvSpPr>
      </xdr:nvSpPr>
      <xdr:spPr bwMode="auto">
        <a:xfrm>
          <a:off x="23412450" y="342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119" name="グラフ 62">
          <a:extLst>
            <a:ext uri="{FF2B5EF4-FFF2-40B4-BE49-F238E27FC236}">
              <a16:creationId xmlns:a16="http://schemas.microsoft.com/office/drawing/2014/main" xmlns="" id="{00000000-0008-0000-0000-00007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20" name="グラフ 64">
          <a:extLst>
            <a:ext uri="{FF2B5EF4-FFF2-40B4-BE49-F238E27FC236}">
              <a16:creationId xmlns:a16="http://schemas.microsoft.com/office/drawing/2014/main" xmlns="" id="{00000000-0008-0000-0000-00007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21" name="Rectangle 158">
          <a:extLst>
            <a:ext uri="{FF2B5EF4-FFF2-40B4-BE49-F238E27FC236}">
              <a16:creationId xmlns:a16="http://schemas.microsoft.com/office/drawing/2014/main" xmlns="" id="{00000000-0008-0000-0000-00007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50</xdr:col>
      <xdr:colOff>0</xdr:colOff>
      <xdr:row>3</xdr:row>
      <xdr:rowOff>0</xdr:rowOff>
    </xdr:from>
    <xdr:to>
      <xdr:col>50</xdr:col>
      <xdr:colOff>76200</xdr:colOff>
      <xdr:row>4</xdr:row>
      <xdr:rowOff>57149</xdr:rowOff>
    </xdr:to>
    <xdr:sp macro="" textlink="">
      <xdr:nvSpPr>
        <xdr:cNvPr id="122" name="Text Box 23">
          <a:extLst>
            <a:ext uri="{FF2B5EF4-FFF2-40B4-BE49-F238E27FC236}">
              <a16:creationId xmlns:a16="http://schemas.microsoft.com/office/drawing/2014/main" xmlns="" id="{00000000-0008-0000-0000-00007A000000}"/>
            </a:ext>
          </a:extLst>
        </xdr:cNvPr>
        <xdr:cNvSpPr txBox="1">
          <a:spLocks noChangeArrowheads="1"/>
        </xdr:cNvSpPr>
      </xdr:nvSpPr>
      <xdr:spPr bwMode="auto">
        <a:xfrm>
          <a:off x="23412450" y="495300"/>
          <a:ext cx="76200"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57149</xdr:rowOff>
    </xdr:to>
    <xdr:sp macro="" textlink="">
      <xdr:nvSpPr>
        <xdr:cNvPr id="123" name="Text Box 24">
          <a:extLst>
            <a:ext uri="{FF2B5EF4-FFF2-40B4-BE49-F238E27FC236}">
              <a16:creationId xmlns:a16="http://schemas.microsoft.com/office/drawing/2014/main" xmlns="" id="{00000000-0008-0000-0000-00007B000000}"/>
            </a:ext>
          </a:extLst>
        </xdr:cNvPr>
        <xdr:cNvSpPr txBox="1">
          <a:spLocks noChangeArrowheads="1"/>
        </xdr:cNvSpPr>
      </xdr:nvSpPr>
      <xdr:spPr bwMode="auto">
        <a:xfrm>
          <a:off x="23412450" y="495300"/>
          <a:ext cx="76200"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57149</xdr:rowOff>
    </xdr:to>
    <xdr:sp macro="" textlink="">
      <xdr:nvSpPr>
        <xdr:cNvPr id="124" name="Text Box 50">
          <a:extLst>
            <a:ext uri="{FF2B5EF4-FFF2-40B4-BE49-F238E27FC236}">
              <a16:creationId xmlns:a16="http://schemas.microsoft.com/office/drawing/2014/main" xmlns="" id="{00000000-0008-0000-0000-00007C000000}"/>
            </a:ext>
          </a:extLst>
        </xdr:cNvPr>
        <xdr:cNvSpPr txBox="1">
          <a:spLocks noChangeArrowheads="1"/>
        </xdr:cNvSpPr>
      </xdr:nvSpPr>
      <xdr:spPr bwMode="auto">
        <a:xfrm>
          <a:off x="23412450" y="495300"/>
          <a:ext cx="76200"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57149</xdr:rowOff>
    </xdr:to>
    <xdr:sp macro="" textlink="">
      <xdr:nvSpPr>
        <xdr:cNvPr id="125" name="Text Box 52">
          <a:extLst>
            <a:ext uri="{FF2B5EF4-FFF2-40B4-BE49-F238E27FC236}">
              <a16:creationId xmlns:a16="http://schemas.microsoft.com/office/drawing/2014/main" xmlns="" id="{00000000-0008-0000-0000-00007D000000}"/>
            </a:ext>
          </a:extLst>
        </xdr:cNvPr>
        <xdr:cNvSpPr txBox="1">
          <a:spLocks noChangeArrowheads="1"/>
        </xdr:cNvSpPr>
      </xdr:nvSpPr>
      <xdr:spPr bwMode="auto">
        <a:xfrm>
          <a:off x="23412450" y="495300"/>
          <a:ext cx="76200"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26" name="Text Box 24">
          <a:extLst>
            <a:ext uri="{FF2B5EF4-FFF2-40B4-BE49-F238E27FC236}">
              <a16:creationId xmlns:a16="http://schemas.microsoft.com/office/drawing/2014/main" xmlns="" id="{00000000-0008-0000-0000-00007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27" name="Text Box 50">
          <a:extLst>
            <a:ext uri="{FF2B5EF4-FFF2-40B4-BE49-F238E27FC236}">
              <a16:creationId xmlns:a16="http://schemas.microsoft.com/office/drawing/2014/main" xmlns="" id="{00000000-0008-0000-0000-00007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28" name="Text Box 52">
          <a:extLst>
            <a:ext uri="{FF2B5EF4-FFF2-40B4-BE49-F238E27FC236}">
              <a16:creationId xmlns:a16="http://schemas.microsoft.com/office/drawing/2014/main" xmlns="" id="{00000000-0008-0000-0000-00008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50</xdr:col>
      <xdr:colOff>0</xdr:colOff>
      <xdr:row>2</xdr:row>
      <xdr:rowOff>0</xdr:rowOff>
    </xdr:from>
    <xdr:to>
      <xdr:col>50</xdr:col>
      <xdr:colOff>76200</xdr:colOff>
      <xdr:row>3</xdr:row>
      <xdr:rowOff>47626</xdr:rowOff>
    </xdr:to>
    <xdr:sp macro="" textlink="">
      <xdr:nvSpPr>
        <xdr:cNvPr id="129" name="Text Box 23">
          <a:extLst>
            <a:ext uri="{FF2B5EF4-FFF2-40B4-BE49-F238E27FC236}">
              <a16:creationId xmlns:a16="http://schemas.microsoft.com/office/drawing/2014/main" xmlns="" id="{00000000-0008-0000-0000-000081000000}"/>
            </a:ext>
          </a:extLst>
        </xdr:cNvPr>
        <xdr:cNvSpPr txBox="1">
          <a:spLocks noChangeArrowheads="1"/>
        </xdr:cNvSpPr>
      </xdr:nvSpPr>
      <xdr:spPr bwMode="auto">
        <a:xfrm>
          <a:off x="23412450" y="3429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47626</xdr:rowOff>
    </xdr:to>
    <xdr:sp macro="" textlink="">
      <xdr:nvSpPr>
        <xdr:cNvPr id="130" name="Text Box 24">
          <a:extLst>
            <a:ext uri="{FF2B5EF4-FFF2-40B4-BE49-F238E27FC236}">
              <a16:creationId xmlns:a16="http://schemas.microsoft.com/office/drawing/2014/main" xmlns="" id="{00000000-0008-0000-0000-000082000000}"/>
            </a:ext>
          </a:extLst>
        </xdr:cNvPr>
        <xdr:cNvSpPr txBox="1">
          <a:spLocks noChangeArrowheads="1"/>
        </xdr:cNvSpPr>
      </xdr:nvSpPr>
      <xdr:spPr bwMode="auto">
        <a:xfrm>
          <a:off x="23412450" y="3429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47626</xdr:rowOff>
    </xdr:to>
    <xdr:sp macro="" textlink="">
      <xdr:nvSpPr>
        <xdr:cNvPr id="131" name="Text Box 50">
          <a:extLst>
            <a:ext uri="{FF2B5EF4-FFF2-40B4-BE49-F238E27FC236}">
              <a16:creationId xmlns:a16="http://schemas.microsoft.com/office/drawing/2014/main" xmlns="" id="{00000000-0008-0000-0000-000083000000}"/>
            </a:ext>
          </a:extLst>
        </xdr:cNvPr>
        <xdr:cNvSpPr txBox="1">
          <a:spLocks noChangeArrowheads="1"/>
        </xdr:cNvSpPr>
      </xdr:nvSpPr>
      <xdr:spPr bwMode="auto">
        <a:xfrm>
          <a:off x="23412450" y="3429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47626</xdr:rowOff>
    </xdr:to>
    <xdr:sp macro="" textlink="">
      <xdr:nvSpPr>
        <xdr:cNvPr id="132" name="Text Box 52">
          <a:extLst>
            <a:ext uri="{FF2B5EF4-FFF2-40B4-BE49-F238E27FC236}">
              <a16:creationId xmlns:a16="http://schemas.microsoft.com/office/drawing/2014/main" xmlns="" id="{00000000-0008-0000-0000-000084000000}"/>
            </a:ext>
          </a:extLst>
        </xdr:cNvPr>
        <xdr:cNvSpPr txBox="1">
          <a:spLocks noChangeArrowheads="1"/>
        </xdr:cNvSpPr>
      </xdr:nvSpPr>
      <xdr:spPr bwMode="auto">
        <a:xfrm>
          <a:off x="23412450" y="3429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0</xdr:colOff>
      <xdr:row>2</xdr:row>
      <xdr:rowOff>0</xdr:rowOff>
    </xdr:from>
    <xdr:to>
      <xdr:col>50</xdr:col>
      <xdr:colOff>0</xdr:colOff>
      <xdr:row>2</xdr:row>
      <xdr:rowOff>0</xdr:rowOff>
    </xdr:to>
    <xdr:graphicFrame macro="">
      <xdr:nvGraphicFramePr>
        <xdr:cNvPr id="133" name="グラフ 95">
          <a:extLst>
            <a:ext uri="{FF2B5EF4-FFF2-40B4-BE49-F238E27FC236}">
              <a16:creationId xmlns:a16="http://schemas.microsoft.com/office/drawing/2014/main" xmlns="" id="{00000000-0008-0000-0000-00008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134" name="グラフ 96">
          <a:extLst>
            <a:ext uri="{FF2B5EF4-FFF2-40B4-BE49-F238E27FC236}">
              <a16:creationId xmlns:a16="http://schemas.microsoft.com/office/drawing/2014/main" xmlns="" id="{00000000-0008-0000-0000-00008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135" name="グラフ 100">
          <a:extLst>
            <a:ext uri="{FF2B5EF4-FFF2-40B4-BE49-F238E27FC236}">
              <a16:creationId xmlns:a16="http://schemas.microsoft.com/office/drawing/2014/main" xmlns="" id="{00000000-0008-0000-0000-00008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136" name="グラフ 103">
          <a:extLst>
            <a:ext uri="{FF2B5EF4-FFF2-40B4-BE49-F238E27FC236}">
              <a16:creationId xmlns:a16="http://schemas.microsoft.com/office/drawing/2014/main" xmlns="" id="{00000000-0008-0000-0000-00008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137" name="グラフ 131">
          <a:extLst>
            <a:ext uri="{FF2B5EF4-FFF2-40B4-BE49-F238E27FC236}">
              <a16:creationId xmlns:a16="http://schemas.microsoft.com/office/drawing/2014/main" xmlns="" id="{00000000-0008-0000-0000-00008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50</xdr:col>
      <xdr:colOff>0</xdr:colOff>
      <xdr:row>2</xdr:row>
      <xdr:rowOff>0</xdr:rowOff>
    </xdr:from>
    <xdr:to>
      <xdr:col>50</xdr:col>
      <xdr:colOff>0</xdr:colOff>
      <xdr:row>2</xdr:row>
      <xdr:rowOff>0</xdr:rowOff>
    </xdr:to>
    <xdr:sp macro="" textlink="">
      <xdr:nvSpPr>
        <xdr:cNvPr id="138" name="Rectangle 132">
          <a:extLst>
            <a:ext uri="{FF2B5EF4-FFF2-40B4-BE49-F238E27FC236}">
              <a16:creationId xmlns:a16="http://schemas.microsoft.com/office/drawing/2014/main" xmlns="" id="{00000000-0008-0000-0000-00008A000000}"/>
            </a:ext>
          </a:extLst>
        </xdr:cNvPr>
        <xdr:cNvSpPr>
          <a:spLocks noChangeArrowheads="1"/>
        </xdr:cNvSpPr>
      </xdr:nvSpPr>
      <xdr:spPr bwMode="auto">
        <a:xfrm>
          <a:off x="234124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graphicFrame macro="">
      <xdr:nvGraphicFramePr>
        <xdr:cNvPr id="139" name="グラフ 135">
          <a:extLst>
            <a:ext uri="{FF2B5EF4-FFF2-40B4-BE49-F238E27FC236}">
              <a16:creationId xmlns:a16="http://schemas.microsoft.com/office/drawing/2014/main" xmlns="" id="{00000000-0008-0000-0000-00008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50</xdr:col>
      <xdr:colOff>0</xdr:colOff>
      <xdr:row>2</xdr:row>
      <xdr:rowOff>0</xdr:rowOff>
    </xdr:from>
    <xdr:to>
      <xdr:col>50</xdr:col>
      <xdr:colOff>0</xdr:colOff>
      <xdr:row>2</xdr:row>
      <xdr:rowOff>0</xdr:rowOff>
    </xdr:to>
    <xdr:sp macro="" textlink="">
      <xdr:nvSpPr>
        <xdr:cNvPr id="140" name="Rectangle 149">
          <a:extLst>
            <a:ext uri="{FF2B5EF4-FFF2-40B4-BE49-F238E27FC236}">
              <a16:creationId xmlns:a16="http://schemas.microsoft.com/office/drawing/2014/main" xmlns="" id="{00000000-0008-0000-0000-00008C000000}"/>
            </a:ext>
          </a:extLst>
        </xdr:cNvPr>
        <xdr:cNvSpPr>
          <a:spLocks noChangeArrowheads="1"/>
        </xdr:cNvSpPr>
      </xdr:nvSpPr>
      <xdr:spPr bwMode="auto">
        <a:xfrm>
          <a:off x="234124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141" name="Rectangle 150">
          <a:extLst>
            <a:ext uri="{FF2B5EF4-FFF2-40B4-BE49-F238E27FC236}">
              <a16:creationId xmlns:a16="http://schemas.microsoft.com/office/drawing/2014/main" xmlns="" id="{00000000-0008-0000-0000-00008D000000}"/>
            </a:ext>
          </a:extLst>
        </xdr:cNvPr>
        <xdr:cNvSpPr>
          <a:spLocks noChangeArrowheads="1"/>
        </xdr:cNvSpPr>
      </xdr:nvSpPr>
      <xdr:spPr bwMode="auto">
        <a:xfrm>
          <a:off x="234124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142" name="Rectangle 154">
          <a:extLst>
            <a:ext uri="{FF2B5EF4-FFF2-40B4-BE49-F238E27FC236}">
              <a16:creationId xmlns:a16="http://schemas.microsoft.com/office/drawing/2014/main" xmlns="" id="{00000000-0008-0000-0000-00008E000000}"/>
            </a:ext>
          </a:extLst>
        </xdr:cNvPr>
        <xdr:cNvSpPr>
          <a:spLocks noChangeArrowheads="1"/>
        </xdr:cNvSpPr>
      </xdr:nvSpPr>
      <xdr:spPr bwMode="auto">
        <a:xfrm>
          <a:off x="234124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143" name="Rectangle 159">
          <a:extLst>
            <a:ext uri="{FF2B5EF4-FFF2-40B4-BE49-F238E27FC236}">
              <a16:creationId xmlns:a16="http://schemas.microsoft.com/office/drawing/2014/main" xmlns="" id="{00000000-0008-0000-0000-00008F000000}"/>
            </a:ext>
          </a:extLst>
        </xdr:cNvPr>
        <xdr:cNvSpPr>
          <a:spLocks noChangeArrowheads="1"/>
        </xdr:cNvSpPr>
      </xdr:nvSpPr>
      <xdr:spPr bwMode="auto">
        <a:xfrm>
          <a:off x="234124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144" name="Text Box 161">
          <a:extLst>
            <a:ext uri="{FF2B5EF4-FFF2-40B4-BE49-F238E27FC236}">
              <a16:creationId xmlns:a16="http://schemas.microsoft.com/office/drawing/2014/main" xmlns="" id="{00000000-0008-0000-0000-000090000000}"/>
            </a:ext>
          </a:extLst>
        </xdr:cNvPr>
        <xdr:cNvSpPr txBox="1">
          <a:spLocks noChangeArrowheads="1"/>
        </xdr:cNvSpPr>
      </xdr:nvSpPr>
      <xdr:spPr bwMode="auto">
        <a:xfrm>
          <a:off x="234124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145" name="Text Box 23">
          <a:extLst>
            <a:ext uri="{FF2B5EF4-FFF2-40B4-BE49-F238E27FC236}">
              <a16:creationId xmlns:a16="http://schemas.microsoft.com/office/drawing/2014/main" xmlns="" id="{00000000-0008-0000-0000-000091000000}"/>
            </a:ext>
          </a:extLst>
        </xdr:cNvPr>
        <xdr:cNvSpPr txBox="1">
          <a:spLocks noChangeArrowheads="1"/>
        </xdr:cNvSpPr>
      </xdr:nvSpPr>
      <xdr:spPr bwMode="auto">
        <a:xfrm>
          <a:off x="5905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46" name="Text Box 24">
          <a:extLst>
            <a:ext uri="{FF2B5EF4-FFF2-40B4-BE49-F238E27FC236}">
              <a16:creationId xmlns:a16="http://schemas.microsoft.com/office/drawing/2014/main" xmlns="" id="{00000000-0008-0000-0000-000092000000}"/>
            </a:ext>
          </a:extLst>
        </xdr:cNvPr>
        <xdr:cNvSpPr txBox="1">
          <a:spLocks noChangeArrowheads="1"/>
        </xdr:cNvSpPr>
      </xdr:nvSpPr>
      <xdr:spPr bwMode="auto">
        <a:xfrm>
          <a:off x="5905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47" name="Text Box 50">
          <a:extLst>
            <a:ext uri="{FF2B5EF4-FFF2-40B4-BE49-F238E27FC236}">
              <a16:creationId xmlns:a16="http://schemas.microsoft.com/office/drawing/2014/main" xmlns="" id="{00000000-0008-0000-0000-000093000000}"/>
            </a:ext>
          </a:extLst>
        </xdr:cNvPr>
        <xdr:cNvSpPr txBox="1">
          <a:spLocks noChangeArrowheads="1"/>
        </xdr:cNvSpPr>
      </xdr:nvSpPr>
      <xdr:spPr bwMode="auto">
        <a:xfrm>
          <a:off x="5905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48" name="Text Box 52">
          <a:extLst>
            <a:ext uri="{FF2B5EF4-FFF2-40B4-BE49-F238E27FC236}">
              <a16:creationId xmlns:a16="http://schemas.microsoft.com/office/drawing/2014/main" xmlns="" id="{00000000-0008-0000-0000-000094000000}"/>
            </a:ext>
          </a:extLst>
        </xdr:cNvPr>
        <xdr:cNvSpPr txBox="1">
          <a:spLocks noChangeArrowheads="1"/>
        </xdr:cNvSpPr>
      </xdr:nvSpPr>
      <xdr:spPr bwMode="auto">
        <a:xfrm>
          <a:off x="5905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9" name="Text Box 23">
          <a:extLst>
            <a:ext uri="{FF2B5EF4-FFF2-40B4-BE49-F238E27FC236}">
              <a16:creationId xmlns:a16="http://schemas.microsoft.com/office/drawing/2014/main" xmlns="" id="{00000000-0008-0000-0000-000095000000}"/>
            </a:ext>
          </a:extLst>
        </xdr:cNvPr>
        <xdr:cNvSpPr txBox="1">
          <a:spLocks noChangeArrowheads="1"/>
        </xdr:cNvSpPr>
      </xdr:nvSpPr>
      <xdr:spPr bwMode="auto">
        <a:xfrm>
          <a:off x="59055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0" name="Text Box 24">
          <a:extLst>
            <a:ext uri="{FF2B5EF4-FFF2-40B4-BE49-F238E27FC236}">
              <a16:creationId xmlns:a16="http://schemas.microsoft.com/office/drawing/2014/main" xmlns="" id="{00000000-0008-0000-0000-000096000000}"/>
            </a:ext>
          </a:extLst>
        </xdr:cNvPr>
        <xdr:cNvSpPr txBox="1">
          <a:spLocks noChangeArrowheads="1"/>
        </xdr:cNvSpPr>
      </xdr:nvSpPr>
      <xdr:spPr bwMode="auto">
        <a:xfrm>
          <a:off x="59055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1" name="Text Box 50">
          <a:extLst>
            <a:ext uri="{FF2B5EF4-FFF2-40B4-BE49-F238E27FC236}">
              <a16:creationId xmlns:a16="http://schemas.microsoft.com/office/drawing/2014/main" xmlns="" id="{00000000-0008-0000-0000-000097000000}"/>
            </a:ext>
          </a:extLst>
        </xdr:cNvPr>
        <xdr:cNvSpPr txBox="1">
          <a:spLocks noChangeArrowheads="1"/>
        </xdr:cNvSpPr>
      </xdr:nvSpPr>
      <xdr:spPr bwMode="auto">
        <a:xfrm>
          <a:off x="59055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2" name="Text Box 52">
          <a:extLst>
            <a:ext uri="{FF2B5EF4-FFF2-40B4-BE49-F238E27FC236}">
              <a16:creationId xmlns:a16="http://schemas.microsoft.com/office/drawing/2014/main" xmlns="" id="{00000000-0008-0000-0000-000098000000}"/>
            </a:ext>
          </a:extLst>
        </xdr:cNvPr>
        <xdr:cNvSpPr txBox="1">
          <a:spLocks noChangeArrowheads="1"/>
        </xdr:cNvSpPr>
      </xdr:nvSpPr>
      <xdr:spPr bwMode="auto">
        <a:xfrm>
          <a:off x="59055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53" name="Text Box 23">
          <a:extLst>
            <a:ext uri="{FF2B5EF4-FFF2-40B4-BE49-F238E27FC236}">
              <a16:creationId xmlns:a16="http://schemas.microsoft.com/office/drawing/2014/main" xmlns="" id="{00000000-0008-0000-0000-000099000000}"/>
            </a:ext>
          </a:extLst>
        </xdr:cNvPr>
        <xdr:cNvSpPr txBox="1">
          <a:spLocks noChangeArrowheads="1"/>
        </xdr:cNvSpPr>
      </xdr:nvSpPr>
      <xdr:spPr bwMode="auto">
        <a:xfrm>
          <a:off x="59055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54" name="Text Box 24">
          <a:extLst>
            <a:ext uri="{FF2B5EF4-FFF2-40B4-BE49-F238E27FC236}">
              <a16:creationId xmlns:a16="http://schemas.microsoft.com/office/drawing/2014/main" xmlns="" id="{00000000-0008-0000-0000-00009A000000}"/>
            </a:ext>
          </a:extLst>
        </xdr:cNvPr>
        <xdr:cNvSpPr txBox="1">
          <a:spLocks noChangeArrowheads="1"/>
        </xdr:cNvSpPr>
      </xdr:nvSpPr>
      <xdr:spPr bwMode="auto">
        <a:xfrm>
          <a:off x="59055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55" name="Text Box 50">
          <a:extLst>
            <a:ext uri="{FF2B5EF4-FFF2-40B4-BE49-F238E27FC236}">
              <a16:creationId xmlns:a16="http://schemas.microsoft.com/office/drawing/2014/main" xmlns="" id="{00000000-0008-0000-0000-00009B000000}"/>
            </a:ext>
          </a:extLst>
        </xdr:cNvPr>
        <xdr:cNvSpPr txBox="1">
          <a:spLocks noChangeArrowheads="1"/>
        </xdr:cNvSpPr>
      </xdr:nvSpPr>
      <xdr:spPr bwMode="auto">
        <a:xfrm>
          <a:off x="59055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56" name="Text Box 52">
          <a:extLst>
            <a:ext uri="{FF2B5EF4-FFF2-40B4-BE49-F238E27FC236}">
              <a16:creationId xmlns:a16="http://schemas.microsoft.com/office/drawing/2014/main" xmlns="" id="{00000000-0008-0000-0000-00009C000000}"/>
            </a:ext>
          </a:extLst>
        </xdr:cNvPr>
        <xdr:cNvSpPr txBox="1">
          <a:spLocks noChangeArrowheads="1"/>
        </xdr:cNvSpPr>
      </xdr:nvSpPr>
      <xdr:spPr bwMode="auto">
        <a:xfrm>
          <a:off x="59055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7" name="Text Box 23">
          <a:extLst>
            <a:ext uri="{FF2B5EF4-FFF2-40B4-BE49-F238E27FC236}">
              <a16:creationId xmlns:a16="http://schemas.microsoft.com/office/drawing/2014/main" xmlns="" id="{00000000-0008-0000-0000-00009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8" name="Text Box 24">
          <a:extLst>
            <a:ext uri="{FF2B5EF4-FFF2-40B4-BE49-F238E27FC236}">
              <a16:creationId xmlns:a16="http://schemas.microsoft.com/office/drawing/2014/main" xmlns="" id="{00000000-0008-0000-0000-00009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9" name="Text Box 50">
          <a:extLst>
            <a:ext uri="{FF2B5EF4-FFF2-40B4-BE49-F238E27FC236}">
              <a16:creationId xmlns:a16="http://schemas.microsoft.com/office/drawing/2014/main" xmlns="" id="{00000000-0008-0000-0000-00009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0" name="Text Box 52">
          <a:extLst>
            <a:ext uri="{FF2B5EF4-FFF2-40B4-BE49-F238E27FC236}">
              <a16:creationId xmlns:a16="http://schemas.microsoft.com/office/drawing/2014/main" xmlns="" id="{00000000-0008-0000-0000-0000A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1" name="Text Box 24">
          <a:extLst>
            <a:ext uri="{FF2B5EF4-FFF2-40B4-BE49-F238E27FC236}">
              <a16:creationId xmlns:a16="http://schemas.microsoft.com/office/drawing/2014/main" xmlns="" id="{00000000-0008-0000-0000-0000A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2" name="Text Box 50">
          <a:extLst>
            <a:ext uri="{FF2B5EF4-FFF2-40B4-BE49-F238E27FC236}">
              <a16:creationId xmlns:a16="http://schemas.microsoft.com/office/drawing/2014/main" xmlns="" id="{00000000-0008-0000-0000-0000A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3" name="Text Box 52">
          <a:extLst>
            <a:ext uri="{FF2B5EF4-FFF2-40B4-BE49-F238E27FC236}">
              <a16:creationId xmlns:a16="http://schemas.microsoft.com/office/drawing/2014/main" xmlns="" id="{00000000-0008-0000-0000-0000A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4" name="Text Box 24">
          <a:extLst>
            <a:ext uri="{FF2B5EF4-FFF2-40B4-BE49-F238E27FC236}">
              <a16:creationId xmlns:a16="http://schemas.microsoft.com/office/drawing/2014/main" xmlns="" id="{00000000-0008-0000-0000-0000A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5" name="Text Box 50">
          <a:extLst>
            <a:ext uri="{FF2B5EF4-FFF2-40B4-BE49-F238E27FC236}">
              <a16:creationId xmlns:a16="http://schemas.microsoft.com/office/drawing/2014/main" xmlns="" id="{00000000-0008-0000-0000-0000A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6" name="Text Box 52">
          <a:extLst>
            <a:ext uri="{FF2B5EF4-FFF2-40B4-BE49-F238E27FC236}">
              <a16:creationId xmlns:a16="http://schemas.microsoft.com/office/drawing/2014/main" xmlns="" id="{00000000-0008-0000-0000-0000A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7" name="Text Box 23">
          <a:extLst>
            <a:ext uri="{FF2B5EF4-FFF2-40B4-BE49-F238E27FC236}">
              <a16:creationId xmlns:a16="http://schemas.microsoft.com/office/drawing/2014/main" xmlns="" id="{00000000-0008-0000-0000-0000A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8" name="Text Box 24">
          <a:extLst>
            <a:ext uri="{FF2B5EF4-FFF2-40B4-BE49-F238E27FC236}">
              <a16:creationId xmlns:a16="http://schemas.microsoft.com/office/drawing/2014/main" xmlns="" id="{00000000-0008-0000-0000-0000A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9" name="Text Box 50">
          <a:extLst>
            <a:ext uri="{FF2B5EF4-FFF2-40B4-BE49-F238E27FC236}">
              <a16:creationId xmlns:a16="http://schemas.microsoft.com/office/drawing/2014/main" xmlns="" id="{00000000-0008-0000-0000-0000A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0" name="Text Box 52">
          <a:extLst>
            <a:ext uri="{FF2B5EF4-FFF2-40B4-BE49-F238E27FC236}">
              <a16:creationId xmlns:a16="http://schemas.microsoft.com/office/drawing/2014/main" xmlns="" id="{00000000-0008-0000-0000-0000A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1" name="Text Box 24">
          <a:extLst>
            <a:ext uri="{FF2B5EF4-FFF2-40B4-BE49-F238E27FC236}">
              <a16:creationId xmlns:a16="http://schemas.microsoft.com/office/drawing/2014/main" xmlns="" id="{00000000-0008-0000-0000-0000A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2" name="Text Box 50">
          <a:extLst>
            <a:ext uri="{FF2B5EF4-FFF2-40B4-BE49-F238E27FC236}">
              <a16:creationId xmlns:a16="http://schemas.microsoft.com/office/drawing/2014/main" xmlns="" id="{00000000-0008-0000-0000-0000A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3" name="Text Box 52">
          <a:extLst>
            <a:ext uri="{FF2B5EF4-FFF2-40B4-BE49-F238E27FC236}">
              <a16:creationId xmlns:a16="http://schemas.microsoft.com/office/drawing/2014/main" xmlns="" id="{00000000-0008-0000-0000-0000A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4" name="Text Box 23">
          <a:extLst>
            <a:ext uri="{FF2B5EF4-FFF2-40B4-BE49-F238E27FC236}">
              <a16:creationId xmlns:a16="http://schemas.microsoft.com/office/drawing/2014/main" xmlns="" id="{00000000-0008-0000-0000-0000AE000000}"/>
            </a:ext>
          </a:extLst>
        </xdr:cNvPr>
        <xdr:cNvSpPr txBox="1">
          <a:spLocks noChangeArrowheads="1"/>
        </xdr:cNvSpPr>
      </xdr:nvSpPr>
      <xdr:spPr bwMode="auto">
        <a:xfrm>
          <a:off x="59055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5" name="Text Box 24">
          <a:extLst>
            <a:ext uri="{FF2B5EF4-FFF2-40B4-BE49-F238E27FC236}">
              <a16:creationId xmlns:a16="http://schemas.microsoft.com/office/drawing/2014/main" xmlns="" id="{00000000-0008-0000-0000-0000AF000000}"/>
            </a:ext>
          </a:extLst>
        </xdr:cNvPr>
        <xdr:cNvSpPr txBox="1">
          <a:spLocks noChangeArrowheads="1"/>
        </xdr:cNvSpPr>
      </xdr:nvSpPr>
      <xdr:spPr bwMode="auto">
        <a:xfrm>
          <a:off x="59055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6" name="Text Box 50">
          <a:extLst>
            <a:ext uri="{FF2B5EF4-FFF2-40B4-BE49-F238E27FC236}">
              <a16:creationId xmlns:a16="http://schemas.microsoft.com/office/drawing/2014/main" xmlns="" id="{00000000-0008-0000-0000-0000B0000000}"/>
            </a:ext>
          </a:extLst>
        </xdr:cNvPr>
        <xdr:cNvSpPr txBox="1">
          <a:spLocks noChangeArrowheads="1"/>
        </xdr:cNvSpPr>
      </xdr:nvSpPr>
      <xdr:spPr bwMode="auto">
        <a:xfrm>
          <a:off x="59055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7" name="Text Box 52">
          <a:extLst>
            <a:ext uri="{FF2B5EF4-FFF2-40B4-BE49-F238E27FC236}">
              <a16:creationId xmlns:a16="http://schemas.microsoft.com/office/drawing/2014/main" xmlns="" id="{00000000-0008-0000-0000-0000B1000000}"/>
            </a:ext>
          </a:extLst>
        </xdr:cNvPr>
        <xdr:cNvSpPr txBox="1">
          <a:spLocks noChangeArrowheads="1"/>
        </xdr:cNvSpPr>
      </xdr:nvSpPr>
      <xdr:spPr bwMode="auto">
        <a:xfrm>
          <a:off x="59055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53</xdr:col>
      <xdr:colOff>0</xdr:colOff>
      <xdr:row>1</xdr:row>
      <xdr:rowOff>0</xdr:rowOff>
    </xdr:from>
    <xdr:to>
      <xdr:col>53</xdr:col>
      <xdr:colOff>76200</xdr:colOff>
      <xdr:row>2</xdr:row>
      <xdr:rowOff>57150</xdr:rowOff>
    </xdr:to>
    <xdr:sp macro="" textlink="">
      <xdr:nvSpPr>
        <xdr:cNvPr id="178" name="Text Box 23">
          <a:extLst>
            <a:ext uri="{FF2B5EF4-FFF2-40B4-BE49-F238E27FC236}">
              <a16:creationId xmlns:a16="http://schemas.microsoft.com/office/drawing/2014/main" xmlns="" id="{00000000-0008-0000-0000-0000B2000000}"/>
            </a:ext>
          </a:extLst>
        </xdr:cNvPr>
        <xdr:cNvSpPr txBox="1">
          <a:spLocks noChangeArrowheads="1"/>
        </xdr:cNvSpPr>
      </xdr:nvSpPr>
      <xdr:spPr bwMode="auto">
        <a:xfrm>
          <a:off x="25469850"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1</xdr:row>
      <xdr:rowOff>0</xdr:rowOff>
    </xdr:from>
    <xdr:to>
      <xdr:col>53</xdr:col>
      <xdr:colOff>76200</xdr:colOff>
      <xdr:row>2</xdr:row>
      <xdr:rowOff>57150</xdr:rowOff>
    </xdr:to>
    <xdr:sp macro="" textlink="">
      <xdr:nvSpPr>
        <xdr:cNvPr id="179" name="Text Box 24">
          <a:extLst>
            <a:ext uri="{FF2B5EF4-FFF2-40B4-BE49-F238E27FC236}">
              <a16:creationId xmlns:a16="http://schemas.microsoft.com/office/drawing/2014/main" xmlns="" id="{00000000-0008-0000-0000-0000B3000000}"/>
            </a:ext>
          </a:extLst>
        </xdr:cNvPr>
        <xdr:cNvSpPr txBox="1">
          <a:spLocks noChangeArrowheads="1"/>
        </xdr:cNvSpPr>
      </xdr:nvSpPr>
      <xdr:spPr bwMode="auto">
        <a:xfrm>
          <a:off x="25469850"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1</xdr:row>
      <xdr:rowOff>0</xdr:rowOff>
    </xdr:from>
    <xdr:to>
      <xdr:col>53</xdr:col>
      <xdr:colOff>76200</xdr:colOff>
      <xdr:row>2</xdr:row>
      <xdr:rowOff>57150</xdr:rowOff>
    </xdr:to>
    <xdr:sp macro="" textlink="">
      <xdr:nvSpPr>
        <xdr:cNvPr id="180" name="Text Box 50">
          <a:extLst>
            <a:ext uri="{FF2B5EF4-FFF2-40B4-BE49-F238E27FC236}">
              <a16:creationId xmlns:a16="http://schemas.microsoft.com/office/drawing/2014/main" xmlns="" id="{00000000-0008-0000-0000-0000B4000000}"/>
            </a:ext>
          </a:extLst>
        </xdr:cNvPr>
        <xdr:cNvSpPr txBox="1">
          <a:spLocks noChangeArrowheads="1"/>
        </xdr:cNvSpPr>
      </xdr:nvSpPr>
      <xdr:spPr bwMode="auto">
        <a:xfrm>
          <a:off x="25469850"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1</xdr:row>
      <xdr:rowOff>0</xdr:rowOff>
    </xdr:from>
    <xdr:to>
      <xdr:col>53</xdr:col>
      <xdr:colOff>76200</xdr:colOff>
      <xdr:row>2</xdr:row>
      <xdr:rowOff>57150</xdr:rowOff>
    </xdr:to>
    <xdr:sp macro="" textlink="">
      <xdr:nvSpPr>
        <xdr:cNvPr id="181" name="Text Box 52">
          <a:extLst>
            <a:ext uri="{FF2B5EF4-FFF2-40B4-BE49-F238E27FC236}">
              <a16:creationId xmlns:a16="http://schemas.microsoft.com/office/drawing/2014/main" xmlns="" id="{00000000-0008-0000-0000-0000B5000000}"/>
            </a:ext>
          </a:extLst>
        </xdr:cNvPr>
        <xdr:cNvSpPr txBox="1">
          <a:spLocks noChangeArrowheads="1"/>
        </xdr:cNvSpPr>
      </xdr:nvSpPr>
      <xdr:spPr bwMode="auto">
        <a:xfrm>
          <a:off x="25469850"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0</xdr:colOff>
      <xdr:row>1</xdr:row>
      <xdr:rowOff>0</xdr:rowOff>
    </xdr:from>
    <xdr:ext cx="76200" cy="209550"/>
    <xdr:sp macro="" textlink="">
      <xdr:nvSpPr>
        <xdr:cNvPr id="182" name="Text Box 23">
          <a:extLst>
            <a:ext uri="{FF2B5EF4-FFF2-40B4-BE49-F238E27FC236}">
              <a16:creationId xmlns:a16="http://schemas.microsoft.com/office/drawing/2014/main" xmlns="" id="{00000000-0008-0000-0000-0000B6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83" name="Text Box 24">
          <a:extLst>
            <a:ext uri="{FF2B5EF4-FFF2-40B4-BE49-F238E27FC236}">
              <a16:creationId xmlns:a16="http://schemas.microsoft.com/office/drawing/2014/main" xmlns="" id="{00000000-0008-0000-0000-0000B7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84" name="Text Box 50">
          <a:extLst>
            <a:ext uri="{FF2B5EF4-FFF2-40B4-BE49-F238E27FC236}">
              <a16:creationId xmlns:a16="http://schemas.microsoft.com/office/drawing/2014/main" xmlns="" id="{00000000-0008-0000-0000-0000B8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85" name="Text Box 52">
          <a:extLst>
            <a:ext uri="{FF2B5EF4-FFF2-40B4-BE49-F238E27FC236}">
              <a16:creationId xmlns:a16="http://schemas.microsoft.com/office/drawing/2014/main" xmlns="" id="{00000000-0008-0000-0000-0000B9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86" name="Text Box 23">
          <a:extLst>
            <a:ext uri="{FF2B5EF4-FFF2-40B4-BE49-F238E27FC236}">
              <a16:creationId xmlns:a16="http://schemas.microsoft.com/office/drawing/2014/main" xmlns="" id="{00000000-0008-0000-0000-0000BA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87" name="Text Box 24">
          <a:extLst>
            <a:ext uri="{FF2B5EF4-FFF2-40B4-BE49-F238E27FC236}">
              <a16:creationId xmlns:a16="http://schemas.microsoft.com/office/drawing/2014/main" xmlns="" id="{00000000-0008-0000-0000-0000BB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88" name="Text Box 50">
          <a:extLst>
            <a:ext uri="{FF2B5EF4-FFF2-40B4-BE49-F238E27FC236}">
              <a16:creationId xmlns:a16="http://schemas.microsoft.com/office/drawing/2014/main" xmlns="" id="{00000000-0008-0000-0000-0000BC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89" name="Text Box 52">
          <a:extLst>
            <a:ext uri="{FF2B5EF4-FFF2-40B4-BE49-F238E27FC236}">
              <a16:creationId xmlns:a16="http://schemas.microsoft.com/office/drawing/2014/main" xmlns="" id="{00000000-0008-0000-0000-0000BD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90" name="Text Box 23">
          <a:extLst>
            <a:ext uri="{FF2B5EF4-FFF2-40B4-BE49-F238E27FC236}">
              <a16:creationId xmlns:a16="http://schemas.microsoft.com/office/drawing/2014/main" xmlns="" id="{00000000-0008-0000-0000-0000BE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91" name="Text Box 24">
          <a:extLst>
            <a:ext uri="{FF2B5EF4-FFF2-40B4-BE49-F238E27FC236}">
              <a16:creationId xmlns:a16="http://schemas.microsoft.com/office/drawing/2014/main" xmlns="" id="{00000000-0008-0000-0000-0000BF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92" name="Text Box 50">
          <a:extLst>
            <a:ext uri="{FF2B5EF4-FFF2-40B4-BE49-F238E27FC236}">
              <a16:creationId xmlns:a16="http://schemas.microsoft.com/office/drawing/2014/main" xmlns="" id="{00000000-0008-0000-0000-0000C0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93" name="Text Box 52">
          <a:extLst>
            <a:ext uri="{FF2B5EF4-FFF2-40B4-BE49-F238E27FC236}">
              <a16:creationId xmlns:a16="http://schemas.microsoft.com/office/drawing/2014/main" xmlns="" id="{00000000-0008-0000-0000-0000C1000000}"/>
            </a:ext>
          </a:extLst>
        </xdr:cNvPr>
        <xdr:cNvSpPr txBox="1">
          <a:spLocks noChangeArrowheads="1"/>
        </xdr:cNvSpPr>
      </xdr:nvSpPr>
      <xdr:spPr bwMode="auto">
        <a:xfrm>
          <a:off x="509587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AD1DA3BA-8E9C-CF35-FC01-B53F5734588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4AB9F15D-E628-96A3-1E02-7F1475593D3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9CB69445-8C05-EC0A-9D83-AF8B61D48F7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3C5AF19A-46D3-9CA3-14D3-E73FCFDE55C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E8B8EDCC-9765-9DFA-01FF-AA0F383501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48</xdr:col>
      <xdr:colOff>0</xdr:colOff>
      <xdr:row>2</xdr:row>
      <xdr:rowOff>0</xdr:rowOff>
    </xdr:from>
    <xdr:to>
      <xdr:col>48</xdr:col>
      <xdr:colOff>76200</xdr:colOff>
      <xdr:row>3</xdr:row>
      <xdr:rowOff>57150</xdr:rowOff>
    </xdr:to>
    <xdr:sp macro="" textlink="">
      <xdr:nvSpPr>
        <xdr:cNvPr id="3" name="Text Box 23">
          <a:extLst>
            <a:ext uri="{FF2B5EF4-FFF2-40B4-BE49-F238E27FC236}">
              <a16:creationId xmlns:a16="http://schemas.microsoft.com/office/drawing/2014/main" xmlns="" id="{00000000-0008-0000-0100-000003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4" name="Text Box 24">
          <a:extLst>
            <a:ext uri="{FF2B5EF4-FFF2-40B4-BE49-F238E27FC236}">
              <a16:creationId xmlns:a16="http://schemas.microsoft.com/office/drawing/2014/main" xmlns="" id="{00000000-0008-0000-0100-000004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5" name="Text Box 50">
          <a:extLst>
            <a:ext uri="{FF2B5EF4-FFF2-40B4-BE49-F238E27FC236}">
              <a16:creationId xmlns:a16="http://schemas.microsoft.com/office/drawing/2014/main" xmlns="" id="{00000000-0008-0000-0100-000005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6" name="Text Box 52">
          <a:extLst>
            <a:ext uri="{FF2B5EF4-FFF2-40B4-BE49-F238E27FC236}">
              <a16:creationId xmlns:a16="http://schemas.microsoft.com/office/drawing/2014/main" xmlns="" id="{00000000-0008-0000-0100-000006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1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0" name="Text Box 23">
          <a:extLst>
            <a:ext uri="{FF2B5EF4-FFF2-40B4-BE49-F238E27FC236}">
              <a16:creationId xmlns:a16="http://schemas.microsoft.com/office/drawing/2014/main" xmlns="" id="{00000000-0008-0000-0100-00000A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1" name="Text Box 24">
          <a:extLst>
            <a:ext uri="{FF2B5EF4-FFF2-40B4-BE49-F238E27FC236}">
              <a16:creationId xmlns:a16="http://schemas.microsoft.com/office/drawing/2014/main" xmlns="" id="{00000000-0008-0000-0100-00000B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2" name="Text Box 50">
          <a:extLst>
            <a:ext uri="{FF2B5EF4-FFF2-40B4-BE49-F238E27FC236}">
              <a16:creationId xmlns:a16="http://schemas.microsoft.com/office/drawing/2014/main" xmlns="" id="{00000000-0008-0000-0100-00000C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3" name="Text Box 52">
          <a:extLst>
            <a:ext uri="{FF2B5EF4-FFF2-40B4-BE49-F238E27FC236}">
              <a16:creationId xmlns:a16="http://schemas.microsoft.com/office/drawing/2014/main" xmlns="" id="{00000000-0008-0000-0100-00000D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17" name="Text Box 23">
          <a:extLst>
            <a:ext uri="{FF2B5EF4-FFF2-40B4-BE49-F238E27FC236}">
              <a16:creationId xmlns:a16="http://schemas.microsoft.com/office/drawing/2014/main" xmlns="" id="{00000000-0008-0000-0100-000011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18" name="Text Box 24">
          <a:extLst>
            <a:ext uri="{FF2B5EF4-FFF2-40B4-BE49-F238E27FC236}">
              <a16:creationId xmlns:a16="http://schemas.microsoft.com/office/drawing/2014/main" xmlns="" id="{00000000-0008-0000-0100-000012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19" name="Text Box 50">
          <a:extLst>
            <a:ext uri="{FF2B5EF4-FFF2-40B4-BE49-F238E27FC236}">
              <a16:creationId xmlns:a16="http://schemas.microsoft.com/office/drawing/2014/main" xmlns="" id="{00000000-0008-0000-0100-000013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20" name="Text Box 52">
          <a:extLst>
            <a:ext uri="{FF2B5EF4-FFF2-40B4-BE49-F238E27FC236}">
              <a16:creationId xmlns:a16="http://schemas.microsoft.com/office/drawing/2014/main" xmlns="" id="{00000000-0008-0000-0100-000014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0</xdr:colOff>
      <xdr:row>2</xdr:row>
      <xdr:rowOff>0</xdr:rowOff>
    </xdr:from>
    <xdr:to>
      <xdr:col>48</xdr:col>
      <xdr:colOff>0</xdr:colOff>
      <xdr:row>2</xdr:row>
      <xdr:rowOff>0</xdr:rowOff>
    </xdr:to>
    <xdr:graphicFrame macro="">
      <xdr:nvGraphicFramePr>
        <xdr:cNvPr id="21" name="グラフ 95">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22" name="グラフ 96">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23" name="グラフ 100">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24" name="グラフ 103">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25" name="グラフ 131">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48</xdr:col>
      <xdr:colOff>0</xdr:colOff>
      <xdr:row>2</xdr:row>
      <xdr:rowOff>0</xdr:rowOff>
    </xdr:from>
    <xdr:to>
      <xdr:col>48</xdr:col>
      <xdr:colOff>0</xdr:colOff>
      <xdr:row>2</xdr:row>
      <xdr:rowOff>0</xdr:rowOff>
    </xdr:to>
    <xdr:sp macro="" textlink="">
      <xdr:nvSpPr>
        <xdr:cNvPr id="26" name="Rectangle 132">
          <a:extLst>
            <a:ext uri="{FF2B5EF4-FFF2-40B4-BE49-F238E27FC236}">
              <a16:creationId xmlns:a16="http://schemas.microsoft.com/office/drawing/2014/main" xmlns="" id="{00000000-0008-0000-0100-00001A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graphicFrame macro="">
      <xdr:nvGraphicFramePr>
        <xdr:cNvPr id="27" name="グラフ 135">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48</xdr:col>
      <xdr:colOff>0</xdr:colOff>
      <xdr:row>2</xdr:row>
      <xdr:rowOff>0</xdr:rowOff>
    </xdr:from>
    <xdr:to>
      <xdr:col>48</xdr:col>
      <xdr:colOff>0</xdr:colOff>
      <xdr:row>2</xdr:row>
      <xdr:rowOff>0</xdr:rowOff>
    </xdr:to>
    <xdr:sp macro="" textlink="">
      <xdr:nvSpPr>
        <xdr:cNvPr id="28" name="Rectangle 149">
          <a:extLst>
            <a:ext uri="{FF2B5EF4-FFF2-40B4-BE49-F238E27FC236}">
              <a16:creationId xmlns:a16="http://schemas.microsoft.com/office/drawing/2014/main" xmlns="" id="{00000000-0008-0000-0100-00001C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29" name="Rectangle 150">
          <a:extLst>
            <a:ext uri="{FF2B5EF4-FFF2-40B4-BE49-F238E27FC236}">
              <a16:creationId xmlns:a16="http://schemas.microsoft.com/office/drawing/2014/main" xmlns="" id="{00000000-0008-0000-0100-00001D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30" name="Rectangle 154">
          <a:extLst>
            <a:ext uri="{FF2B5EF4-FFF2-40B4-BE49-F238E27FC236}">
              <a16:creationId xmlns:a16="http://schemas.microsoft.com/office/drawing/2014/main" xmlns="" id="{00000000-0008-0000-0100-00001E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31" name="Rectangle 159">
          <a:extLst>
            <a:ext uri="{FF2B5EF4-FFF2-40B4-BE49-F238E27FC236}">
              <a16:creationId xmlns:a16="http://schemas.microsoft.com/office/drawing/2014/main" xmlns="" id="{00000000-0008-0000-0100-00001F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32" name="Text Box 161">
          <a:extLst>
            <a:ext uri="{FF2B5EF4-FFF2-40B4-BE49-F238E27FC236}">
              <a16:creationId xmlns:a16="http://schemas.microsoft.com/office/drawing/2014/main" xmlns="" id="{00000000-0008-0000-0100-000020000000}"/>
            </a:ext>
          </a:extLst>
        </xdr:cNvPr>
        <xdr:cNvSpPr txBox="1">
          <a:spLocks noChangeArrowheads="1"/>
        </xdr:cNvSpPr>
      </xdr:nvSpPr>
      <xdr:spPr bwMode="auto">
        <a:xfrm>
          <a:off x="22098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1</xdr:row>
      <xdr:rowOff>0</xdr:rowOff>
    </xdr:from>
    <xdr:ext cx="76200" cy="209550"/>
    <xdr:sp macro="" textlink="">
      <xdr:nvSpPr>
        <xdr:cNvPr id="33" name="Text Box 23">
          <a:extLst>
            <a:ext uri="{FF2B5EF4-FFF2-40B4-BE49-F238E27FC236}">
              <a16:creationId xmlns:a16="http://schemas.microsoft.com/office/drawing/2014/main" xmlns="" id="{00000000-0008-0000-0100-000021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9550"/>
    <xdr:sp macro="" textlink="">
      <xdr:nvSpPr>
        <xdr:cNvPr id="34" name="Text Box 24">
          <a:extLst>
            <a:ext uri="{FF2B5EF4-FFF2-40B4-BE49-F238E27FC236}">
              <a16:creationId xmlns:a16="http://schemas.microsoft.com/office/drawing/2014/main" xmlns="" id="{00000000-0008-0000-0100-000022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9550"/>
    <xdr:sp macro="" textlink="">
      <xdr:nvSpPr>
        <xdr:cNvPr id="35" name="Text Box 50">
          <a:extLst>
            <a:ext uri="{FF2B5EF4-FFF2-40B4-BE49-F238E27FC236}">
              <a16:creationId xmlns:a16="http://schemas.microsoft.com/office/drawing/2014/main" xmlns="" id="{00000000-0008-0000-0100-00002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9550"/>
    <xdr:sp macro="" textlink="">
      <xdr:nvSpPr>
        <xdr:cNvPr id="36" name="Text Box 52">
          <a:extLst>
            <a:ext uri="{FF2B5EF4-FFF2-40B4-BE49-F238E27FC236}">
              <a16:creationId xmlns:a16="http://schemas.microsoft.com/office/drawing/2014/main" xmlns="" id="{00000000-0008-0000-0100-00002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23">
          <a:extLst>
            <a:ext uri="{FF2B5EF4-FFF2-40B4-BE49-F238E27FC236}">
              <a16:creationId xmlns:a16="http://schemas.microsoft.com/office/drawing/2014/main" xmlns="" id="{00000000-0008-0000-0100-000025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8" name="Text Box 24">
          <a:extLst>
            <a:ext uri="{FF2B5EF4-FFF2-40B4-BE49-F238E27FC236}">
              <a16:creationId xmlns:a16="http://schemas.microsoft.com/office/drawing/2014/main" xmlns="" id="{00000000-0008-0000-0100-00002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9" name="Text Box 50">
          <a:extLst>
            <a:ext uri="{FF2B5EF4-FFF2-40B4-BE49-F238E27FC236}">
              <a16:creationId xmlns:a16="http://schemas.microsoft.com/office/drawing/2014/main" xmlns="" id="{00000000-0008-0000-0100-00002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40" name="Text Box 52">
          <a:extLst>
            <a:ext uri="{FF2B5EF4-FFF2-40B4-BE49-F238E27FC236}">
              <a16:creationId xmlns:a16="http://schemas.microsoft.com/office/drawing/2014/main" xmlns="" id="{00000000-0008-0000-0100-00002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0025"/>
    <xdr:sp macro="" textlink="">
      <xdr:nvSpPr>
        <xdr:cNvPr id="41" name="Text Box 23">
          <a:extLst>
            <a:ext uri="{FF2B5EF4-FFF2-40B4-BE49-F238E27FC236}">
              <a16:creationId xmlns:a16="http://schemas.microsoft.com/office/drawing/2014/main" xmlns="" id="{00000000-0008-0000-0100-000029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0025"/>
    <xdr:sp macro="" textlink="">
      <xdr:nvSpPr>
        <xdr:cNvPr id="42" name="Text Box 24">
          <a:extLst>
            <a:ext uri="{FF2B5EF4-FFF2-40B4-BE49-F238E27FC236}">
              <a16:creationId xmlns:a16="http://schemas.microsoft.com/office/drawing/2014/main" xmlns="" id="{00000000-0008-0000-0100-00002A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0025"/>
    <xdr:sp macro="" textlink="">
      <xdr:nvSpPr>
        <xdr:cNvPr id="43" name="Text Box 50">
          <a:extLst>
            <a:ext uri="{FF2B5EF4-FFF2-40B4-BE49-F238E27FC236}">
              <a16:creationId xmlns:a16="http://schemas.microsoft.com/office/drawing/2014/main" xmlns="" id="{00000000-0008-0000-0100-00002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0025"/>
    <xdr:sp macro="" textlink="">
      <xdr:nvSpPr>
        <xdr:cNvPr id="44" name="Text Box 52">
          <a:extLst>
            <a:ext uri="{FF2B5EF4-FFF2-40B4-BE49-F238E27FC236}">
              <a16:creationId xmlns:a16="http://schemas.microsoft.com/office/drawing/2014/main" xmlns="" id="{00000000-0008-0000-0100-00002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321</xdr:row>
      <xdr:rowOff>138438</xdr:rowOff>
    </xdr:to>
    <xdr:sp macro="" textlink="">
      <xdr:nvSpPr>
        <xdr:cNvPr id="52" name="Text Box 23">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138438</xdr:rowOff>
    </xdr:to>
    <xdr:sp macro="" textlink="">
      <xdr:nvSpPr>
        <xdr:cNvPr id="53" name="Text Box 24">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138438</xdr:rowOff>
    </xdr:to>
    <xdr:sp macro="" textlink="">
      <xdr:nvSpPr>
        <xdr:cNvPr id="54" name="Text Box 50">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138438</xdr:rowOff>
    </xdr:to>
    <xdr:sp macro="" textlink="">
      <xdr:nvSpPr>
        <xdr:cNvPr id="55" name="Text Box 52">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138440</xdr:rowOff>
    </xdr:to>
    <xdr:sp macro="" textlink="">
      <xdr:nvSpPr>
        <xdr:cNvPr id="56" name="Text Box 23">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138440</xdr:rowOff>
    </xdr:to>
    <xdr:sp macro="" textlink="">
      <xdr:nvSpPr>
        <xdr:cNvPr id="57" name="Text Box 24">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138440</xdr:rowOff>
    </xdr:to>
    <xdr:sp macro="" textlink="">
      <xdr:nvSpPr>
        <xdr:cNvPr id="58" name="Text Box 50">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138440</xdr:rowOff>
    </xdr:to>
    <xdr:sp macro="" textlink="">
      <xdr:nvSpPr>
        <xdr:cNvPr id="59" name="Text Box 52">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60" name="Text Box 23">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1" name="Text Box 24">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2" name="Text Box 5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3" name="Text Box 5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4" name="Text Box 24">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5" name="Text Box 50">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6" name="Text Box 52">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321</xdr:row>
      <xdr:rowOff>138440</xdr:rowOff>
    </xdr:to>
    <xdr:sp macro="" textlink="">
      <xdr:nvSpPr>
        <xdr:cNvPr id="67" name="Text Box 23">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138440</xdr:rowOff>
    </xdr:to>
    <xdr:sp macro="" textlink="">
      <xdr:nvSpPr>
        <xdr:cNvPr id="68" name="Text Box 24">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138440</xdr:rowOff>
    </xdr:to>
    <xdr:sp macro="" textlink="">
      <xdr:nvSpPr>
        <xdr:cNvPr id="69" name="Text Box 50">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138440</xdr:rowOff>
    </xdr:to>
    <xdr:sp macro="" textlink="">
      <xdr:nvSpPr>
        <xdr:cNvPr id="70" name="Text Box 52">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71" name="Text Box 23">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2" name="Text Box 24">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3" name="Text Box 50">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4" name="Text Box 52">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5" name="Text Box 24">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6" name="Text Box 50">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7" name="Text Box 52">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321</xdr:row>
      <xdr:rowOff>138438</xdr:rowOff>
    </xdr:to>
    <xdr:sp macro="" textlink="">
      <xdr:nvSpPr>
        <xdr:cNvPr id="78" name="Text Box 23">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138438</xdr:rowOff>
    </xdr:to>
    <xdr:sp macro="" textlink="">
      <xdr:nvSpPr>
        <xdr:cNvPr id="79" name="Text Box 24">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138438</xdr:rowOff>
    </xdr:to>
    <xdr:sp macro="" textlink="">
      <xdr:nvSpPr>
        <xdr:cNvPr id="80" name="Text Box 50">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138438</xdr:rowOff>
    </xdr:to>
    <xdr:sp macro="" textlink="">
      <xdr:nvSpPr>
        <xdr:cNvPr id="81" name="Text Box 52">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82" name="Text Box 23">
          <a:extLst>
            <a:ext uri="{FF2B5EF4-FFF2-40B4-BE49-F238E27FC236}">
              <a16:creationId xmlns:a16="http://schemas.microsoft.com/office/drawing/2014/main" xmlns="" id="{00000000-0008-0000-0100-00005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3" name="Text Box 24">
          <a:extLst>
            <a:ext uri="{FF2B5EF4-FFF2-40B4-BE49-F238E27FC236}">
              <a16:creationId xmlns:a16="http://schemas.microsoft.com/office/drawing/2014/main" xmlns="" id="{00000000-0008-0000-0100-00005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4" name="Text Box 50">
          <a:extLst>
            <a:ext uri="{FF2B5EF4-FFF2-40B4-BE49-F238E27FC236}">
              <a16:creationId xmlns:a16="http://schemas.microsoft.com/office/drawing/2014/main" xmlns="" id="{00000000-0008-0000-0100-00005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5" name="Text Box 52">
          <a:extLst>
            <a:ext uri="{FF2B5EF4-FFF2-40B4-BE49-F238E27FC236}">
              <a16:creationId xmlns:a16="http://schemas.microsoft.com/office/drawing/2014/main" xmlns="" id="{00000000-0008-0000-0100-00005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6" name="Text Box 24">
          <a:extLst>
            <a:ext uri="{FF2B5EF4-FFF2-40B4-BE49-F238E27FC236}">
              <a16:creationId xmlns:a16="http://schemas.microsoft.com/office/drawing/2014/main" xmlns="" id="{00000000-0008-0000-0100-00005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7" name="Text Box 50">
          <a:extLst>
            <a:ext uri="{FF2B5EF4-FFF2-40B4-BE49-F238E27FC236}">
              <a16:creationId xmlns:a16="http://schemas.microsoft.com/office/drawing/2014/main" xmlns="" id="{00000000-0008-0000-0100-00005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8" name="Text Box 52">
          <a:extLst>
            <a:ext uri="{FF2B5EF4-FFF2-40B4-BE49-F238E27FC236}">
              <a16:creationId xmlns:a16="http://schemas.microsoft.com/office/drawing/2014/main" xmlns="" id="{00000000-0008-0000-0100-00005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321</xdr:row>
      <xdr:rowOff>138438</xdr:rowOff>
    </xdr:to>
    <xdr:sp macro="" textlink="">
      <xdr:nvSpPr>
        <xdr:cNvPr id="89" name="Text Box 23">
          <a:extLst>
            <a:ext uri="{FF2B5EF4-FFF2-40B4-BE49-F238E27FC236}">
              <a16:creationId xmlns:a16="http://schemas.microsoft.com/office/drawing/2014/main" xmlns="" id="{00000000-0008-0000-0100-000059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138438</xdr:rowOff>
    </xdr:to>
    <xdr:sp macro="" textlink="">
      <xdr:nvSpPr>
        <xdr:cNvPr id="90" name="Text Box 24">
          <a:extLst>
            <a:ext uri="{FF2B5EF4-FFF2-40B4-BE49-F238E27FC236}">
              <a16:creationId xmlns:a16="http://schemas.microsoft.com/office/drawing/2014/main" xmlns="" id="{00000000-0008-0000-0100-00005A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138438</xdr:rowOff>
    </xdr:to>
    <xdr:sp macro="" textlink="">
      <xdr:nvSpPr>
        <xdr:cNvPr id="91" name="Text Box 50">
          <a:extLst>
            <a:ext uri="{FF2B5EF4-FFF2-40B4-BE49-F238E27FC236}">
              <a16:creationId xmlns:a16="http://schemas.microsoft.com/office/drawing/2014/main" xmlns="" id="{00000000-0008-0000-0100-00005B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321</xdr:row>
      <xdr:rowOff>138438</xdr:rowOff>
    </xdr:to>
    <xdr:sp macro="" textlink="">
      <xdr:nvSpPr>
        <xdr:cNvPr id="92" name="Text Box 52">
          <a:extLst>
            <a:ext uri="{FF2B5EF4-FFF2-40B4-BE49-F238E27FC236}">
              <a16:creationId xmlns:a16="http://schemas.microsoft.com/office/drawing/2014/main" xmlns="" id="{00000000-0008-0000-0100-00005C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93" name="Text Box 23">
          <a:extLst>
            <a:ext uri="{FF2B5EF4-FFF2-40B4-BE49-F238E27FC236}">
              <a16:creationId xmlns:a16="http://schemas.microsoft.com/office/drawing/2014/main" xmlns="" id="{00000000-0008-0000-0100-00005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4" name="Text Box 24">
          <a:extLst>
            <a:ext uri="{FF2B5EF4-FFF2-40B4-BE49-F238E27FC236}">
              <a16:creationId xmlns:a16="http://schemas.microsoft.com/office/drawing/2014/main" xmlns="" id="{00000000-0008-0000-0100-00005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5" name="Text Box 50">
          <a:extLst>
            <a:ext uri="{FF2B5EF4-FFF2-40B4-BE49-F238E27FC236}">
              <a16:creationId xmlns:a16="http://schemas.microsoft.com/office/drawing/2014/main" xmlns="" id="{00000000-0008-0000-0100-00005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6" name="Text Box 52">
          <a:extLst>
            <a:ext uri="{FF2B5EF4-FFF2-40B4-BE49-F238E27FC236}">
              <a16:creationId xmlns:a16="http://schemas.microsoft.com/office/drawing/2014/main" xmlns="" id="{00000000-0008-0000-0100-00006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7" name="Text Box 24">
          <a:extLst>
            <a:ext uri="{FF2B5EF4-FFF2-40B4-BE49-F238E27FC236}">
              <a16:creationId xmlns:a16="http://schemas.microsoft.com/office/drawing/2014/main" xmlns="" id="{00000000-0008-0000-0100-00006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8" name="Text Box 50">
          <a:extLst>
            <a:ext uri="{FF2B5EF4-FFF2-40B4-BE49-F238E27FC236}">
              <a16:creationId xmlns:a16="http://schemas.microsoft.com/office/drawing/2014/main" xmlns="" id="{00000000-0008-0000-0100-00006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9" name="Text Box 52">
          <a:extLst>
            <a:ext uri="{FF2B5EF4-FFF2-40B4-BE49-F238E27FC236}">
              <a16:creationId xmlns:a16="http://schemas.microsoft.com/office/drawing/2014/main" xmlns="" id="{00000000-0008-0000-0100-00006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0" name="Text Box 23">
          <a:extLst>
            <a:ext uri="{FF2B5EF4-FFF2-40B4-BE49-F238E27FC236}">
              <a16:creationId xmlns:a16="http://schemas.microsoft.com/office/drawing/2014/main" xmlns="" id="{00000000-0008-0000-0100-00006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1" name="Text Box 24">
          <a:extLst>
            <a:ext uri="{FF2B5EF4-FFF2-40B4-BE49-F238E27FC236}">
              <a16:creationId xmlns:a16="http://schemas.microsoft.com/office/drawing/2014/main" xmlns="" id="{00000000-0008-0000-0100-00006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2" name="Text Box 5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3" name="Text Box 52">
          <a:extLst>
            <a:ext uri="{FF2B5EF4-FFF2-40B4-BE49-F238E27FC236}">
              <a16:creationId xmlns:a16="http://schemas.microsoft.com/office/drawing/2014/main" xmlns="" id="{00000000-0008-0000-0100-00006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4" name="Text Box 24">
          <a:extLst>
            <a:ext uri="{FF2B5EF4-FFF2-40B4-BE49-F238E27FC236}">
              <a16:creationId xmlns:a16="http://schemas.microsoft.com/office/drawing/2014/main" xmlns="" id="{00000000-0008-0000-0100-00006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5" name="Text Box 50">
          <a:extLst>
            <a:ext uri="{FF2B5EF4-FFF2-40B4-BE49-F238E27FC236}">
              <a16:creationId xmlns:a16="http://schemas.microsoft.com/office/drawing/2014/main" xmlns="" id="{00000000-0008-0000-0100-00006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6" name="Text Box 52">
          <a:extLst>
            <a:ext uri="{FF2B5EF4-FFF2-40B4-BE49-F238E27FC236}">
              <a16:creationId xmlns:a16="http://schemas.microsoft.com/office/drawing/2014/main" xmlns="" id="{00000000-0008-0000-0100-00006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7" name="Text Box 23">
          <a:extLst>
            <a:ext uri="{FF2B5EF4-FFF2-40B4-BE49-F238E27FC236}">
              <a16:creationId xmlns:a16="http://schemas.microsoft.com/office/drawing/2014/main" xmlns="" id="{00000000-0008-0000-0100-00006B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8" name="Text Box 24">
          <a:extLst>
            <a:ext uri="{FF2B5EF4-FFF2-40B4-BE49-F238E27FC236}">
              <a16:creationId xmlns:a16="http://schemas.microsoft.com/office/drawing/2014/main" xmlns="" id="{00000000-0008-0000-0100-00006C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9" name="Text Box 50">
          <a:extLst>
            <a:ext uri="{FF2B5EF4-FFF2-40B4-BE49-F238E27FC236}">
              <a16:creationId xmlns:a16="http://schemas.microsoft.com/office/drawing/2014/main" xmlns="" id="{00000000-0008-0000-0100-00006D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0" name="Text Box 52">
          <a:extLst>
            <a:ext uri="{FF2B5EF4-FFF2-40B4-BE49-F238E27FC236}">
              <a16:creationId xmlns:a16="http://schemas.microsoft.com/office/drawing/2014/main" xmlns="" id="{00000000-0008-0000-0100-00006E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1" name="Text Box 24">
          <a:extLst>
            <a:ext uri="{FF2B5EF4-FFF2-40B4-BE49-F238E27FC236}">
              <a16:creationId xmlns:a16="http://schemas.microsoft.com/office/drawing/2014/main" xmlns="" id="{00000000-0008-0000-0100-00006F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2" name="Text Box 50">
          <a:extLst>
            <a:ext uri="{FF2B5EF4-FFF2-40B4-BE49-F238E27FC236}">
              <a16:creationId xmlns:a16="http://schemas.microsoft.com/office/drawing/2014/main" xmlns="" id="{00000000-0008-0000-0100-000070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3" name="Text Box 52">
          <a:extLst>
            <a:ext uri="{FF2B5EF4-FFF2-40B4-BE49-F238E27FC236}">
              <a16:creationId xmlns:a16="http://schemas.microsoft.com/office/drawing/2014/main" xmlns="" id="{00000000-0008-0000-0100-000071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4" name="Text Box 23">
          <a:extLst>
            <a:ext uri="{FF2B5EF4-FFF2-40B4-BE49-F238E27FC236}">
              <a16:creationId xmlns:a16="http://schemas.microsoft.com/office/drawing/2014/main" xmlns="" id="{00000000-0008-0000-0100-000072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5" name="Text Box 24">
          <a:extLst>
            <a:ext uri="{FF2B5EF4-FFF2-40B4-BE49-F238E27FC236}">
              <a16:creationId xmlns:a16="http://schemas.microsoft.com/office/drawing/2014/main" xmlns="" id="{00000000-0008-0000-0100-000073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6" name="Text Box 50">
          <a:extLst>
            <a:ext uri="{FF2B5EF4-FFF2-40B4-BE49-F238E27FC236}">
              <a16:creationId xmlns:a16="http://schemas.microsoft.com/office/drawing/2014/main" xmlns="" id="{00000000-0008-0000-0100-000074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7" name="Text Box 52">
          <a:extLst>
            <a:ext uri="{FF2B5EF4-FFF2-40B4-BE49-F238E27FC236}">
              <a16:creationId xmlns:a16="http://schemas.microsoft.com/office/drawing/2014/main" xmlns="" id="{00000000-0008-0000-0100-000075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8" name="Text Box 24">
          <a:extLst>
            <a:ext uri="{FF2B5EF4-FFF2-40B4-BE49-F238E27FC236}">
              <a16:creationId xmlns:a16="http://schemas.microsoft.com/office/drawing/2014/main" xmlns="" id="{00000000-0008-0000-0100-000076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9" name="Text Box 50">
          <a:extLst>
            <a:ext uri="{FF2B5EF4-FFF2-40B4-BE49-F238E27FC236}">
              <a16:creationId xmlns:a16="http://schemas.microsoft.com/office/drawing/2014/main" xmlns="" id="{00000000-0008-0000-0100-000077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20" name="Text Box 52">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1" name="Text Box 23">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2" name="Text Box 24">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3" name="Text Box 50">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4" name="Text Box 52">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5" name="Text Box 24">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6" name="Text Box 50">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7" name="Text Box 52">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28" name="Text Box 23">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29" name="Text Box 24">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0" name="Text Box 50">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1" name="Text Box 52">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2" name="Text Box 24">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3" name="Text Box 50">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4" name="Text Box 52">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5" name="Text Box 23">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6" name="Text Box 24">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7" name="Text Box 50">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8" name="Text Box 52">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9" name="Text Box 24">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40" name="Text Box 50">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41" name="Text Box 52">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2" name="Text Box 23">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3" name="Text Box 24">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4" name="Text Box 50">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5" name="Text Box 52">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6" name="Text Box 24">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7" name="Text Box 50">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8" name="Text Box 52">
          <a:extLst>
            <a:ext uri="{FF2B5EF4-FFF2-40B4-BE49-F238E27FC236}">
              <a16:creationId xmlns:a16="http://schemas.microsoft.com/office/drawing/2014/main" xmlns="" id="{00000000-0008-0000-0100-000094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165</xdr:row>
      <xdr:rowOff>0</xdr:rowOff>
    </xdr:from>
    <xdr:to>
      <xdr:col>1</xdr:col>
      <xdr:colOff>76200</xdr:colOff>
      <xdr:row>286</xdr:row>
      <xdr:rowOff>35984</xdr:rowOff>
    </xdr:to>
    <xdr:sp macro="" textlink="">
      <xdr:nvSpPr>
        <xdr:cNvPr id="149" name="Text Box 24">
          <a:extLst>
            <a:ext uri="{FF2B5EF4-FFF2-40B4-BE49-F238E27FC236}">
              <a16:creationId xmlns:a16="http://schemas.microsoft.com/office/drawing/2014/main" xmlns="" id="{00000000-0008-0000-0100-000095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50" name="Text Box 50">
          <a:extLst>
            <a:ext uri="{FF2B5EF4-FFF2-40B4-BE49-F238E27FC236}">
              <a16:creationId xmlns:a16="http://schemas.microsoft.com/office/drawing/2014/main" xmlns="" id="{00000000-0008-0000-0100-000096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51" name="Text Box 52">
          <a:extLst>
            <a:ext uri="{FF2B5EF4-FFF2-40B4-BE49-F238E27FC236}">
              <a16:creationId xmlns:a16="http://schemas.microsoft.com/office/drawing/2014/main" xmlns="" id="{00000000-0008-0000-0100-000097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52" name="Text Box 23">
          <a:extLst>
            <a:ext uri="{FF2B5EF4-FFF2-40B4-BE49-F238E27FC236}">
              <a16:creationId xmlns:a16="http://schemas.microsoft.com/office/drawing/2014/main" xmlns="" id="{00000000-0008-0000-0100-000098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53" name="Text Box 24">
          <a:extLst>
            <a:ext uri="{FF2B5EF4-FFF2-40B4-BE49-F238E27FC236}">
              <a16:creationId xmlns:a16="http://schemas.microsoft.com/office/drawing/2014/main" xmlns="" id="{00000000-0008-0000-0100-000099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54" name="Text Box 50">
          <a:extLst>
            <a:ext uri="{FF2B5EF4-FFF2-40B4-BE49-F238E27FC236}">
              <a16:creationId xmlns:a16="http://schemas.microsoft.com/office/drawing/2014/main" xmlns="" id="{00000000-0008-0000-0100-00009A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55" name="Text Box 52">
          <a:extLst>
            <a:ext uri="{FF2B5EF4-FFF2-40B4-BE49-F238E27FC236}">
              <a16:creationId xmlns:a16="http://schemas.microsoft.com/office/drawing/2014/main" xmlns="" id="{00000000-0008-0000-0100-00009B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56" name="Text Box 23">
          <a:extLst>
            <a:ext uri="{FF2B5EF4-FFF2-40B4-BE49-F238E27FC236}">
              <a16:creationId xmlns:a16="http://schemas.microsoft.com/office/drawing/2014/main" xmlns="" id="{00000000-0008-0000-0100-00009C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57" name="Text Box 24">
          <a:extLst>
            <a:ext uri="{FF2B5EF4-FFF2-40B4-BE49-F238E27FC236}">
              <a16:creationId xmlns:a16="http://schemas.microsoft.com/office/drawing/2014/main" xmlns="" id="{00000000-0008-0000-0100-00009D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58" name="Text Box 50">
          <a:extLst>
            <a:ext uri="{FF2B5EF4-FFF2-40B4-BE49-F238E27FC236}">
              <a16:creationId xmlns:a16="http://schemas.microsoft.com/office/drawing/2014/main" xmlns="" id="{00000000-0008-0000-0100-00009E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59" name="Text Box 52">
          <a:extLst>
            <a:ext uri="{FF2B5EF4-FFF2-40B4-BE49-F238E27FC236}">
              <a16:creationId xmlns:a16="http://schemas.microsoft.com/office/drawing/2014/main" xmlns="" id="{00000000-0008-0000-0100-00009F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60" name="Text Box 23">
          <a:extLst>
            <a:ext uri="{FF2B5EF4-FFF2-40B4-BE49-F238E27FC236}">
              <a16:creationId xmlns:a16="http://schemas.microsoft.com/office/drawing/2014/main" xmlns="" id="{00000000-0008-0000-0100-0000A0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61" name="Text Box 24">
          <a:extLst>
            <a:ext uri="{FF2B5EF4-FFF2-40B4-BE49-F238E27FC236}">
              <a16:creationId xmlns:a16="http://schemas.microsoft.com/office/drawing/2014/main" xmlns="" id="{00000000-0008-0000-0100-0000A1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62" name="Text Box 50">
          <a:extLst>
            <a:ext uri="{FF2B5EF4-FFF2-40B4-BE49-F238E27FC236}">
              <a16:creationId xmlns:a16="http://schemas.microsoft.com/office/drawing/2014/main" xmlns="" id="{00000000-0008-0000-0100-0000A2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286</xdr:row>
      <xdr:rowOff>35984</xdr:rowOff>
    </xdr:to>
    <xdr:sp macro="" textlink="">
      <xdr:nvSpPr>
        <xdr:cNvPr id="163" name="Text Box 52">
          <a:extLst>
            <a:ext uri="{FF2B5EF4-FFF2-40B4-BE49-F238E27FC236}">
              <a16:creationId xmlns:a16="http://schemas.microsoft.com/office/drawing/2014/main" xmlns="" id="{00000000-0008-0000-0100-0000A3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164</xdr:row>
      <xdr:rowOff>0</xdr:rowOff>
    </xdr:from>
    <xdr:ext cx="76200" cy="214033"/>
    <xdr:sp macro="" textlink="">
      <xdr:nvSpPr>
        <xdr:cNvPr id="164" name="Text Box 23">
          <a:extLst>
            <a:ext uri="{FF2B5EF4-FFF2-40B4-BE49-F238E27FC236}">
              <a16:creationId xmlns:a16="http://schemas.microsoft.com/office/drawing/2014/main" xmlns="" id="{00000000-0008-0000-0100-0000A4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5" name="Text Box 24">
          <a:extLst>
            <a:ext uri="{FF2B5EF4-FFF2-40B4-BE49-F238E27FC236}">
              <a16:creationId xmlns:a16="http://schemas.microsoft.com/office/drawing/2014/main" xmlns="" id="{00000000-0008-0000-0100-0000A5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6" name="Text Box 50">
          <a:extLst>
            <a:ext uri="{FF2B5EF4-FFF2-40B4-BE49-F238E27FC236}">
              <a16:creationId xmlns:a16="http://schemas.microsoft.com/office/drawing/2014/main" xmlns="" id="{00000000-0008-0000-0100-0000A6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7" name="Text Box 52">
          <a:extLst>
            <a:ext uri="{FF2B5EF4-FFF2-40B4-BE49-F238E27FC236}">
              <a16:creationId xmlns:a16="http://schemas.microsoft.com/office/drawing/2014/main" xmlns="" id="{00000000-0008-0000-0100-0000A7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8" name="Text Box 24">
          <a:extLst>
            <a:ext uri="{FF2B5EF4-FFF2-40B4-BE49-F238E27FC236}">
              <a16:creationId xmlns:a16="http://schemas.microsoft.com/office/drawing/2014/main" xmlns="" id="{00000000-0008-0000-0100-0000A8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9" name="Text Box 50">
          <a:extLst>
            <a:ext uri="{FF2B5EF4-FFF2-40B4-BE49-F238E27FC236}">
              <a16:creationId xmlns:a16="http://schemas.microsoft.com/office/drawing/2014/main" xmlns="" id="{00000000-0008-0000-0100-0000A9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70" name="Text Box 52">
          <a:extLst>
            <a:ext uri="{FF2B5EF4-FFF2-40B4-BE49-F238E27FC236}">
              <a16:creationId xmlns:a16="http://schemas.microsoft.com/office/drawing/2014/main" xmlns="" id="{00000000-0008-0000-0100-0000AA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1" name="Text Box 23">
          <a:extLst>
            <a:ext uri="{FF2B5EF4-FFF2-40B4-BE49-F238E27FC236}">
              <a16:creationId xmlns:a16="http://schemas.microsoft.com/office/drawing/2014/main" xmlns="" id="{00000000-0008-0000-0100-0000AB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2" name="Text Box 24">
          <a:extLst>
            <a:ext uri="{FF2B5EF4-FFF2-40B4-BE49-F238E27FC236}">
              <a16:creationId xmlns:a16="http://schemas.microsoft.com/office/drawing/2014/main" xmlns="" id="{00000000-0008-0000-0100-0000AC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3" name="Text Box 50">
          <a:extLst>
            <a:ext uri="{FF2B5EF4-FFF2-40B4-BE49-F238E27FC236}">
              <a16:creationId xmlns:a16="http://schemas.microsoft.com/office/drawing/2014/main" xmlns="" id="{00000000-0008-0000-0100-0000AD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4" name="Text Box 52">
          <a:extLst>
            <a:ext uri="{FF2B5EF4-FFF2-40B4-BE49-F238E27FC236}">
              <a16:creationId xmlns:a16="http://schemas.microsoft.com/office/drawing/2014/main" xmlns="" id="{00000000-0008-0000-0100-0000AE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5" name="Text Box 24">
          <a:extLst>
            <a:ext uri="{FF2B5EF4-FFF2-40B4-BE49-F238E27FC236}">
              <a16:creationId xmlns:a16="http://schemas.microsoft.com/office/drawing/2014/main" xmlns="" id="{00000000-0008-0000-0100-0000AF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6" name="Text Box 50">
          <a:extLst>
            <a:ext uri="{FF2B5EF4-FFF2-40B4-BE49-F238E27FC236}">
              <a16:creationId xmlns:a16="http://schemas.microsoft.com/office/drawing/2014/main" xmlns="" id="{00000000-0008-0000-0100-0000B0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7" name="Text Box 52">
          <a:extLst>
            <a:ext uri="{FF2B5EF4-FFF2-40B4-BE49-F238E27FC236}">
              <a16:creationId xmlns:a16="http://schemas.microsoft.com/office/drawing/2014/main" xmlns="" id="{00000000-0008-0000-0100-0000B1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8" name="Text Box 23">
          <a:extLst>
            <a:ext uri="{FF2B5EF4-FFF2-40B4-BE49-F238E27FC236}">
              <a16:creationId xmlns:a16="http://schemas.microsoft.com/office/drawing/2014/main" xmlns="" id="{00000000-0008-0000-0100-0000BC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9" name="Text Box 24">
          <a:extLst>
            <a:ext uri="{FF2B5EF4-FFF2-40B4-BE49-F238E27FC236}">
              <a16:creationId xmlns:a16="http://schemas.microsoft.com/office/drawing/2014/main" xmlns="" id="{00000000-0008-0000-0100-0000BD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90" name="Text Box 50">
          <a:extLst>
            <a:ext uri="{FF2B5EF4-FFF2-40B4-BE49-F238E27FC236}">
              <a16:creationId xmlns:a16="http://schemas.microsoft.com/office/drawing/2014/main" xmlns="" id="{00000000-0008-0000-0100-0000BE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91" name="Text Box 52">
          <a:extLst>
            <a:ext uri="{FF2B5EF4-FFF2-40B4-BE49-F238E27FC236}">
              <a16:creationId xmlns:a16="http://schemas.microsoft.com/office/drawing/2014/main" xmlns="" id="{00000000-0008-0000-0100-0000BF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2" name="Text Box 23">
          <a:extLst>
            <a:ext uri="{FF2B5EF4-FFF2-40B4-BE49-F238E27FC236}">
              <a16:creationId xmlns:a16="http://schemas.microsoft.com/office/drawing/2014/main" xmlns="" id="{00000000-0008-0000-0100-0000C0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3" name="Text Box 24">
          <a:extLst>
            <a:ext uri="{FF2B5EF4-FFF2-40B4-BE49-F238E27FC236}">
              <a16:creationId xmlns:a16="http://schemas.microsoft.com/office/drawing/2014/main" xmlns="" id="{00000000-0008-0000-0100-0000C1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4" name="Text Box 50">
          <a:extLst>
            <a:ext uri="{FF2B5EF4-FFF2-40B4-BE49-F238E27FC236}">
              <a16:creationId xmlns:a16="http://schemas.microsoft.com/office/drawing/2014/main" xmlns="" id="{00000000-0008-0000-0100-0000C2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5" name="Text Box 52">
          <a:extLst>
            <a:ext uri="{FF2B5EF4-FFF2-40B4-BE49-F238E27FC236}">
              <a16:creationId xmlns:a16="http://schemas.microsoft.com/office/drawing/2014/main" xmlns="" id="{00000000-0008-0000-0100-0000C3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6" name="Text Box 24">
          <a:extLst>
            <a:ext uri="{FF2B5EF4-FFF2-40B4-BE49-F238E27FC236}">
              <a16:creationId xmlns:a16="http://schemas.microsoft.com/office/drawing/2014/main" xmlns="" id="{00000000-0008-0000-0100-0000C4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7" name="Text Box 50">
          <a:extLst>
            <a:ext uri="{FF2B5EF4-FFF2-40B4-BE49-F238E27FC236}">
              <a16:creationId xmlns:a16="http://schemas.microsoft.com/office/drawing/2014/main" xmlns="" id="{00000000-0008-0000-0100-0000C5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8" name="Text Box 52">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199" name="Text Box 23">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0" name="Text Box 24">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1" name="Text Box 50">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2" name="Text Box 52">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3" name="Text Box 24">
          <a:extLst>
            <a:ext uri="{FF2B5EF4-FFF2-40B4-BE49-F238E27FC236}">
              <a16:creationId xmlns:a16="http://schemas.microsoft.com/office/drawing/2014/main" xmlns="" id="{00000000-0008-0000-0100-0000CB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4" name="Text Box 50">
          <a:extLst>
            <a:ext uri="{FF2B5EF4-FFF2-40B4-BE49-F238E27FC236}">
              <a16:creationId xmlns:a16="http://schemas.microsoft.com/office/drawing/2014/main" xmlns="" id="{00000000-0008-0000-0100-0000CC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5" name="Text Box 52">
          <a:extLst>
            <a:ext uri="{FF2B5EF4-FFF2-40B4-BE49-F238E27FC236}">
              <a16:creationId xmlns:a16="http://schemas.microsoft.com/office/drawing/2014/main" xmlns="" id="{00000000-0008-0000-0100-0000CD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06" name="Text Box 23">
          <a:extLst>
            <a:ext uri="{FF2B5EF4-FFF2-40B4-BE49-F238E27FC236}">
              <a16:creationId xmlns:a16="http://schemas.microsoft.com/office/drawing/2014/main" xmlns="" id="{00000000-0008-0000-0100-0000CE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07" name="Text Box 24">
          <a:extLst>
            <a:ext uri="{FF2B5EF4-FFF2-40B4-BE49-F238E27FC236}">
              <a16:creationId xmlns:a16="http://schemas.microsoft.com/office/drawing/2014/main" xmlns="" id="{00000000-0008-0000-0100-0000CF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08" name="Text Box 50">
          <a:extLst>
            <a:ext uri="{FF2B5EF4-FFF2-40B4-BE49-F238E27FC236}">
              <a16:creationId xmlns:a16="http://schemas.microsoft.com/office/drawing/2014/main" xmlns="" id="{00000000-0008-0000-0100-0000D0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09" name="Text Box 52">
          <a:extLst>
            <a:ext uri="{FF2B5EF4-FFF2-40B4-BE49-F238E27FC236}">
              <a16:creationId xmlns:a16="http://schemas.microsoft.com/office/drawing/2014/main" xmlns="" id="{00000000-0008-0000-0100-0000D1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0" name="Text Box 24">
          <a:extLst>
            <a:ext uri="{FF2B5EF4-FFF2-40B4-BE49-F238E27FC236}">
              <a16:creationId xmlns:a16="http://schemas.microsoft.com/office/drawing/2014/main" xmlns="" id="{00000000-0008-0000-0100-0000D2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1" name="Text Box 50">
          <a:extLst>
            <a:ext uri="{FF2B5EF4-FFF2-40B4-BE49-F238E27FC236}">
              <a16:creationId xmlns:a16="http://schemas.microsoft.com/office/drawing/2014/main" xmlns="" id="{00000000-0008-0000-0100-0000D3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2" name="Text Box 52">
          <a:extLst>
            <a:ext uri="{FF2B5EF4-FFF2-40B4-BE49-F238E27FC236}">
              <a16:creationId xmlns:a16="http://schemas.microsoft.com/office/drawing/2014/main" xmlns="" id="{00000000-0008-0000-0100-0000D4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3" name="Text Box 23">
          <a:extLst>
            <a:ext uri="{FF2B5EF4-FFF2-40B4-BE49-F238E27FC236}">
              <a16:creationId xmlns:a16="http://schemas.microsoft.com/office/drawing/2014/main" xmlns="" id="{00000000-0008-0000-0100-0000D5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4" name="Text Box 24">
          <a:extLst>
            <a:ext uri="{FF2B5EF4-FFF2-40B4-BE49-F238E27FC236}">
              <a16:creationId xmlns:a16="http://schemas.microsoft.com/office/drawing/2014/main" xmlns="" id="{00000000-0008-0000-0100-0000D6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5" name="Text Box 50">
          <a:extLst>
            <a:ext uri="{FF2B5EF4-FFF2-40B4-BE49-F238E27FC236}">
              <a16:creationId xmlns:a16="http://schemas.microsoft.com/office/drawing/2014/main" xmlns="" id="{00000000-0008-0000-0100-0000D7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6" name="Text Box 52">
          <a:extLst>
            <a:ext uri="{FF2B5EF4-FFF2-40B4-BE49-F238E27FC236}">
              <a16:creationId xmlns:a16="http://schemas.microsoft.com/office/drawing/2014/main" xmlns="" id="{00000000-0008-0000-0100-0000D8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7" name="Text Box 24">
          <a:extLst>
            <a:ext uri="{FF2B5EF4-FFF2-40B4-BE49-F238E27FC236}">
              <a16:creationId xmlns:a16="http://schemas.microsoft.com/office/drawing/2014/main" xmlns="" id="{00000000-0008-0000-0100-0000D9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8" name="Text Box 50">
          <a:extLst>
            <a:ext uri="{FF2B5EF4-FFF2-40B4-BE49-F238E27FC236}">
              <a16:creationId xmlns:a16="http://schemas.microsoft.com/office/drawing/2014/main" xmlns="" id="{00000000-0008-0000-0100-0000DA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9" name="Text Box 52">
          <a:extLst>
            <a:ext uri="{FF2B5EF4-FFF2-40B4-BE49-F238E27FC236}">
              <a16:creationId xmlns:a16="http://schemas.microsoft.com/office/drawing/2014/main" xmlns="" id="{00000000-0008-0000-0100-0000DB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47</xdr:col>
      <xdr:colOff>0</xdr:colOff>
      <xdr:row>2</xdr:row>
      <xdr:rowOff>0</xdr:rowOff>
    </xdr:from>
    <xdr:to>
      <xdr:col>47</xdr:col>
      <xdr:colOff>76200</xdr:colOff>
      <xdr:row>3</xdr:row>
      <xdr:rowOff>57150</xdr:rowOff>
    </xdr:to>
    <xdr:sp macro="" textlink="">
      <xdr:nvSpPr>
        <xdr:cNvPr id="220" name="Text Box 23">
          <a:extLst>
            <a:ext uri="{FF2B5EF4-FFF2-40B4-BE49-F238E27FC236}">
              <a16:creationId xmlns:a16="http://schemas.microsoft.com/office/drawing/2014/main" xmlns="" id="{00000000-0008-0000-0100-0000DC000000}"/>
            </a:ext>
          </a:extLst>
        </xdr:cNvPr>
        <xdr:cNvSpPr txBox="1">
          <a:spLocks noChangeArrowheads="1"/>
        </xdr:cNvSpPr>
      </xdr:nvSpPr>
      <xdr:spPr bwMode="auto">
        <a:xfrm>
          <a:off x="27860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0</xdr:colOff>
      <xdr:row>2</xdr:row>
      <xdr:rowOff>0</xdr:rowOff>
    </xdr:from>
    <xdr:to>
      <xdr:col>47</xdr:col>
      <xdr:colOff>76200</xdr:colOff>
      <xdr:row>3</xdr:row>
      <xdr:rowOff>57150</xdr:rowOff>
    </xdr:to>
    <xdr:sp macro="" textlink="">
      <xdr:nvSpPr>
        <xdr:cNvPr id="221" name="Text Box 24">
          <a:extLst>
            <a:ext uri="{FF2B5EF4-FFF2-40B4-BE49-F238E27FC236}">
              <a16:creationId xmlns:a16="http://schemas.microsoft.com/office/drawing/2014/main" xmlns="" id="{00000000-0008-0000-0100-0000DD000000}"/>
            </a:ext>
          </a:extLst>
        </xdr:cNvPr>
        <xdr:cNvSpPr txBox="1">
          <a:spLocks noChangeArrowheads="1"/>
        </xdr:cNvSpPr>
      </xdr:nvSpPr>
      <xdr:spPr bwMode="auto">
        <a:xfrm>
          <a:off x="27860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0</xdr:colOff>
      <xdr:row>2</xdr:row>
      <xdr:rowOff>0</xdr:rowOff>
    </xdr:from>
    <xdr:to>
      <xdr:col>47</xdr:col>
      <xdr:colOff>76200</xdr:colOff>
      <xdr:row>3</xdr:row>
      <xdr:rowOff>57150</xdr:rowOff>
    </xdr:to>
    <xdr:sp macro="" textlink="">
      <xdr:nvSpPr>
        <xdr:cNvPr id="222" name="Text Box 50">
          <a:extLst>
            <a:ext uri="{FF2B5EF4-FFF2-40B4-BE49-F238E27FC236}">
              <a16:creationId xmlns:a16="http://schemas.microsoft.com/office/drawing/2014/main" xmlns="" id="{00000000-0008-0000-0100-0000DE000000}"/>
            </a:ext>
          </a:extLst>
        </xdr:cNvPr>
        <xdr:cNvSpPr txBox="1">
          <a:spLocks noChangeArrowheads="1"/>
        </xdr:cNvSpPr>
      </xdr:nvSpPr>
      <xdr:spPr bwMode="auto">
        <a:xfrm>
          <a:off x="27860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0</xdr:colOff>
      <xdr:row>2</xdr:row>
      <xdr:rowOff>0</xdr:rowOff>
    </xdr:from>
    <xdr:to>
      <xdr:col>47</xdr:col>
      <xdr:colOff>76200</xdr:colOff>
      <xdr:row>3</xdr:row>
      <xdr:rowOff>57150</xdr:rowOff>
    </xdr:to>
    <xdr:sp macro="" textlink="">
      <xdr:nvSpPr>
        <xdr:cNvPr id="223" name="Text Box 52">
          <a:extLst>
            <a:ext uri="{FF2B5EF4-FFF2-40B4-BE49-F238E27FC236}">
              <a16:creationId xmlns:a16="http://schemas.microsoft.com/office/drawing/2014/main" xmlns="" id="{00000000-0008-0000-0100-0000DF000000}"/>
            </a:ext>
          </a:extLst>
        </xdr:cNvPr>
        <xdr:cNvSpPr txBox="1">
          <a:spLocks noChangeArrowheads="1"/>
        </xdr:cNvSpPr>
      </xdr:nvSpPr>
      <xdr:spPr bwMode="auto">
        <a:xfrm>
          <a:off x="27860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0</xdr:colOff>
      <xdr:row>2</xdr:row>
      <xdr:rowOff>0</xdr:rowOff>
    </xdr:from>
    <xdr:ext cx="76200" cy="209550"/>
    <xdr:sp macro="" textlink="">
      <xdr:nvSpPr>
        <xdr:cNvPr id="224" name="Text Box 23">
          <a:extLst>
            <a:ext uri="{FF2B5EF4-FFF2-40B4-BE49-F238E27FC236}">
              <a16:creationId xmlns:a16="http://schemas.microsoft.com/office/drawing/2014/main" xmlns="" id="{00000000-0008-0000-0100-0000E0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25" name="Text Box 24">
          <a:extLst>
            <a:ext uri="{FF2B5EF4-FFF2-40B4-BE49-F238E27FC236}">
              <a16:creationId xmlns:a16="http://schemas.microsoft.com/office/drawing/2014/main" xmlns="" id="{00000000-0008-0000-0100-0000E1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26" name="Text Box 50">
          <a:extLst>
            <a:ext uri="{FF2B5EF4-FFF2-40B4-BE49-F238E27FC236}">
              <a16:creationId xmlns:a16="http://schemas.microsoft.com/office/drawing/2014/main" xmlns="" id="{00000000-0008-0000-0100-0000E2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27" name="Text Box 52">
          <a:extLst>
            <a:ext uri="{FF2B5EF4-FFF2-40B4-BE49-F238E27FC236}">
              <a16:creationId xmlns:a16="http://schemas.microsoft.com/office/drawing/2014/main" xmlns="" id="{00000000-0008-0000-0100-0000E3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28" name="Text Box 23">
          <a:extLst>
            <a:ext uri="{FF2B5EF4-FFF2-40B4-BE49-F238E27FC236}">
              <a16:creationId xmlns:a16="http://schemas.microsoft.com/office/drawing/2014/main" xmlns="" id="{00000000-0008-0000-0100-0000E4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29" name="Text Box 24">
          <a:extLst>
            <a:ext uri="{FF2B5EF4-FFF2-40B4-BE49-F238E27FC236}">
              <a16:creationId xmlns:a16="http://schemas.microsoft.com/office/drawing/2014/main" xmlns="" id="{00000000-0008-0000-0100-0000E5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0" name="Text Box 50">
          <a:extLst>
            <a:ext uri="{FF2B5EF4-FFF2-40B4-BE49-F238E27FC236}">
              <a16:creationId xmlns:a16="http://schemas.microsoft.com/office/drawing/2014/main" xmlns="" id="{00000000-0008-0000-0100-0000E6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1" name="Text Box 52">
          <a:extLst>
            <a:ext uri="{FF2B5EF4-FFF2-40B4-BE49-F238E27FC236}">
              <a16:creationId xmlns:a16="http://schemas.microsoft.com/office/drawing/2014/main" xmlns="" id="{00000000-0008-0000-0100-0000E7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2" name="Text Box 23">
          <a:extLst>
            <a:ext uri="{FF2B5EF4-FFF2-40B4-BE49-F238E27FC236}">
              <a16:creationId xmlns:a16="http://schemas.microsoft.com/office/drawing/2014/main" xmlns="" id="{00000000-0008-0000-0100-0000E8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3" name="Text Box 24">
          <a:extLst>
            <a:ext uri="{FF2B5EF4-FFF2-40B4-BE49-F238E27FC236}">
              <a16:creationId xmlns:a16="http://schemas.microsoft.com/office/drawing/2014/main" xmlns="" id="{00000000-0008-0000-0100-0000E9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4" name="Text Box 50">
          <a:extLst>
            <a:ext uri="{FF2B5EF4-FFF2-40B4-BE49-F238E27FC236}">
              <a16:creationId xmlns:a16="http://schemas.microsoft.com/office/drawing/2014/main" xmlns="" id="{00000000-0008-0000-0100-0000EA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5" name="Text Box 52">
          <a:extLst>
            <a:ext uri="{FF2B5EF4-FFF2-40B4-BE49-F238E27FC236}">
              <a16:creationId xmlns:a16="http://schemas.microsoft.com/office/drawing/2014/main" xmlns="" id="{00000000-0008-0000-0100-0000EB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9550"/>
    <xdr:sp macro="" textlink="">
      <xdr:nvSpPr>
        <xdr:cNvPr id="236" name="Text Box 23">
          <a:extLst>
            <a:ext uri="{FF2B5EF4-FFF2-40B4-BE49-F238E27FC236}">
              <a16:creationId xmlns:a16="http://schemas.microsoft.com/office/drawing/2014/main" xmlns="" id="{00000000-0008-0000-0100-0000EC000000}"/>
            </a:ext>
          </a:extLst>
        </xdr:cNvPr>
        <xdr:cNvSpPr txBox="1">
          <a:spLocks noChangeArrowheads="1"/>
        </xdr:cNvSpPr>
      </xdr:nvSpPr>
      <xdr:spPr bwMode="auto">
        <a:xfrm>
          <a:off x="28670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9550"/>
    <xdr:sp macro="" textlink="">
      <xdr:nvSpPr>
        <xdr:cNvPr id="237" name="Text Box 24">
          <a:extLst>
            <a:ext uri="{FF2B5EF4-FFF2-40B4-BE49-F238E27FC236}">
              <a16:creationId xmlns:a16="http://schemas.microsoft.com/office/drawing/2014/main" xmlns="" id="{00000000-0008-0000-0100-0000ED000000}"/>
            </a:ext>
          </a:extLst>
        </xdr:cNvPr>
        <xdr:cNvSpPr txBox="1">
          <a:spLocks noChangeArrowheads="1"/>
        </xdr:cNvSpPr>
      </xdr:nvSpPr>
      <xdr:spPr bwMode="auto">
        <a:xfrm>
          <a:off x="28670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9550"/>
    <xdr:sp macro="" textlink="">
      <xdr:nvSpPr>
        <xdr:cNvPr id="238" name="Text Box 50">
          <a:extLst>
            <a:ext uri="{FF2B5EF4-FFF2-40B4-BE49-F238E27FC236}">
              <a16:creationId xmlns:a16="http://schemas.microsoft.com/office/drawing/2014/main" xmlns="" id="{00000000-0008-0000-0100-0000EE000000}"/>
            </a:ext>
          </a:extLst>
        </xdr:cNvPr>
        <xdr:cNvSpPr txBox="1">
          <a:spLocks noChangeArrowheads="1"/>
        </xdr:cNvSpPr>
      </xdr:nvSpPr>
      <xdr:spPr bwMode="auto">
        <a:xfrm>
          <a:off x="28670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9550"/>
    <xdr:sp macro="" textlink="">
      <xdr:nvSpPr>
        <xdr:cNvPr id="239" name="Text Box 52">
          <a:extLst>
            <a:ext uri="{FF2B5EF4-FFF2-40B4-BE49-F238E27FC236}">
              <a16:creationId xmlns:a16="http://schemas.microsoft.com/office/drawing/2014/main" xmlns="" id="{00000000-0008-0000-0100-0000EF000000}"/>
            </a:ext>
          </a:extLst>
        </xdr:cNvPr>
        <xdr:cNvSpPr txBox="1">
          <a:spLocks noChangeArrowheads="1"/>
        </xdr:cNvSpPr>
      </xdr:nvSpPr>
      <xdr:spPr bwMode="auto">
        <a:xfrm>
          <a:off x="28670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0025"/>
    <xdr:sp macro="" textlink="">
      <xdr:nvSpPr>
        <xdr:cNvPr id="240" name="Text Box 23">
          <a:extLst>
            <a:ext uri="{FF2B5EF4-FFF2-40B4-BE49-F238E27FC236}">
              <a16:creationId xmlns:a16="http://schemas.microsoft.com/office/drawing/2014/main" xmlns="" id="{00000000-0008-0000-0100-0000F0000000}"/>
            </a:ext>
          </a:extLst>
        </xdr:cNvPr>
        <xdr:cNvSpPr txBox="1">
          <a:spLocks noChangeArrowheads="1"/>
        </xdr:cNvSpPr>
      </xdr:nvSpPr>
      <xdr:spPr bwMode="auto">
        <a:xfrm>
          <a:off x="28670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0025"/>
    <xdr:sp macro="" textlink="">
      <xdr:nvSpPr>
        <xdr:cNvPr id="241" name="Text Box 24">
          <a:extLst>
            <a:ext uri="{FF2B5EF4-FFF2-40B4-BE49-F238E27FC236}">
              <a16:creationId xmlns:a16="http://schemas.microsoft.com/office/drawing/2014/main" xmlns="" id="{00000000-0008-0000-0100-0000F1000000}"/>
            </a:ext>
          </a:extLst>
        </xdr:cNvPr>
        <xdr:cNvSpPr txBox="1">
          <a:spLocks noChangeArrowheads="1"/>
        </xdr:cNvSpPr>
      </xdr:nvSpPr>
      <xdr:spPr bwMode="auto">
        <a:xfrm>
          <a:off x="28670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0025"/>
    <xdr:sp macro="" textlink="">
      <xdr:nvSpPr>
        <xdr:cNvPr id="242" name="Text Box 50">
          <a:extLst>
            <a:ext uri="{FF2B5EF4-FFF2-40B4-BE49-F238E27FC236}">
              <a16:creationId xmlns:a16="http://schemas.microsoft.com/office/drawing/2014/main" xmlns="" id="{00000000-0008-0000-0100-0000F2000000}"/>
            </a:ext>
          </a:extLst>
        </xdr:cNvPr>
        <xdr:cNvSpPr txBox="1">
          <a:spLocks noChangeArrowheads="1"/>
        </xdr:cNvSpPr>
      </xdr:nvSpPr>
      <xdr:spPr bwMode="auto">
        <a:xfrm>
          <a:off x="28670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0025"/>
    <xdr:sp macro="" textlink="">
      <xdr:nvSpPr>
        <xdr:cNvPr id="243" name="Text Box 52">
          <a:extLst>
            <a:ext uri="{FF2B5EF4-FFF2-40B4-BE49-F238E27FC236}">
              <a16:creationId xmlns:a16="http://schemas.microsoft.com/office/drawing/2014/main" xmlns="" id="{00000000-0008-0000-0100-0000F3000000}"/>
            </a:ext>
          </a:extLst>
        </xdr:cNvPr>
        <xdr:cNvSpPr txBox="1">
          <a:spLocks noChangeArrowheads="1"/>
        </xdr:cNvSpPr>
      </xdr:nvSpPr>
      <xdr:spPr bwMode="auto">
        <a:xfrm>
          <a:off x="28670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244" name="Text Box 23">
          <a:extLst>
            <a:ext uri="{FF2B5EF4-FFF2-40B4-BE49-F238E27FC236}">
              <a16:creationId xmlns:a16="http://schemas.microsoft.com/office/drawing/2014/main" xmlns="" id="{00000000-0008-0000-0100-0000F400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245" name="Text Box 24">
          <a:extLst>
            <a:ext uri="{FF2B5EF4-FFF2-40B4-BE49-F238E27FC236}">
              <a16:creationId xmlns:a16="http://schemas.microsoft.com/office/drawing/2014/main" xmlns="" id="{00000000-0008-0000-0100-0000F500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246" name="Text Box 50">
          <a:extLst>
            <a:ext uri="{FF2B5EF4-FFF2-40B4-BE49-F238E27FC236}">
              <a16:creationId xmlns:a16="http://schemas.microsoft.com/office/drawing/2014/main" xmlns="" id="{00000000-0008-0000-0100-0000F600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247" name="Text Box 52">
          <a:extLst>
            <a:ext uri="{FF2B5EF4-FFF2-40B4-BE49-F238E27FC236}">
              <a16:creationId xmlns:a16="http://schemas.microsoft.com/office/drawing/2014/main" xmlns="" id="{00000000-0008-0000-0100-0000F700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248" name="Text Box 23">
          <a:extLst>
            <a:ext uri="{FF2B5EF4-FFF2-40B4-BE49-F238E27FC236}">
              <a16:creationId xmlns:a16="http://schemas.microsoft.com/office/drawing/2014/main" xmlns="" id="{00000000-0008-0000-0100-0000F800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249" name="Text Box 24">
          <a:extLst>
            <a:ext uri="{FF2B5EF4-FFF2-40B4-BE49-F238E27FC236}">
              <a16:creationId xmlns:a16="http://schemas.microsoft.com/office/drawing/2014/main" xmlns="" id="{00000000-0008-0000-0100-0000F900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250" name="Text Box 50">
          <a:extLst>
            <a:ext uri="{FF2B5EF4-FFF2-40B4-BE49-F238E27FC236}">
              <a16:creationId xmlns:a16="http://schemas.microsoft.com/office/drawing/2014/main" xmlns="" id="{00000000-0008-0000-0100-0000FA00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251" name="Text Box 52">
          <a:extLst>
            <a:ext uri="{FF2B5EF4-FFF2-40B4-BE49-F238E27FC236}">
              <a16:creationId xmlns:a16="http://schemas.microsoft.com/office/drawing/2014/main" xmlns="" id="{00000000-0008-0000-0100-0000FB00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47</xdr:col>
      <xdr:colOff>0</xdr:colOff>
      <xdr:row>3</xdr:row>
      <xdr:rowOff>0</xdr:rowOff>
    </xdr:from>
    <xdr:ext cx="76200" cy="209550"/>
    <xdr:sp macro="" textlink="">
      <xdr:nvSpPr>
        <xdr:cNvPr id="252" name="Text Box 23">
          <a:extLst>
            <a:ext uri="{FF2B5EF4-FFF2-40B4-BE49-F238E27FC236}">
              <a16:creationId xmlns:a16="http://schemas.microsoft.com/office/drawing/2014/main" xmlns="" id="{00000000-0008-0000-0100-0000FC000000}"/>
            </a:ext>
          </a:extLst>
        </xdr:cNvPr>
        <xdr:cNvSpPr txBox="1">
          <a:spLocks noChangeArrowheads="1"/>
        </xdr:cNvSpPr>
      </xdr:nvSpPr>
      <xdr:spPr bwMode="auto">
        <a:xfrm>
          <a:off x="281654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47</xdr:col>
      <xdr:colOff>0</xdr:colOff>
      <xdr:row>3</xdr:row>
      <xdr:rowOff>0</xdr:rowOff>
    </xdr:from>
    <xdr:ext cx="76200" cy="209550"/>
    <xdr:sp macro="" textlink="">
      <xdr:nvSpPr>
        <xdr:cNvPr id="253" name="Text Box 24">
          <a:extLst>
            <a:ext uri="{FF2B5EF4-FFF2-40B4-BE49-F238E27FC236}">
              <a16:creationId xmlns:a16="http://schemas.microsoft.com/office/drawing/2014/main" xmlns="" id="{00000000-0008-0000-0100-0000FD000000}"/>
            </a:ext>
          </a:extLst>
        </xdr:cNvPr>
        <xdr:cNvSpPr txBox="1">
          <a:spLocks noChangeArrowheads="1"/>
        </xdr:cNvSpPr>
      </xdr:nvSpPr>
      <xdr:spPr bwMode="auto">
        <a:xfrm>
          <a:off x="281654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47</xdr:col>
      <xdr:colOff>0</xdr:colOff>
      <xdr:row>3</xdr:row>
      <xdr:rowOff>0</xdr:rowOff>
    </xdr:from>
    <xdr:ext cx="76200" cy="209550"/>
    <xdr:sp macro="" textlink="">
      <xdr:nvSpPr>
        <xdr:cNvPr id="254" name="Text Box 50">
          <a:extLst>
            <a:ext uri="{FF2B5EF4-FFF2-40B4-BE49-F238E27FC236}">
              <a16:creationId xmlns:a16="http://schemas.microsoft.com/office/drawing/2014/main" xmlns="" id="{00000000-0008-0000-0100-0000FE000000}"/>
            </a:ext>
          </a:extLst>
        </xdr:cNvPr>
        <xdr:cNvSpPr txBox="1">
          <a:spLocks noChangeArrowheads="1"/>
        </xdr:cNvSpPr>
      </xdr:nvSpPr>
      <xdr:spPr bwMode="auto">
        <a:xfrm>
          <a:off x="281654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47</xdr:col>
      <xdr:colOff>0</xdr:colOff>
      <xdr:row>3</xdr:row>
      <xdr:rowOff>0</xdr:rowOff>
    </xdr:from>
    <xdr:ext cx="76200" cy="209550"/>
    <xdr:sp macro="" textlink="">
      <xdr:nvSpPr>
        <xdr:cNvPr id="255" name="Text Box 52">
          <a:extLst>
            <a:ext uri="{FF2B5EF4-FFF2-40B4-BE49-F238E27FC236}">
              <a16:creationId xmlns:a16="http://schemas.microsoft.com/office/drawing/2014/main" xmlns="" id="{00000000-0008-0000-0100-0000FF000000}"/>
            </a:ext>
          </a:extLst>
        </xdr:cNvPr>
        <xdr:cNvSpPr txBox="1">
          <a:spLocks noChangeArrowheads="1"/>
        </xdr:cNvSpPr>
      </xdr:nvSpPr>
      <xdr:spPr bwMode="auto">
        <a:xfrm>
          <a:off x="281654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56" name="Text Box 23">
          <a:extLst>
            <a:ext uri="{FF2B5EF4-FFF2-40B4-BE49-F238E27FC236}">
              <a16:creationId xmlns:a16="http://schemas.microsoft.com/office/drawing/2014/main" xmlns="" id="{00000000-0008-0000-0100-000000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57" name="Text Box 24">
          <a:extLst>
            <a:ext uri="{FF2B5EF4-FFF2-40B4-BE49-F238E27FC236}">
              <a16:creationId xmlns:a16="http://schemas.microsoft.com/office/drawing/2014/main" xmlns="" id="{00000000-0008-0000-0100-000001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58" name="Text Box 50">
          <a:extLst>
            <a:ext uri="{FF2B5EF4-FFF2-40B4-BE49-F238E27FC236}">
              <a16:creationId xmlns:a16="http://schemas.microsoft.com/office/drawing/2014/main" xmlns="" id="{00000000-0008-0000-0100-000002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59" name="Text Box 52">
          <a:extLst>
            <a:ext uri="{FF2B5EF4-FFF2-40B4-BE49-F238E27FC236}">
              <a16:creationId xmlns:a16="http://schemas.microsoft.com/office/drawing/2014/main" xmlns="" id="{00000000-0008-0000-0100-000003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0" name="Text Box 23">
          <a:extLst>
            <a:ext uri="{FF2B5EF4-FFF2-40B4-BE49-F238E27FC236}">
              <a16:creationId xmlns:a16="http://schemas.microsoft.com/office/drawing/2014/main" xmlns="" id="{00000000-0008-0000-0100-000004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1" name="Text Box 24">
          <a:extLst>
            <a:ext uri="{FF2B5EF4-FFF2-40B4-BE49-F238E27FC236}">
              <a16:creationId xmlns:a16="http://schemas.microsoft.com/office/drawing/2014/main" xmlns="" id="{00000000-0008-0000-0100-000005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2" name="Text Box 50">
          <a:extLst>
            <a:ext uri="{FF2B5EF4-FFF2-40B4-BE49-F238E27FC236}">
              <a16:creationId xmlns:a16="http://schemas.microsoft.com/office/drawing/2014/main" xmlns="" id="{00000000-0008-0000-0100-000006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3" name="Text Box 52">
          <a:extLst>
            <a:ext uri="{FF2B5EF4-FFF2-40B4-BE49-F238E27FC236}">
              <a16:creationId xmlns:a16="http://schemas.microsoft.com/office/drawing/2014/main" xmlns="" id="{00000000-0008-0000-0100-000007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4" name="Text Box 23">
          <a:extLst>
            <a:ext uri="{FF2B5EF4-FFF2-40B4-BE49-F238E27FC236}">
              <a16:creationId xmlns:a16="http://schemas.microsoft.com/office/drawing/2014/main" xmlns="" id="{00000000-0008-0000-0100-000008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5" name="Text Box 24">
          <a:extLst>
            <a:ext uri="{FF2B5EF4-FFF2-40B4-BE49-F238E27FC236}">
              <a16:creationId xmlns:a16="http://schemas.microsoft.com/office/drawing/2014/main" xmlns="" id="{00000000-0008-0000-0100-000009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6" name="Text Box 50">
          <a:extLst>
            <a:ext uri="{FF2B5EF4-FFF2-40B4-BE49-F238E27FC236}">
              <a16:creationId xmlns:a16="http://schemas.microsoft.com/office/drawing/2014/main" xmlns="" id="{00000000-0008-0000-0100-00000A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7" name="Text Box 52">
          <a:extLst>
            <a:ext uri="{FF2B5EF4-FFF2-40B4-BE49-F238E27FC236}">
              <a16:creationId xmlns:a16="http://schemas.microsoft.com/office/drawing/2014/main" xmlns="" id="{00000000-0008-0000-0100-00000B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268" name="グラフ 60">
          <a:extLst>
            <a:ext uri="{FF2B5EF4-FFF2-40B4-BE49-F238E27FC236}">
              <a16:creationId xmlns:a16="http://schemas.microsoft.com/office/drawing/2014/main" xmlns="" id="{00000000-0008-0000-0100-00000C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46</xdr:col>
      <xdr:colOff>0</xdr:colOff>
      <xdr:row>2</xdr:row>
      <xdr:rowOff>0</xdr:rowOff>
    </xdr:from>
    <xdr:to>
      <xdr:col>46</xdr:col>
      <xdr:colOff>76200</xdr:colOff>
      <xdr:row>3</xdr:row>
      <xdr:rowOff>57150</xdr:rowOff>
    </xdr:to>
    <xdr:sp macro="" textlink="">
      <xdr:nvSpPr>
        <xdr:cNvPr id="269" name="Text Box 23">
          <a:extLst>
            <a:ext uri="{FF2B5EF4-FFF2-40B4-BE49-F238E27FC236}">
              <a16:creationId xmlns:a16="http://schemas.microsoft.com/office/drawing/2014/main" xmlns="" id="{00000000-0008-0000-0100-00000D010000}"/>
            </a:ext>
          </a:extLst>
        </xdr:cNvPr>
        <xdr:cNvSpPr txBox="1">
          <a:spLocks noChangeArrowheads="1"/>
        </xdr:cNvSpPr>
      </xdr:nvSpPr>
      <xdr:spPr bwMode="auto">
        <a:xfrm>
          <a:off x="27051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270" name="Text Box 24">
          <a:extLst>
            <a:ext uri="{FF2B5EF4-FFF2-40B4-BE49-F238E27FC236}">
              <a16:creationId xmlns:a16="http://schemas.microsoft.com/office/drawing/2014/main" xmlns="" id="{00000000-0008-0000-0100-00000E010000}"/>
            </a:ext>
          </a:extLst>
        </xdr:cNvPr>
        <xdr:cNvSpPr txBox="1">
          <a:spLocks noChangeArrowheads="1"/>
        </xdr:cNvSpPr>
      </xdr:nvSpPr>
      <xdr:spPr bwMode="auto">
        <a:xfrm>
          <a:off x="27051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271" name="Text Box 50">
          <a:extLst>
            <a:ext uri="{FF2B5EF4-FFF2-40B4-BE49-F238E27FC236}">
              <a16:creationId xmlns:a16="http://schemas.microsoft.com/office/drawing/2014/main" xmlns="" id="{00000000-0008-0000-0100-00000F010000}"/>
            </a:ext>
          </a:extLst>
        </xdr:cNvPr>
        <xdr:cNvSpPr txBox="1">
          <a:spLocks noChangeArrowheads="1"/>
        </xdr:cNvSpPr>
      </xdr:nvSpPr>
      <xdr:spPr bwMode="auto">
        <a:xfrm>
          <a:off x="27051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272" name="Text Box 52">
          <a:extLst>
            <a:ext uri="{FF2B5EF4-FFF2-40B4-BE49-F238E27FC236}">
              <a16:creationId xmlns:a16="http://schemas.microsoft.com/office/drawing/2014/main" xmlns="" id="{00000000-0008-0000-0100-000010010000}"/>
            </a:ext>
          </a:extLst>
        </xdr:cNvPr>
        <xdr:cNvSpPr txBox="1">
          <a:spLocks noChangeArrowheads="1"/>
        </xdr:cNvSpPr>
      </xdr:nvSpPr>
      <xdr:spPr bwMode="auto">
        <a:xfrm>
          <a:off x="27051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273" name="グラフ 62">
          <a:extLst>
            <a:ext uri="{FF2B5EF4-FFF2-40B4-BE49-F238E27FC236}">
              <a16:creationId xmlns:a16="http://schemas.microsoft.com/office/drawing/2014/main" xmlns="" id="{00000000-0008-0000-0100-000011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274" name="グラフ 64">
          <a:extLst>
            <a:ext uri="{FF2B5EF4-FFF2-40B4-BE49-F238E27FC236}">
              <a16:creationId xmlns:a16="http://schemas.microsoft.com/office/drawing/2014/main" xmlns="" id="{00000000-0008-0000-0100-000012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275" name="Rectangle 158">
          <a:extLst>
            <a:ext uri="{FF2B5EF4-FFF2-40B4-BE49-F238E27FC236}">
              <a16:creationId xmlns:a16="http://schemas.microsoft.com/office/drawing/2014/main" xmlns="" id="{00000000-0008-0000-0100-00001301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276" name="Text Box 23">
          <a:extLst>
            <a:ext uri="{FF2B5EF4-FFF2-40B4-BE49-F238E27FC236}">
              <a16:creationId xmlns:a16="http://schemas.microsoft.com/office/drawing/2014/main" xmlns="" id="{00000000-0008-0000-0100-000014010000}"/>
            </a:ext>
          </a:extLst>
        </xdr:cNvPr>
        <xdr:cNvSpPr txBox="1">
          <a:spLocks noChangeArrowheads="1"/>
        </xdr:cNvSpPr>
      </xdr:nvSpPr>
      <xdr:spPr bwMode="auto">
        <a:xfrm>
          <a:off x="27051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277" name="Text Box 24">
          <a:extLst>
            <a:ext uri="{FF2B5EF4-FFF2-40B4-BE49-F238E27FC236}">
              <a16:creationId xmlns:a16="http://schemas.microsoft.com/office/drawing/2014/main" xmlns="" id="{00000000-0008-0000-0100-000015010000}"/>
            </a:ext>
          </a:extLst>
        </xdr:cNvPr>
        <xdr:cNvSpPr txBox="1">
          <a:spLocks noChangeArrowheads="1"/>
        </xdr:cNvSpPr>
      </xdr:nvSpPr>
      <xdr:spPr bwMode="auto">
        <a:xfrm>
          <a:off x="27051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278" name="Text Box 50">
          <a:extLst>
            <a:ext uri="{FF2B5EF4-FFF2-40B4-BE49-F238E27FC236}">
              <a16:creationId xmlns:a16="http://schemas.microsoft.com/office/drawing/2014/main" xmlns="" id="{00000000-0008-0000-0100-000016010000}"/>
            </a:ext>
          </a:extLst>
        </xdr:cNvPr>
        <xdr:cNvSpPr txBox="1">
          <a:spLocks noChangeArrowheads="1"/>
        </xdr:cNvSpPr>
      </xdr:nvSpPr>
      <xdr:spPr bwMode="auto">
        <a:xfrm>
          <a:off x="27051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279" name="Text Box 52">
          <a:extLst>
            <a:ext uri="{FF2B5EF4-FFF2-40B4-BE49-F238E27FC236}">
              <a16:creationId xmlns:a16="http://schemas.microsoft.com/office/drawing/2014/main" xmlns="" id="{00000000-0008-0000-0100-000017010000}"/>
            </a:ext>
          </a:extLst>
        </xdr:cNvPr>
        <xdr:cNvSpPr txBox="1">
          <a:spLocks noChangeArrowheads="1"/>
        </xdr:cNvSpPr>
      </xdr:nvSpPr>
      <xdr:spPr bwMode="auto">
        <a:xfrm>
          <a:off x="27051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283" name="Text Box 23">
          <a:extLst>
            <a:ext uri="{FF2B5EF4-FFF2-40B4-BE49-F238E27FC236}">
              <a16:creationId xmlns:a16="http://schemas.microsoft.com/office/drawing/2014/main" xmlns="" id="{00000000-0008-0000-0100-00001B010000}"/>
            </a:ext>
          </a:extLst>
        </xdr:cNvPr>
        <xdr:cNvSpPr txBox="1">
          <a:spLocks noChangeArrowheads="1"/>
        </xdr:cNvSpPr>
      </xdr:nvSpPr>
      <xdr:spPr bwMode="auto">
        <a:xfrm>
          <a:off x="27051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284" name="Text Box 24">
          <a:extLst>
            <a:ext uri="{FF2B5EF4-FFF2-40B4-BE49-F238E27FC236}">
              <a16:creationId xmlns:a16="http://schemas.microsoft.com/office/drawing/2014/main" xmlns="" id="{00000000-0008-0000-0100-00001C010000}"/>
            </a:ext>
          </a:extLst>
        </xdr:cNvPr>
        <xdr:cNvSpPr txBox="1">
          <a:spLocks noChangeArrowheads="1"/>
        </xdr:cNvSpPr>
      </xdr:nvSpPr>
      <xdr:spPr bwMode="auto">
        <a:xfrm>
          <a:off x="27051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285" name="Text Box 50">
          <a:extLst>
            <a:ext uri="{FF2B5EF4-FFF2-40B4-BE49-F238E27FC236}">
              <a16:creationId xmlns:a16="http://schemas.microsoft.com/office/drawing/2014/main" xmlns="" id="{00000000-0008-0000-0100-00001D010000}"/>
            </a:ext>
          </a:extLst>
        </xdr:cNvPr>
        <xdr:cNvSpPr txBox="1">
          <a:spLocks noChangeArrowheads="1"/>
        </xdr:cNvSpPr>
      </xdr:nvSpPr>
      <xdr:spPr bwMode="auto">
        <a:xfrm>
          <a:off x="27051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286" name="Text Box 52">
          <a:extLst>
            <a:ext uri="{FF2B5EF4-FFF2-40B4-BE49-F238E27FC236}">
              <a16:creationId xmlns:a16="http://schemas.microsoft.com/office/drawing/2014/main" xmlns="" id="{00000000-0008-0000-0100-00001E010000}"/>
            </a:ext>
          </a:extLst>
        </xdr:cNvPr>
        <xdr:cNvSpPr txBox="1">
          <a:spLocks noChangeArrowheads="1"/>
        </xdr:cNvSpPr>
      </xdr:nvSpPr>
      <xdr:spPr bwMode="auto">
        <a:xfrm>
          <a:off x="27051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46</xdr:col>
      <xdr:colOff>0</xdr:colOff>
      <xdr:row>2</xdr:row>
      <xdr:rowOff>0</xdr:rowOff>
    </xdr:from>
    <xdr:to>
      <xdr:col>46</xdr:col>
      <xdr:colOff>0</xdr:colOff>
      <xdr:row>2</xdr:row>
      <xdr:rowOff>0</xdr:rowOff>
    </xdr:to>
    <xdr:graphicFrame macro="">
      <xdr:nvGraphicFramePr>
        <xdr:cNvPr id="287" name="グラフ 95">
          <a:extLst>
            <a:ext uri="{FF2B5EF4-FFF2-40B4-BE49-F238E27FC236}">
              <a16:creationId xmlns:a16="http://schemas.microsoft.com/office/drawing/2014/main" xmlns="" id="{00000000-0008-0000-0100-00001F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88" name="グラフ 96">
          <a:extLst>
            <a:ext uri="{FF2B5EF4-FFF2-40B4-BE49-F238E27FC236}">
              <a16:creationId xmlns:a16="http://schemas.microsoft.com/office/drawing/2014/main" xmlns="" id="{00000000-0008-0000-0100-000020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89" name="グラフ 100">
          <a:extLst>
            <a:ext uri="{FF2B5EF4-FFF2-40B4-BE49-F238E27FC236}">
              <a16:creationId xmlns:a16="http://schemas.microsoft.com/office/drawing/2014/main" xmlns="" id="{00000000-0008-0000-0100-000021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90" name="グラフ 103">
          <a:extLst>
            <a:ext uri="{FF2B5EF4-FFF2-40B4-BE49-F238E27FC236}">
              <a16:creationId xmlns:a16="http://schemas.microsoft.com/office/drawing/2014/main" xmlns="" id="{00000000-0008-0000-0100-000022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91" name="グラフ 131">
          <a:extLst>
            <a:ext uri="{FF2B5EF4-FFF2-40B4-BE49-F238E27FC236}">
              <a16:creationId xmlns:a16="http://schemas.microsoft.com/office/drawing/2014/main" xmlns="" id="{00000000-0008-0000-0100-000023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292" name="Rectangle 132">
          <a:extLst>
            <a:ext uri="{FF2B5EF4-FFF2-40B4-BE49-F238E27FC236}">
              <a16:creationId xmlns:a16="http://schemas.microsoft.com/office/drawing/2014/main" xmlns="" id="{00000000-0008-0000-0100-000024010000}"/>
            </a:ext>
          </a:extLst>
        </xdr:cNvPr>
        <xdr:cNvSpPr>
          <a:spLocks noChangeArrowheads="1"/>
        </xdr:cNvSpPr>
      </xdr:nvSpPr>
      <xdr:spPr bwMode="auto">
        <a:xfrm>
          <a:off x="27051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graphicFrame macro="">
      <xdr:nvGraphicFramePr>
        <xdr:cNvPr id="293" name="グラフ 135">
          <a:extLst>
            <a:ext uri="{FF2B5EF4-FFF2-40B4-BE49-F238E27FC236}">
              <a16:creationId xmlns:a16="http://schemas.microsoft.com/office/drawing/2014/main" xmlns="" id="{00000000-0008-0000-0100-000025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294" name="Rectangle 149">
          <a:extLst>
            <a:ext uri="{FF2B5EF4-FFF2-40B4-BE49-F238E27FC236}">
              <a16:creationId xmlns:a16="http://schemas.microsoft.com/office/drawing/2014/main" xmlns="" id="{00000000-0008-0000-0100-000026010000}"/>
            </a:ext>
          </a:extLst>
        </xdr:cNvPr>
        <xdr:cNvSpPr>
          <a:spLocks noChangeArrowheads="1"/>
        </xdr:cNvSpPr>
      </xdr:nvSpPr>
      <xdr:spPr bwMode="auto">
        <a:xfrm>
          <a:off x="27051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295" name="Rectangle 150">
          <a:extLst>
            <a:ext uri="{FF2B5EF4-FFF2-40B4-BE49-F238E27FC236}">
              <a16:creationId xmlns:a16="http://schemas.microsoft.com/office/drawing/2014/main" xmlns="" id="{00000000-0008-0000-0100-000027010000}"/>
            </a:ext>
          </a:extLst>
        </xdr:cNvPr>
        <xdr:cNvSpPr>
          <a:spLocks noChangeArrowheads="1"/>
        </xdr:cNvSpPr>
      </xdr:nvSpPr>
      <xdr:spPr bwMode="auto">
        <a:xfrm>
          <a:off x="27051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296" name="Rectangle 154">
          <a:extLst>
            <a:ext uri="{FF2B5EF4-FFF2-40B4-BE49-F238E27FC236}">
              <a16:creationId xmlns:a16="http://schemas.microsoft.com/office/drawing/2014/main" xmlns="" id="{00000000-0008-0000-0100-000028010000}"/>
            </a:ext>
          </a:extLst>
        </xdr:cNvPr>
        <xdr:cNvSpPr>
          <a:spLocks noChangeArrowheads="1"/>
        </xdr:cNvSpPr>
      </xdr:nvSpPr>
      <xdr:spPr bwMode="auto">
        <a:xfrm>
          <a:off x="27051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297" name="Rectangle 159">
          <a:extLst>
            <a:ext uri="{FF2B5EF4-FFF2-40B4-BE49-F238E27FC236}">
              <a16:creationId xmlns:a16="http://schemas.microsoft.com/office/drawing/2014/main" xmlns="" id="{00000000-0008-0000-0100-000029010000}"/>
            </a:ext>
          </a:extLst>
        </xdr:cNvPr>
        <xdr:cNvSpPr>
          <a:spLocks noChangeArrowheads="1"/>
        </xdr:cNvSpPr>
      </xdr:nvSpPr>
      <xdr:spPr bwMode="auto">
        <a:xfrm>
          <a:off x="27051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298" name="Text Box 161">
          <a:extLst>
            <a:ext uri="{FF2B5EF4-FFF2-40B4-BE49-F238E27FC236}">
              <a16:creationId xmlns:a16="http://schemas.microsoft.com/office/drawing/2014/main" xmlns="" id="{00000000-0008-0000-0100-00002A010000}"/>
            </a:ext>
          </a:extLst>
        </xdr:cNvPr>
        <xdr:cNvSpPr txBox="1">
          <a:spLocks noChangeArrowheads="1"/>
        </xdr:cNvSpPr>
      </xdr:nvSpPr>
      <xdr:spPr bwMode="auto">
        <a:xfrm>
          <a:off x="27051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1</xdr:row>
      <xdr:rowOff>0</xdr:rowOff>
    </xdr:from>
    <xdr:ext cx="76200" cy="209550"/>
    <xdr:sp macro="" textlink="">
      <xdr:nvSpPr>
        <xdr:cNvPr id="299" name="Text Box 23">
          <a:extLst>
            <a:ext uri="{FF2B5EF4-FFF2-40B4-BE49-F238E27FC236}">
              <a16:creationId xmlns:a16="http://schemas.microsoft.com/office/drawing/2014/main" xmlns="" id="{00000000-0008-0000-0100-00002B01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9550"/>
    <xdr:sp macro="" textlink="">
      <xdr:nvSpPr>
        <xdr:cNvPr id="300" name="Text Box 24">
          <a:extLst>
            <a:ext uri="{FF2B5EF4-FFF2-40B4-BE49-F238E27FC236}">
              <a16:creationId xmlns:a16="http://schemas.microsoft.com/office/drawing/2014/main" xmlns="" id="{00000000-0008-0000-0100-00002C01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9550"/>
    <xdr:sp macro="" textlink="">
      <xdr:nvSpPr>
        <xdr:cNvPr id="301" name="Text Box 50">
          <a:extLst>
            <a:ext uri="{FF2B5EF4-FFF2-40B4-BE49-F238E27FC236}">
              <a16:creationId xmlns:a16="http://schemas.microsoft.com/office/drawing/2014/main" xmlns="" id="{00000000-0008-0000-0100-00002D01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9550"/>
    <xdr:sp macro="" textlink="">
      <xdr:nvSpPr>
        <xdr:cNvPr id="302" name="Text Box 52">
          <a:extLst>
            <a:ext uri="{FF2B5EF4-FFF2-40B4-BE49-F238E27FC236}">
              <a16:creationId xmlns:a16="http://schemas.microsoft.com/office/drawing/2014/main" xmlns="" id="{00000000-0008-0000-0100-00002E01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03" name="Text Box 23">
          <a:extLst>
            <a:ext uri="{FF2B5EF4-FFF2-40B4-BE49-F238E27FC236}">
              <a16:creationId xmlns:a16="http://schemas.microsoft.com/office/drawing/2014/main" xmlns="" id="{00000000-0008-0000-0100-00002F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04" name="Text Box 24">
          <a:extLst>
            <a:ext uri="{FF2B5EF4-FFF2-40B4-BE49-F238E27FC236}">
              <a16:creationId xmlns:a16="http://schemas.microsoft.com/office/drawing/2014/main" xmlns="" id="{00000000-0008-0000-0100-000030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05" name="Text Box 50">
          <a:extLst>
            <a:ext uri="{FF2B5EF4-FFF2-40B4-BE49-F238E27FC236}">
              <a16:creationId xmlns:a16="http://schemas.microsoft.com/office/drawing/2014/main" xmlns="" id="{00000000-0008-0000-0100-000031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06" name="Text Box 52">
          <a:extLst>
            <a:ext uri="{FF2B5EF4-FFF2-40B4-BE49-F238E27FC236}">
              <a16:creationId xmlns:a16="http://schemas.microsoft.com/office/drawing/2014/main" xmlns="" id="{00000000-0008-0000-0100-000032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0025"/>
    <xdr:sp macro="" textlink="">
      <xdr:nvSpPr>
        <xdr:cNvPr id="307" name="Text Box 23">
          <a:extLst>
            <a:ext uri="{FF2B5EF4-FFF2-40B4-BE49-F238E27FC236}">
              <a16:creationId xmlns:a16="http://schemas.microsoft.com/office/drawing/2014/main" xmlns="" id="{00000000-0008-0000-0100-000033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0025"/>
    <xdr:sp macro="" textlink="">
      <xdr:nvSpPr>
        <xdr:cNvPr id="308" name="Text Box 24">
          <a:extLst>
            <a:ext uri="{FF2B5EF4-FFF2-40B4-BE49-F238E27FC236}">
              <a16:creationId xmlns:a16="http://schemas.microsoft.com/office/drawing/2014/main" xmlns="" id="{00000000-0008-0000-0100-000034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0025"/>
    <xdr:sp macro="" textlink="">
      <xdr:nvSpPr>
        <xdr:cNvPr id="309" name="Text Box 50">
          <a:extLst>
            <a:ext uri="{FF2B5EF4-FFF2-40B4-BE49-F238E27FC236}">
              <a16:creationId xmlns:a16="http://schemas.microsoft.com/office/drawing/2014/main" xmlns="" id="{00000000-0008-0000-0100-000035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1</xdr:row>
      <xdr:rowOff>0</xdr:rowOff>
    </xdr:from>
    <xdr:ext cx="76200" cy="200025"/>
    <xdr:sp macro="" textlink="">
      <xdr:nvSpPr>
        <xdr:cNvPr id="310" name="Text Box 52">
          <a:extLst>
            <a:ext uri="{FF2B5EF4-FFF2-40B4-BE49-F238E27FC236}">
              <a16:creationId xmlns:a16="http://schemas.microsoft.com/office/drawing/2014/main" xmlns="" id="{00000000-0008-0000-0100-000036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296</xdr:row>
      <xdr:rowOff>131128</xdr:rowOff>
    </xdr:to>
    <xdr:sp macro="" textlink="">
      <xdr:nvSpPr>
        <xdr:cNvPr id="318" name="Text Box 23">
          <a:extLst>
            <a:ext uri="{FF2B5EF4-FFF2-40B4-BE49-F238E27FC236}">
              <a16:creationId xmlns:a16="http://schemas.microsoft.com/office/drawing/2014/main" xmlns="" id="{00000000-0008-0000-0100-00003E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19" name="Text Box 24">
          <a:extLst>
            <a:ext uri="{FF2B5EF4-FFF2-40B4-BE49-F238E27FC236}">
              <a16:creationId xmlns:a16="http://schemas.microsoft.com/office/drawing/2014/main" xmlns="" id="{00000000-0008-0000-0100-00003F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20" name="Text Box 50">
          <a:extLst>
            <a:ext uri="{FF2B5EF4-FFF2-40B4-BE49-F238E27FC236}">
              <a16:creationId xmlns:a16="http://schemas.microsoft.com/office/drawing/2014/main" xmlns="" id="{00000000-0008-0000-0100-000040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21" name="Text Box 52">
          <a:extLst>
            <a:ext uri="{FF2B5EF4-FFF2-40B4-BE49-F238E27FC236}">
              <a16:creationId xmlns:a16="http://schemas.microsoft.com/office/drawing/2014/main" xmlns="" id="{00000000-0008-0000-0100-000041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22" name="Text Box 23">
          <a:extLst>
            <a:ext uri="{FF2B5EF4-FFF2-40B4-BE49-F238E27FC236}">
              <a16:creationId xmlns:a16="http://schemas.microsoft.com/office/drawing/2014/main" xmlns="" id="{00000000-0008-0000-0100-000042010000}"/>
            </a:ext>
          </a:extLst>
        </xdr:cNvPr>
        <xdr:cNvSpPr txBox="1">
          <a:spLocks noChangeArrowheads="1"/>
        </xdr:cNvSpPr>
      </xdr:nvSpPr>
      <xdr:spPr bwMode="auto">
        <a:xfrm>
          <a:off x="428625" y="8420100"/>
          <a:ext cx="76200" cy="2095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23" name="Text Box 24">
          <a:extLst>
            <a:ext uri="{FF2B5EF4-FFF2-40B4-BE49-F238E27FC236}">
              <a16:creationId xmlns:a16="http://schemas.microsoft.com/office/drawing/2014/main" xmlns="" id="{00000000-0008-0000-0100-000043010000}"/>
            </a:ext>
          </a:extLst>
        </xdr:cNvPr>
        <xdr:cNvSpPr txBox="1">
          <a:spLocks noChangeArrowheads="1"/>
        </xdr:cNvSpPr>
      </xdr:nvSpPr>
      <xdr:spPr bwMode="auto">
        <a:xfrm>
          <a:off x="428625" y="8420100"/>
          <a:ext cx="76200" cy="2095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24" name="Text Box 50">
          <a:extLst>
            <a:ext uri="{FF2B5EF4-FFF2-40B4-BE49-F238E27FC236}">
              <a16:creationId xmlns:a16="http://schemas.microsoft.com/office/drawing/2014/main" xmlns="" id="{00000000-0008-0000-0100-000044010000}"/>
            </a:ext>
          </a:extLst>
        </xdr:cNvPr>
        <xdr:cNvSpPr txBox="1">
          <a:spLocks noChangeArrowheads="1"/>
        </xdr:cNvSpPr>
      </xdr:nvSpPr>
      <xdr:spPr bwMode="auto">
        <a:xfrm>
          <a:off x="428625" y="8420100"/>
          <a:ext cx="76200" cy="2095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25" name="Text Box 52">
          <a:extLst>
            <a:ext uri="{FF2B5EF4-FFF2-40B4-BE49-F238E27FC236}">
              <a16:creationId xmlns:a16="http://schemas.microsoft.com/office/drawing/2014/main" xmlns="" id="{00000000-0008-0000-0100-000045010000}"/>
            </a:ext>
          </a:extLst>
        </xdr:cNvPr>
        <xdr:cNvSpPr txBox="1">
          <a:spLocks noChangeArrowheads="1"/>
        </xdr:cNvSpPr>
      </xdr:nvSpPr>
      <xdr:spPr bwMode="auto">
        <a:xfrm>
          <a:off x="428625" y="8420100"/>
          <a:ext cx="76200" cy="2095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26" name="Text Box 23">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27" name="Text Box 24">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28" name="Text Box 50">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29" name="Text Box 52">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0" name="Text Box 24">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1" name="Text Box 50">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2" name="Text Box 52">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296</xdr:row>
      <xdr:rowOff>131128</xdr:rowOff>
    </xdr:to>
    <xdr:sp macro="" textlink="">
      <xdr:nvSpPr>
        <xdr:cNvPr id="333" name="Text Box 23">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28625" y="8420100"/>
          <a:ext cx="76200" cy="2095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34" name="Text Box 24">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28625" y="8420100"/>
          <a:ext cx="76200" cy="2095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35" name="Text Box 50">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28625" y="8420100"/>
          <a:ext cx="76200" cy="2095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36" name="Text Box 52">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28625" y="8420100"/>
          <a:ext cx="76200" cy="2095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37" name="Text Box 23">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8" name="Text Box 24">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9" name="Text Box 50">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0" name="Text Box 52">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1" name="Text Box 24">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2" name="Text Box 50">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3" name="Text Box 52">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296</xdr:row>
      <xdr:rowOff>131128</xdr:rowOff>
    </xdr:to>
    <xdr:sp macro="" textlink="">
      <xdr:nvSpPr>
        <xdr:cNvPr id="344" name="Text Box 23">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45" name="Text Box 24">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46" name="Text Box 50">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47" name="Text Box 52">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48" name="Text Box 23">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9" name="Text Box 24">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0" name="Text Box 50">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1" name="Text Box 52">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2" name="Text Box 24">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3" name="Text Box 50">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4" name="Text Box 52">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296</xdr:row>
      <xdr:rowOff>131128</xdr:rowOff>
    </xdr:to>
    <xdr:sp macro="" textlink="">
      <xdr:nvSpPr>
        <xdr:cNvPr id="355" name="Text Box 23">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56" name="Text Box 24">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57" name="Text Box 50">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296</xdr:row>
      <xdr:rowOff>131128</xdr:rowOff>
    </xdr:to>
    <xdr:sp macro="" textlink="">
      <xdr:nvSpPr>
        <xdr:cNvPr id="358" name="Text Box 52">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28625" y="8420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59" name="Text Box 23">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0" name="Text Box 24">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1" name="Text Box 50">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2" name="Text Box 52">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3" name="Text Box 24">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4" name="Text Box 50">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5" name="Text Box 52">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6" name="Text Box 23">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7" name="Text Box 24">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8" name="Text Box 50">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9" name="Text Box 52">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0" name="Text Box 24">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1" name="Text Box 50">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2" name="Text Box 52">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3" name="Text Box 23">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4" name="Text Box 24">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5" name="Text Box 50">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6" name="Text Box 52">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7" name="Text Box 24">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8" name="Text Box 50">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9" name="Text Box 52">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80" name="Text Box 23">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81" name="Text Box 24">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82" name="Text Box 50">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83" name="Text Box 52">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84" name="Text Box 24">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85" name="Text Box 50">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86" name="Text Box 52">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87" name="Text Box 23">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88" name="Text Box 24">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89" name="Text Box 50">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90" name="Text Box 52">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91" name="Text Box 24">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92" name="Text Box 50">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93" name="Text Box 52">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4" name="Text Box 23">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5" name="Text Box 24">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6" name="Text Box 50">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7" name="Text Box 52">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8" name="Text Box 24">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9" name="Text Box 50">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0" name="Text Box 52">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01" name="Text Box 23">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02" name="Text Box 24">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03" name="Text Box 50">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04" name="Text Box 52">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05" name="Text Box 24">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06" name="Text Box 50">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07" name="Text Box 52">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08" name="Text Box 23">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09" name="Text Box 24">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10" name="Text Box 50">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11" name="Text Box 52">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12" name="Text Box 24">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13" name="Text Box 50">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14" name="Text Box 52">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165</xdr:row>
      <xdr:rowOff>0</xdr:rowOff>
    </xdr:from>
    <xdr:to>
      <xdr:col>1</xdr:col>
      <xdr:colOff>76200</xdr:colOff>
      <xdr:row>331</xdr:row>
      <xdr:rowOff>42101</xdr:rowOff>
    </xdr:to>
    <xdr:sp macro="" textlink="">
      <xdr:nvSpPr>
        <xdr:cNvPr id="415" name="Text Box 24">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16" name="Text Box 50">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17" name="Text Box 52">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18" name="Text Box 23">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19" name="Text Box 24">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20" name="Text Box 50">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21" name="Text Box 52">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22" name="Text Box 23">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23" name="Text Box 24">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24" name="Text Box 50">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25" name="Text Box 52">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26" name="Text Box 23">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27" name="Text Box 24">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28" name="Text Box 50">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331</xdr:row>
      <xdr:rowOff>42101</xdr:rowOff>
    </xdr:to>
    <xdr:sp macro="" textlink="">
      <xdr:nvSpPr>
        <xdr:cNvPr id="429" name="Text Box 52">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164</xdr:row>
      <xdr:rowOff>0</xdr:rowOff>
    </xdr:from>
    <xdr:ext cx="76200" cy="214033"/>
    <xdr:sp macro="" textlink="">
      <xdr:nvSpPr>
        <xdr:cNvPr id="430" name="Text Box 23">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31" name="Text Box 24">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32" name="Text Box 50">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33" name="Text Box 52">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34" name="Text Box 24">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35" name="Text Box 50">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36" name="Text Box 52">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37" name="Text Box 23">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38" name="Text Box 24">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39" name="Text Box 50">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40" name="Text Box 52">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41" name="Text Box 24">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42" name="Text Box 50">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43" name="Text Box 52">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454" name="Text Box 23">
          <a:extLst>
            <a:ext uri="{FF2B5EF4-FFF2-40B4-BE49-F238E27FC236}">
              <a16:creationId xmlns:a16="http://schemas.microsoft.com/office/drawing/2014/main" xmlns="" id="{00000000-0008-0000-0100-0000C6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455" name="Text Box 24">
          <a:extLst>
            <a:ext uri="{FF2B5EF4-FFF2-40B4-BE49-F238E27FC236}">
              <a16:creationId xmlns:a16="http://schemas.microsoft.com/office/drawing/2014/main" xmlns="" id="{00000000-0008-0000-0100-0000C7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456" name="Text Box 50">
          <a:extLst>
            <a:ext uri="{FF2B5EF4-FFF2-40B4-BE49-F238E27FC236}">
              <a16:creationId xmlns:a16="http://schemas.microsoft.com/office/drawing/2014/main" xmlns="" id="{00000000-0008-0000-0100-0000C8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457" name="Text Box 52">
          <a:extLst>
            <a:ext uri="{FF2B5EF4-FFF2-40B4-BE49-F238E27FC236}">
              <a16:creationId xmlns:a16="http://schemas.microsoft.com/office/drawing/2014/main" xmlns="" id="{00000000-0008-0000-0100-0000C9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58" name="Text Box 23">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59" name="Text Box 24">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0" name="Text Box 50">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1" name="Text Box 52">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2" name="Text Box 24">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3" name="Text Box 50">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4" name="Text Box 52">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65" name="Text Box 23">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66" name="Text Box 24">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67" name="Text Box 50">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68" name="Text Box 52">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69" name="Text Box 24">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0" name="Text Box 50">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1" name="Text Box 52">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2" name="Text Box 23">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3" name="Text Box 24">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4" name="Text Box 50">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5" name="Text Box 52">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6" name="Text Box 24">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7" name="Text Box 50">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8" name="Text Box 52">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79" name="Text Box 23">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0" name="Text Box 24">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1" name="Text Box 50">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2" name="Text Box 52">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3" name="Text Box 24">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4" name="Text Box 50">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5" name="Text Box 52">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45</xdr:col>
      <xdr:colOff>0</xdr:colOff>
      <xdr:row>1</xdr:row>
      <xdr:rowOff>0</xdr:rowOff>
    </xdr:from>
    <xdr:to>
      <xdr:col>45</xdr:col>
      <xdr:colOff>76200</xdr:colOff>
      <xdr:row>2</xdr:row>
      <xdr:rowOff>57150</xdr:rowOff>
    </xdr:to>
    <xdr:sp macro="" textlink="">
      <xdr:nvSpPr>
        <xdr:cNvPr id="486" name="Text Box 23">
          <a:extLst>
            <a:ext uri="{FF2B5EF4-FFF2-40B4-BE49-F238E27FC236}">
              <a16:creationId xmlns:a16="http://schemas.microsoft.com/office/drawing/2014/main" xmlns="" id="{00000000-0008-0000-0100-0000E6010000}"/>
            </a:ext>
          </a:extLst>
        </xdr:cNvPr>
        <xdr:cNvSpPr txBox="1">
          <a:spLocks noChangeArrowheads="1"/>
        </xdr:cNvSpPr>
      </xdr:nvSpPr>
      <xdr:spPr bwMode="auto">
        <a:xfrm>
          <a:off x="26546175"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0</xdr:colOff>
      <xdr:row>1</xdr:row>
      <xdr:rowOff>0</xdr:rowOff>
    </xdr:from>
    <xdr:to>
      <xdr:col>45</xdr:col>
      <xdr:colOff>76200</xdr:colOff>
      <xdr:row>2</xdr:row>
      <xdr:rowOff>57150</xdr:rowOff>
    </xdr:to>
    <xdr:sp macro="" textlink="">
      <xdr:nvSpPr>
        <xdr:cNvPr id="487" name="Text Box 24">
          <a:extLst>
            <a:ext uri="{FF2B5EF4-FFF2-40B4-BE49-F238E27FC236}">
              <a16:creationId xmlns:a16="http://schemas.microsoft.com/office/drawing/2014/main" xmlns="" id="{00000000-0008-0000-0100-0000E7010000}"/>
            </a:ext>
          </a:extLst>
        </xdr:cNvPr>
        <xdr:cNvSpPr txBox="1">
          <a:spLocks noChangeArrowheads="1"/>
        </xdr:cNvSpPr>
      </xdr:nvSpPr>
      <xdr:spPr bwMode="auto">
        <a:xfrm>
          <a:off x="26546175"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0</xdr:colOff>
      <xdr:row>1</xdr:row>
      <xdr:rowOff>0</xdr:rowOff>
    </xdr:from>
    <xdr:to>
      <xdr:col>45</xdr:col>
      <xdr:colOff>76200</xdr:colOff>
      <xdr:row>2</xdr:row>
      <xdr:rowOff>57150</xdr:rowOff>
    </xdr:to>
    <xdr:sp macro="" textlink="">
      <xdr:nvSpPr>
        <xdr:cNvPr id="488" name="Text Box 50">
          <a:extLst>
            <a:ext uri="{FF2B5EF4-FFF2-40B4-BE49-F238E27FC236}">
              <a16:creationId xmlns:a16="http://schemas.microsoft.com/office/drawing/2014/main" xmlns="" id="{00000000-0008-0000-0100-0000E8010000}"/>
            </a:ext>
          </a:extLst>
        </xdr:cNvPr>
        <xdr:cNvSpPr txBox="1">
          <a:spLocks noChangeArrowheads="1"/>
        </xdr:cNvSpPr>
      </xdr:nvSpPr>
      <xdr:spPr bwMode="auto">
        <a:xfrm>
          <a:off x="26546175"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0</xdr:colOff>
      <xdr:row>1</xdr:row>
      <xdr:rowOff>0</xdr:rowOff>
    </xdr:from>
    <xdr:to>
      <xdr:col>45</xdr:col>
      <xdr:colOff>76200</xdr:colOff>
      <xdr:row>2</xdr:row>
      <xdr:rowOff>57150</xdr:rowOff>
    </xdr:to>
    <xdr:sp macro="" textlink="">
      <xdr:nvSpPr>
        <xdr:cNvPr id="489" name="Text Box 52">
          <a:extLst>
            <a:ext uri="{FF2B5EF4-FFF2-40B4-BE49-F238E27FC236}">
              <a16:creationId xmlns:a16="http://schemas.microsoft.com/office/drawing/2014/main" xmlns="" id="{00000000-0008-0000-0100-0000E9010000}"/>
            </a:ext>
          </a:extLst>
        </xdr:cNvPr>
        <xdr:cNvSpPr txBox="1">
          <a:spLocks noChangeArrowheads="1"/>
        </xdr:cNvSpPr>
      </xdr:nvSpPr>
      <xdr:spPr bwMode="auto">
        <a:xfrm>
          <a:off x="26546175"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0</xdr:colOff>
      <xdr:row>1</xdr:row>
      <xdr:rowOff>0</xdr:rowOff>
    </xdr:from>
    <xdr:ext cx="76200" cy="209550"/>
    <xdr:sp macro="" textlink="">
      <xdr:nvSpPr>
        <xdr:cNvPr id="490" name="Text Box 23">
          <a:extLst>
            <a:ext uri="{FF2B5EF4-FFF2-40B4-BE49-F238E27FC236}">
              <a16:creationId xmlns:a16="http://schemas.microsoft.com/office/drawing/2014/main" xmlns="" id="{00000000-0008-0000-0100-0000EA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1"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2"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3"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4"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5"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6"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7"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8" name="Text Box 23">
          <a:extLst>
            <a:ext uri="{FF2B5EF4-FFF2-40B4-BE49-F238E27FC236}">
              <a16:creationId xmlns:a16="http://schemas.microsoft.com/office/drawing/2014/main" xmlns="" id="{00000000-0008-0000-0100-0000F2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9" name="Text Box 24">
          <a:extLst>
            <a:ext uri="{FF2B5EF4-FFF2-40B4-BE49-F238E27FC236}">
              <a16:creationId xmlns:a16="http://schemas.microsoft.com/office/drawing/2014/main" xmlns="" id="{00000000-0008-0000-0100-0000F3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500" name="Text Box 50">
          <a:extLst>
            <a:ext uri="{FF2B5EF4-FFF2-40B4-BE49-F238E27FC236}">
              <a16:creationId xmlns:a16="http://schemas.microsoft.com/office/drawing/2014/main" xmlns="" id="{00000000-0008-0000-0100-0000F4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501" name="Text Box 52">
          <a:extLst>
            <a:ext uri="{FF2B5EF4-FFF2-40B4-BE49-F238E27FC236}">
              <a16:creationId xmlns:a16="http://schemas.microsoft.com/office/drawing/2014/main" xmlns="" id="{00000000-0008-0000-0100-0000F5010000}"/>
            </a:ext>
          </a:extLst>
        </xdr:cNvPr>
        <xdr:cNvSpPr txBox="1">
          <a:spLocks noChangeArrowheads="1"/>
        </xdr:cNvSpPr>
      </xdr:nvSpPr>
      <xdr:spPr bwMode="auto">
        <a:xfrm>
          <a:off x="6219825"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2" name="Text Box 23">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3" name="Text Box 24">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4" name="Text Box 50">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5" name="Text Box 52">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6" name="Text Box 24">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7" name="Text Box 50">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8" name="Text Box 52">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09" name="Text Box 23">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0" name="Text Box 24">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1" name="Text Box 50">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2" name="Text Box 52">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3" name="Text Box 24">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4" name="Text Box 50">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5" name="Text Box 52">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6" name="Text Box 23">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7" name="Text Box 24">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8" name="Text Box 50">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9" name="Text Box 52">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0" name="Text Box 24">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1" name="Text Box 50">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2" name="Text Box 52">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28625" y="1725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3" name="Text Box 23">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4" name="Text Box 24">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5" name="Text Box 50">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6" name="Text Box 52">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7" name="Text Box 24">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8" name="Text Box 50">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9" name="Text Box 52">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28625" y="1741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0" name="Text Box 23">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1" name="Text Box 24">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2" name="Text Box 50">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3" name="Text Box 52">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4" name="Text Box 24">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5" name="Text Box 50">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6" name="Text Box 52">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37" name="Text Box 23">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38" name="Text Box 24">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39" name="Text Box 50">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0" name="Text Box 52">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1" name="Text Box 24">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2" name="Text Box 50">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3" name="Text Box 52">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44" name="Text Box 23">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45" name="Text Box 24">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46" name="Text Box 50">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47" name="Text Box 52">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48" name="Text Box 24">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49" name="Text Box 50">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50" name="Text Box 52">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8150"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51" name="Text Box 23">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52" name="Text Box 24">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53" name="Text Box 50">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54" name="Text Box 52">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55" name="Text Box 24">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56" name="Text Box 50">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57" name="Text Box 52">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8150"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58" name="Text Box 23">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59" name="Text Box 24">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0" name="Text Box 50">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1" name="Text Box 52">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2" name="Text Box 24">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3" name="Text Box 50">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4" name="Text Box 52">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65" name="Text Box 23">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66" name="Text Box 24">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67" name="Text Box 50">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68" name="Text Box 52">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69" name="Text Box 24">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0" name="Text Box 50">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1" name="Text Box 52">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2" name="Text Box 23">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3" name="Text Box 24">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4" name="Text Box 50">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5" name="Text Box 52">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6" name="Text Box 24">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7" name="Text Box 50">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8" name="Text Box 52">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8150" y="3569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9" name="Text Box 23">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0" name="Text Box 24">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1" name="Text Box 50">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2" name="Text Box 52">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3" name="Text Box 24">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4" name="Text Box 50">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5" name="Text Box 52">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8150" y="3585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6" name="Text Box 23">
          <a:extLst>
            <a:ext uri="{FF2B5EF4-FFF2-40B4-BE49-F238E27FC236}">
              <a16:creationId xmlns:a16="http://schemas.microsoft.com/office/drawing/2014/main" xmlns="" id="{00000000-0008-0000-0100-00004A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7" name="Text Box 24">
          <a:extLst>
            <a:ext uri="{FF2B5EF4-FFF2-40B4-BE49-F238E27FC236}">
              <a16:creationId xmlns:a16="http://schemas.microsoft.com/office/drawing/2014/main" xmlns="" id="{00000000-0008-0000-0100-00004B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8" name="Text Box 50">
          <a:extLst>
            <a:ext uri="{FF2B5EF4-FFF2-40B4-BE49-F238E27FC236}">
              <a16:creationId xmlns:a16="http://schemas.microsoft.com/office/drawing/2014/main" xmlns="" id="{00000000-0008-0000-0100-00004C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9" name="Text Box 52">
          <a:extLst>
            <a:ext uri="{FF2B5EF4-FFF2-40B4-BE49-F238E27FC236}">
              <a16:creationId xmlns:a16="http://schemas.microsoft.com/office/drawing/2014/main" xmlns="" id="{00000000-0008-0000-0100-00004D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0" name="Text Box 24">
          <a:extLst>
            <a:ext uri="{FF2B5EF4-FFF2-40B4-BE49-F238E27FC236}">
              <a16:creationId xmlns:a16="http://schemas.microsoft.com/office/drawing/2014/main" xmlns="" id="{00000000-0008-0000-0100-00004E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1" name="Text Box 50">
          <a:extLst>
            <a:ext uri="{FF2B5EF4-FFF2-40B4-BE49-F238E27FC236}">
              <a16:creationId xmlns:a16="http://schemas.microsoft.com/office/drawing/2014/main" xmlns="" id="{00000000-0008-0000-0100-00004F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2" name="Text Box 52">
          <a:extLst>
            <a:ext uri="{FF2B5EF4-FFF2-40B4-BE49-F238E27FC236}">
              <a16:creationId xmlns:a16="http://schemas.microsoft.com/office/drawing/2014/main" xmlns="" id="{00000000-0008-0000-0100-000050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3" name="Text Box 23">
          <a:extLst>
            <a:ext uri="{FF2B5EF4-FFF2-40B4-BE49-F238E27FC236}">
              <a16:creationId xmlns:a16="http://schemas.microsoft.com/office/drawing/2014/main" xmlns="" id="{00000000-0008-0000-0100-000051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4" name="Text Box 24">
          <a:extLst>
            <a:ext uri="{FF2B5EF4-FFF2-40B4-BE49-F238E27FC236}">
              <a16:creationId xmlns:a16="http://schemas.microsoft.com/office/drawing/2014/main" xmlns="" id="{00000000-0008-0000-0100-000052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5" name="Text Box 50">
          <a:extLst>
            <a:ext uri="{FF2B5EF4-FFF2-40B4-BE49-F238E27FC236}">
              <a16:creationId xmlns:a16="http://schemas.microsoft.com/office/drawing/2014/main" xmlns="" id="{00000000-0008-0000-0100-000053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6" name="Text Box 52">
          <a:extLst>
            <a:ext uri="{FF2B5EF4-FFF2-40B4-BE49-F238E27FC236}">
              <a16:creationId xmlns:a16="http://schemas.microsoft.com/office/drawing/2014/main" xmlns="" id="{00000000-0008-0000-0100-000054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7" name="Text Box 24">
          <a:extLst>
            <a:ext uri="{FF2B5EF4-FFF2-40B4-BE49-F238E27FC236}">
              <a16:creationId xmlns:a16="http://schemas.microsoft.com/office/drawing/2014/main" xmlns="" id="{00000000-0008-0000-0100-000055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8" name="Text Box 50">
          <a:extLst>
            <a:ext uri="{FF2B5EF4-FFF2-40B4-BE49-F238E27FC236}">
              <a16:creationId xmlns:a16="http://schemas.microsoft.com/office/drawing/2014/main" xmlns="" id="{00000000-0008-0000-0100-000056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9" name="Text Box 52">
          <a:extLst>
            <a:ext uri="{FF2B5EF4-FFF2-40B4-BE49-F238E27FC236}">
              <a16:creationId xmlns:a16="http://schemas.microsoft.com/office/drawing/2014/main" xmlns="" id="{00000000-0008-0000-0100-000057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0" name="Text Box 23">
          <a:extLst>
            <a:ext uri="{FF2B5EF4-FFF2-40B4-BE49-F238E27FC236}">
              <a16:creationId xmlns:a16="http://schemas.microsoft.com/office/drawing/2014/main" xmlns="" id="{00000000-0008-0000-0100-000058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1" name="Text Box 24">
          <a:extLst>
            <a:ext uri="{FF2B5EF4-FFF2-40B4-BE49-F238E27FC236}">
              <a16:creationId xmlns:a16="http://schemas.microsoft.com/office/drawing/2014/main" xmlns="" id="{00000000-0008-0000-0100-000059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2" name="Text Box 50">
          <a:extLst>
            <a:ext uri="{FF2B5EF4-FFF2-40B4-BE49-F238E27FC236}">
              <a16:creationId xmlns:a16="http://schemas.microsoft.com/office/drawing/2014/main" xmlns="" id="{00000000-0008-0000-0100-00005A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3" name="Text Box 52">
          <a:extLst>
            <a:ext uri="{FF2B5EF4-FFF2-40B4-BE49-F238E27FC236}">
              <a16:creationId xmlns:a16="http://schemas.microsoft.com/office/drawing/2014/main" xmlns="" id="{00000000-0008-0000-0100-00005B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4" name="Text Box 24">
          <a:extLst>
            <a:ext uri="{FF2B5EF4-FFF2-40B4-BE49-F238E27FC236}">
              <a16:creationId xmlns:a16="http://schemas.microsoft.com/office/drawing/2014/main" xmlns="" id="{00000000-0008-0000-0100-00005C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5" name="Text Box 50">
          <a:extLst>
            <a:ext uri="{FF2B5EF4-FFF2-40B4-BE49-F238E27FC236}">
              <a16:creationId xmlns:a16="http://schemas.microsoft.com/office/drawing/2014/main" xmlns="" id="{00000000-0008-0000-0100-00005D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6" name="Text Box 52">
          <a:extLst>
            <a:ext uri="{FF2B5EF4-FFF2-40B4-BE49-F238E27FC236}">
              <a16:creationId xmlns:a16="http://schemas.microsoft.com/office/drawing/2014/main" xmlns="" id="{00000000-0008-0000-0100-00005E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7" name="Text Box 23">
          <a:extLst>
            <a:ext uri="{FF2B5EF4-FFF2-40B4-BE49-F238E27FC236}">
              <a16:creationId xmlns:a16="http://schemas.microsoft.com/office/drawing/2014/main" xmlns="" id="{00000000-0008-0000-0100-00005F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8" name="Text Box 24">
          <a:extLst>
            <a:ext uri="{FF2B5EF4-FFF2-40B4-BE49-F238E27FC236}">
              <a16:creationId xmlns:a16="http://schemas.microsoft.com/office/drawing/2014/main" xmlns="" id="{00000000-0008-0000-0100-000060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9" name="Text Box 50">
          <a:extLst>
            <a:ext uri="{FF2B5EF4-FFF2-40B4-BE49-F238E27FC236}">
              <a16:creationId xmlns:a16="http://schemas.microsoft.com/office/drawing/2014/main" xmlns="" id="{00000000-0008-0000-0100-000061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10" name="Text Box 52">
          <a:extLst>
            <a:ext uri="{FF2B5EF4-FFF2-40B4-BE49-F238E27FC236}">
              <a16:creationId xmlns:a16="http://schemas.microsoft.com/office/drawing/2014/main" xmlns="" id="{00000000-0008-0000-0100-000062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11" name="Text Box 24">
          <a:extLst>
            <a:ext uri="{FF2B5EF4-FFF2-40B4-BE49-F238E27FC236}">
              <a16:creationId xmlns:a16="http://schemas.microsoft.com/office/drawing/2014/main" xmlns="" id="{00000000-0008-0000-0100-000063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12" name="Text Box 50">
          <a:extLst>
            <a:ext uri="{FF2B5EF4-FFF2-40B4-BE49-F238E27FC236}">
              <a16:creationId xmlns:a16="http://schemas.microsoft.com/office/drawing/2014/main" xmlns="" id="{00000000-0008-0000-0100-000064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13" name="Text Box 52">
          <a:extLst>
            <a:ext uri="{FF2B5EF4-FFF2-40B4-BE49-F238E27FC236}">
              <a16:creationId xmlns:a16="http://schemas.microsoft.com/office/drawing/2014/main" xmlns="" id="{00000000-0008-0000-0100-000065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4" name="Text Box 23">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5" name="Text Box 24">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6" name="Text Box 50">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7" name="Text Box 52">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8" name="Text Box 24">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9" name="Text Box 50">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20" name="Text Box 52">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21" name="Text Box 23">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22" name="Text Box 24">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23" name="Text Box 50">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24" name="Text Box 52">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25" name="Text Box 24">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26" name="Text Box 50">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27" name="Text Box 52">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28" name="Text Box 23">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29" name="Text Box 24">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30" name="Text Box 50">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31" name="Text Box 52">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32" name="Text Box 24">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33" name="Text Box 50">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34" name="Text Box 52">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5" name="Text Box 23">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6" name="Text Box 24">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7" name="Text Box 50">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8" name="Text Box 52">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9" name="Text Box 24">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40" name="Text Box 50">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41" name="Text Box 52">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7029" y="491938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2" name="Text Box 23">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3" name="Text Box 24">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4" name="Text Box 50">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5" name="Text Box 52">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6" name="Text Box 24">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7" name="Text Box 50">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8" name="Text Box 52">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9" name="Text Box 23">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50" name="Text Box 24">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51" name="Text Box 50">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52" name="Text Box 52">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53" name="Text Box 24">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54" name="Text Box 50">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55" name="Text Box 52">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56" name="Text Box 23">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57" name="Text Box 24">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58" name="Text Box 50">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59" name="Text Box 52">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60" name="Text Box 24">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61" name="Text Box 50">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62" name="Text Box 52">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63" name="Text Box 23">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64" name="Text Box 24">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65" name="Text Box 50">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66" name="Text Box 52">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67" name="Text Box 24">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68" name="Text Box 50">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69" name="Text Box 52">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7029"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670" name="Text Box 23">
          <a:extLst>
            <a:ext uri="{FF2B5EF4-FFF2-40B4-BE49-F238E27FC236}">
              <a16:creationId xmlns:a16="http://schemas.microsoft.com/office/drawing/2014/main" xmlns="" id="{00000000-0008-0000-0100-00009E020000}"/>
            </a:ext>
          </a:extLst>
        </xdr:cNvPr>
        <xdr:cNvSpPr txBox="1">
          <a:spLocks noChangeArrowheads="1"/>
        </xdr:cNvSpPr>
      </xdr:nvSpPr>
      <xdr:spPr bwMode="auto">
        <a:xfrm>
          <a:off x="7026088" y="1568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671" name="Text Box 24">
          <a:extLst>
            <a:ext uri="{FF2B5EF4-FFF2-40B4-BE49-F238E27FC236}">
              <a16:creationId xmlns:a16="http://schemas.microsoft.com/office/drawing/2014/main" xmlns="" id="{00000000-0008-0000-0100-00009F020000}"/>
            </a:ext>
          </a:extLst>
        </xdr:cNvPr>
        <xdr:cNvSpPr txBox="1">
          <a:spLocks noChangeArrowheads="1"/>
        </xdr:cNvSpPr>
      </xdr:nvSpPr>
      <xdr:spPr bwMode="auto">
        <a:xfrm>
          <a:off x="7026088" y="1568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672" name="Text Box 50">
          <a:extLst>
            <a:ext uri="{FF2B5EF4-FFF2-40B4-BE49-F238E27FC236}">
              <a16:creationId xmlns:a16="http://schemas.microsoft.com/office/drawing/2014/main" xmlns="" id="{00000000-0008-0000-0100-0000A0020000}"/>
            </a:ext>
          </a:extLst>
        </xdr:cNvPr>
        <xdr:cNvSpPr txBox="1">
          <a:spLocks noChangeArrowheads="1"/>
        </xdr:cNvSpPr>
      </xdr:nvSpPr>
      <xdr:spPr bwMode="auto">
        <a:xfrm>
          <a:off x="7026088" y="1568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673" name="Text Box 52">
          <a:extLst>
            <a:ext uri="{FF2B5EF4-FFF2-40B4-BE49-F238E27FC236}">
              <a16:creationId xmlns:a16="http://schemas.microsoft.com/office/drawing/2014/main" xmlns="" id="{00000000-0008-0000-0100-0000A1020000}"/>
            </a:ext>
          </a:extLst>
        </xdr:cNvPr>
        <xdr:cNvSpPr txBox="1">
          <a:spLocks noChangeArrowheads="1"/>
        </xdr:cNvSpPr>
      </xdr:nvSpPr>
      <xdr:spPr bwMode="auto">
        <a:xfrm>
          <a:off x="7026088" y="1568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4" name="Text Box 23">
          <a:extLst>
            <a:ext uri="{FF2B5EF4-FFF2-40B4-BE49-F238E27FC236}">
              <a16:creationId xmlns:a16="http://schemas.microsoft.com/office/drawing/2014/main" xmlns="" id="{00000000-0008-0000-0100-0000A2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5"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6"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7"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678" name="Text Box 23">
          <a:extLst>
            <a:ext uri="{FF2B5EF4-FFF2-40B4-BE49-F238E27FC236}">
              <a16:creationId xmlns:a16="http://schemas.microsoft.com/office/drawing/2014/main" xmlns="" id="{00000000-0008-0000-0100-0000A6020000}"/>
            </a:ext>
          </a:extLst>
        </xdr:cNvPr>
        <xdr:cNvSpPr txBox="1">
          <a:spLocks noChangeArrowheads="1"/>
        </xdr:cNvSpPr>
      </xdr:nvSpPr>
      <xdr:spPr bwMode="auto">
        <a:xfrm>
          <a:off x="7026088" y="1568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679" name="Text Box 24">
          <a:extLst>
            <a:ext uri="{FF2B5EF4-FFF2-40B4-BE49-F238E27FC236}">
              <a16:creationId xmlns:a16="http://schemas.microsoft.com/office/drawing/2014/main" xmlns="" id="{00000000-0008-0000-0100-0000A7020000}"/>
            </a:ext>
          </a:extLst>
        </xdr:cNvPr>
        <xdr:cNvSpPr txBox="1">
          <a:spLocks noChangeArrowheads="1"/>
        </xdr:cNvSpPr>
      </xdr:nvSpPr>
      <xdr:spPr bwMode="auto">
        <a:xfrm>
          <a:off x="7026088" y="1568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680" name="Text Box 50">
          <a:extLst>
            <a:ext uri="{FF2B5EF4-FFF2-40B4-BE49-F238E27FC236}">
              <a16:creationId xmlns:a16="http://schemas.microsoft.com/office/drawing/2014/main" xmlns="" id="{00000000-0008-0000-0100-0000A8020000}"/>
            </a:ext>
          </a:extLst>
        </xdr:cNvPr>
        <xdr:cNvSpPr txBox="1">
          <a:spLocks noChangeArrowheads="1"/>
        </xdr:cNvSpPr>
      </xdr:nvSpPr>
      <xdr:spPr bwMode="auto">
        <a:xfrm>
          <a:off x="7026088" y="1568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681" name="Text Box 52">
          <a:extLst>
            <a:ext uri="{FF2B5EF4-FFF2-40B4-BE49-F238E27FC236}">
              <a16:creationId xmlns:a16="http://schemas.microsoft.com/office/drawing/2014/main" xmlns="" id="{00000000-0008-0000-0100-0000A9020000}"/>
            </a:ext>
          </a:extLst>
        </xdr:cNvPr>
        <xdr:cNvSpPr txBox="1">
          <a:spLocks noChangeArrowheads="1"/>
        </xdr:cNvSpPr>
      </xdr:nvSpPr>
      <xdr:spPr bwMode="auto">
        <a:xfrm>
          <a:off x="7026088" y="1568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2" name="Text Box 23">
          <a:extLst>
            <a:ext uri="{FF2B5EF4-FFF2-40B4-BE49-F238E27FC236}">
              <a16:creationId xmlns:a16="http://schemas.microsoft.com/office/drawing/2014/main" xmlns="" id="{00000000-0008-0000-0100-0000AA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3" name="Text Box 24">
          <a:extLst>
            <a:ext uri="{FF2B5EF4-FFF2-40B4-BE49-F238E27FC236}">
              <a16:creationId xmlns:a16="http://schemas.microsoft.com/office/drawing/2014/main" xmlns="" id="{00000000-0008-0000-0100-0000AB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4" name="Text Box 50">
          <a:extLst>
            <a:ext uri="{FF2B5EF4-FFF2-40B4-BE49-F238E27FC236}">
              <a16:creationId xmlns:a16="http://schemas.microsoft.com/office/drawing/2014/main" xmlns="" id="{00000000-0008-0000-0100-0000AC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5" name="Text Box 52">
          <a:extLst>
            <a:ext uri="{FF2B5EF4-FFF2-40B4-BE49-F238E27FC236}">
              <a16:creationId xmlns:a16="http://schemas.microsoft.com/office/drawing/2014/main" xmlns="" id="{00000000-0008-0000-0100-0000AD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6" name="Text Box 23">
          <a:extLst>
            <a:ext uri="{FF2B5EF4-FFF2-40B4-BE49-F238E27FC236}">
              <a16:creationId xmlns:a16="http://schemas.microsoft.com/office/drawing/2014/main" xmlns="" id="{00000000-0008-0000-0100-0000AE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7" name="Text Box 24">
          <a:extLst>
            <a:ext uri="{FF2B5EF4-FFF2-40B4-BE49-F238E27FC236}">
              <a16:creationId xmlns:a16="http://schemas.microsoft.com/office/drawing/2014/main" xmlns="" id="{00000000-0008-0000-0100-0000AF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8" name="Text Box 50">
          <a:extLst>
            <a:ext uri="{FF2B5EF4-FFF2-40B4-BE49-F238E27FC236}">
              <a16:creationId xmlns:a16="http://schemas.microsoft.com/office/drawing/2014/main" xmlns="" id="{00000000-0008-0000-0100-0000B0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9" name="Text Box 52">
          <a:extLst>
            <a:ext uri="{FF2B5EF4-FFF2-40B4-BE49-F238E27FC236}">
              <a16:creationId xmlns:a16="http://schemas.microsoft.com/office/drawing/2014/main" xmlns="" id="{00000000-0008-0000-0100-0000B1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690" name="Text Box 23">
          <a:extLst>
            <a:ext uri="{FF2B5EF4-FFF2-40B4-BE49-F238E27FC236}">
              <a16:creationId xmlns:a16="http://schemas.microsoft.com/office/drawing/2014/main" xmlns="" id="{00000000-0008-0000-0100-0000B2020000}"/>
            </a:ext>
          </a:extLst>
        </xdr:cNvPr>
        <xdr:cNvSpPr txBox="1">
          <a:spLocks noChangeArrowheads="1"/>
        </xdr:cNvSpPr>
      </xdr:nvSpPr>
      <xdr:spPr bwMode="auto">
        <a:xfrm>
          <a:off x="7026088" y="3473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691" name="Text Box 24">
          <a:extLst>
            <a:ext uri="{FF2B5EF4-FFF2-40B4-BE49-F238E27FC236}">
              <a16:creationId xmlns:a16="http://schemas.microsoft.com/office/drawing/2014/main" xmlns="" id="{00000000-0008-0000-0100-0000B3020000}"/>
            </a:ext>
          </a:extLst>
        </xdr:cNvPr>
        <xdr:cNvSpPr txBox="1">
          <a:spLocks noChangeArrowheads="1"/>
        </xdr:cNvSpPr>
      </xdr:nvSpPr>
      <xdr:spPr bwMode="auto">
        <a:xfrm>
          <a:off x="7026088" y="3473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692" name="Text Box 50">
          <a:extLst>
            <a:ext uri="{FF2B5EF4-FFF2-40B4-BE49-F238E27FC236}">
              <a16:creationId xmlns:a16="http://schemas.microsoft.com/office/drawing/2014/main" xmlns="" id="{00000000-0008-0000-0100-0000B4020000}"/>
            </a:ext>
          </a:extLst>
        </xdr:cNvPr>
        <xdr:cNvSpPr txBox="1">
          <a:spLocks noChangeArrowheads="1"/>
        </xdr:cNvSpPr>
      </xdr:nvSpPr>
      <xdr:spPr bwMode="auto">
        <a:xfrm>
          <a:off x="7026088" y="3473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693" name="Text Box 52">
          <a:extLst>
            <a:ext uri="{FF2B5EF4-FFF2-40B4-BE49-F238E27FC236}">
              <a16:creationId xmlns:a16="http://schemas.microsoft.com/office/drawing/2014/main" xmlns="" id="{00000000-0008-0000-0100-0000B5020000}"/>
            </a:ext>
          </a:extLst>
        </xdr:cNvPr>
        <xdr:cNvSpPr txBox="1">
          <a:spLocks noChangeArrowheads="1"/>
        </xdr:cNvSpPr>
      </xdr:nvSpPr>
      <xdr:spPr bwMode="auto">
        <a:xfrm>
          <a:off x="7026088" y="3473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694" name="Text Box 23">
          <a:extLst>
            <a:ext uri="{FF2B5EF4-FFF2-40B4-BE49-F238E27FC236}">
              <a16:creationId xmlns:a16="http://schemas.microsoft.com/office/drawing/2014/main" xmlns="" id="{00000000-0008-0000-0100-0000B6020000}"/>
            </a:ext>
          </a:extLst>
        </xdr:cNvPr>
        <xdr:cNvSpPr txBox="1">
          <a:spLocks noChangeArrowheads="1"/>
        </xdr:cNvSpPr>
      </xdr:nvSpPr>
      <xdr:spPr bwMode="auto">
        <a:xfrm>
          <a:off x="7026088" y="1568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695" name="Text Box 24">
          <a:extLst>
            <a:ext uri="{FF2B5EF4-FFF2-40B4-BE49-F238E27FC236}">
              <a16:creationId xmlns:a16="http://schemas.microsoft.com/office/drawing/2014/main" xmlns="" id="{00000000-0008-0000-0100-0000B7020000}"/>
            </a:ext>
          </a:extLst>
        </xdr:cNvPr>
        <xdr:cNvSpPr txBox="1">
          <a:spLocks noChangeArrowheads="1"/>
        </xdr:cNvSpPr>
      </xdr:nvSpPr>
      <xdr:spPr bwMode="auto">
        <a:xfrm>
          <a:off x="7026088" y="1568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696" name="Text Box 50">
          <a:extLst>
            <a:ext uri="{FF2B5EF4-FFF2-40B4-BE49-F238E27FC236}">
              <a16:creationId xmlns:a16="http://schemas.microsoft.com/office/drawing/2014/main" xmlns="" id="{00000000-0008-0000-0100-0000B8020000}"/>
            </a:ext>
          </a:extLst>
        </xdr:cNvPr>
        <xdr:cNvSpPr txBox="1">
          <a:spLocks noChangeArrowheads="1"/>
        </xdr:cNvSpPr>
      </xdr:nvSpPr>
      <xdr:spPr bwMode="auto">
        <a:xfrm>
          <a:off x="7026088" y="1568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697" name="Text Box 52">
          <a:extLst>
            <a:ext uri="{FF2B5EF4-FFF2-40B4-BE49-F238E27FC236}">
              <a16:creationId xmlns:a16="http://schemas.microsoft.com/office/drawing/2014/main" xmlns="" id="{00000000-0008-0000-0100-0000B9020000}"/>
            </a:ext>
          </a:extLst>
        </xdr:cNvPr>
        <xdr:cNvSpPr txBox="1">
          <a:spLocks noChangeArrowheads="1"/>
        </xdr:cNvSpPr>
      </xdr:nvSpPr>
      <xdr:spPr bwMode="auto">
        <a:xfrm>
          <a:off x="7026088" y="1568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98" name="Text Box 23">
          <a:extLst>
            <a:ext uri="{FF2B5EF4-FFF2-40B4-BE49-F238E27FC236}">
              <a16:creationId xmlns:a16="http://schemas.microsoft.com/office/drawing/2014/main" xmlns="" id="{00000000-0008-0000-0100-0000BA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99" name="Text Box 24">
          <a:extLst>
            <a:ext uri="{FF2B5EF4-FFF2-40B4-BE49-F238E27FC236}">
              <a16:creationId xmlns:a16="http://schemas.microsoft.com/office/drawing/2014/main" xmlns="" id="{00000000-0008-0000-0100-0000BB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0" name="Text Box 50">
          <a:extLst>
            <a:ext uri="{FF2B5EF4-FFF2-40B4-BE49-F238E27FC236}">
              <a16:creationId xmlns:a16="http://schemas.microsoft.com/office/drawing/2014/main" xmlns="" id="{00000000-0008-0000-0100-0000BC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1" name="Text Box 52">
          <a:extLst>
            <a:ext uri="{FF2B5EF4-FFF2-40B4-BE49-F238E27FC236}">
              <a16:creationId xmlns:a16="http://schemas.microsoft.com/office/drawing/2014/main" xmlns="" id="{00000000-0008-0000-0100-0000BD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702" name="Text Box 23">
          <a:extLst>
            <a:ext uri="{FF2B5EF4-FFF2-40B4-BE49-F238E27FC236}">
              <a16:creationId xmlns:a16="http://schemas.microsoft.com/office/drawing/2014/main" xmlns="" id="{00000000-0008-0000-0100-0000BE020000}"/>
            </a:ext>
          </a:extLst>
        </xdr:cNvPr>
        <xdr:cNvSpPr txBox="1">
          <a:spLocks noChangeArrowheads="1"/>
        </xdr:cNvSpPr>
      </xdr:nvSpPr>
      <xdr:spPr bwMode="auto">
        <a:xfrm>
          <a:off x="7026088" y="1568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703"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7026088" y="1568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704"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7026088" y="1568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705"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7026088" y="156882"/>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6" name="Text Box 23">
          <a:extLst>
            <a:ext uri="{FF2B5EF4-FFF2-40B4-BE49-F238E27FC236}">
              <a16:creationId xmlns:a16="http://schemas.microsoft.com/office/drawing/2014/main" xmlns="" id="{00000000-0008-0000-0100-0000C2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7"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8"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9"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7026088" y="34738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10"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11"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12"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13"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14"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15"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16"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17"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18"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19"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20"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21"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22"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23"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24"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25"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26"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27"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28"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29"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30"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31" name="Text Box 23">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32" name="Text Box 24">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33" name="Text Box 50">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34" name="Text Box 52">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35" name="Text Box 24">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36" name="Text Box 50">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37" name="Text Box 52">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7029" y="68131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38" name="Text Box 23">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39" name="Text Box 24">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40" name="Text Box 50">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41" name="Text Box 52">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42" name="Text Box 24">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43" name="Text Box 50">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44" name="Text Box 52">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45" name="Text Box 23">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46" name="Text Box 24">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47" name="Text Box 50">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48" name="Text Box 52">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49" name="Text Box 24">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50" name="Text Box 50">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51" name="Text Box 52">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52" name="Text Box 23">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53" name="Text Box 24">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54" name="Text Box 50">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55" name="Text Box 52">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56" name="Text Box 24">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57" name="Text Box 50">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58" name="Text Box 52">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59" name="Text Box 23">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60" name="Text Box 24">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61" name="Text Box 50">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62" name="Text Box 52">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63" name="Text Box 24">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64" name="Text Box 50">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65" name="Text Box 52">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37029" y="66562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6" name="Text Box 23">
          <a:extLst>
            <a:ext uri="{FF2B5EF4-FFF2-40B4-BE49-F238E27FC236}">
              <a16:creationId xmlns:a16="http://schemas.microsoft.com/office/drawing/2014/main" xmlns="" id="{00000000-0008-0000-0100-0000FE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7" name="Text Box 24">
          <a:extLst>
            <a:ext uri="{FF2B5EF4-FFF2-40B4-BE49-F238E27FC236}">
              <a16:creationId xmlns:a16="http://schemas.microsoft.com/office/drawing/2014/main" xmlns="" id="{00000000-0008-0000-0100-0000FF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8" name="Text Box 50">
          <a:extLst>
            <a:ext uri="{FF2B5EF4-FFF2-40B4-BE49-F238E27FC236}">
              <a16:creationId xmlns:a16="http://schemas.microsoft.com/office/drawing/2014/main" xmlns="" id="{00000000-0008-0000-0100-000000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9" name="Text Box 52">
          <a:extLst>
            <a:ext uri="{FF2B5EF4-FFF2-40B4-BE49-F238E27FC236}">
              <a16:creationId xmlns:a16="http://schemas.microsoft.com/office/drawing/2014/main" xmlns="" id="{00000000-0008-0000-0100-000001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70" name="Text Box 24">
          <a:extLst>
            <a:ext uri="{FF2B5EF4-FFF2-40B4-BE49-F238E27FC236}">
              <a16:creationId xmlns:a16="http://schemas.microsoft.com/office/drawing/2014/main" xmlns="" id="{00000000-0008-0000-0100-000002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71" name="Text Box 50">
          <a:extLst>
            <a:ext uri="{FF2B5EF4-FFF2-40B4-BE49-F238E27FC236}">
              <a16:creationId xmlns:a16="http://schemas.microsoft.com/office/drawing/2014/main" xmlns="" id="{00000000-0008-0000-0100-000003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72" name="Text Box 52">
          <a:extLst>
            <a:ext uri="{FF2B5EF4-FFF2-40B4-BE49-F238E27FC236}">
              <a16:creationId xmlns:a16="http://schemas.microsoft.com/office/drawing/2014/main" xmlns="" id="{00000000-0008-0000-0100-000004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3" name="Text Box 23">
          <a:extLst>
            <a:ext uri="{FF2B5EF4-FFF2-40B4-BE49-F238E27FC236}">
              <a16:creationId xmlns:a16="http://schemas.microsoft.com/office/drawing/2014/main" xmlns="" id="{00000000-0008-0000-0100-000005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4" name="Text Box 24">
          <a:extLst>
            <a:ext uri="{FF2B5EF4-FFF2-40B4-BE49-F238E27FC236}">
              <a16:creationId xmlns:a16="http://schemas.microsoft.com/office/drawing/2014/main" xmlns="" id="{00000000-0008-0000-0100-000006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5" name="Text Box 50">
          <a:extLst>
            <a:ext uri="{FF2B5EF4-FFF2-40B4-BE49-F238E27FC236}">
              <a16:creationId xmlns:a16="http://schemas.microsoft.com/office/drawing/2014/main" xmlns="" id="{00000000-0008-0000-0100-000007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6" name="Text Box 52">
          <a:extLst>
            <a:ext uri="{FF2B5EF4-FFF2-40B4-BE49-F238E27FC236}">
              <a16:creationId xmlns:a16="http://schemas.microsoft.com/office/drawing/2014/main" xmlns="" id="{00000000-0008-0000-0100-000008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7" name="Text Box 24">
          <a:extLst>
            <a:ext uri="{FF2B5EF4-FFF2-40B4-BE49-F238E27FC236}">
              <a16:creationId xmlns:a16="http://schemas.microsoft.com/office/drawing/2014/main" xmlns="" id="{00000000-0008-0000-0100-000009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8" name="Text Box 50">
          <a:extLst>
            <a:ext uri="{FF2B5EF4-FFF2-40B4-BE49-F238E27FC236}">
              <a16:creationId xmlns:a16="http://schemas.microsoft.com/office/drawing/2014/main" xmlns="" id="{00000000-0008-0000-0100-00000A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9" name="Text Box 52">
          <a:extLst>
            <a:ext uri="{FF2B5EF4-FFF2-40B4-BE49-F238E27FC236}">
              <a16:creationId xmlns:a16="http://schemas.microsoft.com/office/drawing/2014/main" xmlns="" id="{00000000-0008-0000-0100-00000B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80" name="Text Box 23">
          <a:extLst>
            <a:ext uri="{FF2B5EF4-FFF2-40B4-BE49-F238E27FC236}">
              <a16:creationId xmlns:a16="http://schemas.microsoft.com/office/drawing/2014/main" xmlns="" id="{00000000-0008-0000-0100-00000C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81" name="Text Box 24">
          <a:extLst>
            <a:ext uri="{FF2B5EF4-FFF2-40B4-BE49-F238E27FC236}">
              <a16:creationId xmlns:a16="http://schemas.microsoft.com/office/drawing/2014/main" xmlns="" id="{00000000-0008-0000-0100-00000D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82" name="Text Box 50">
          <a:extLst>
            <a:ext uri="{FF2B5EF4-FFF2-40B4-BE49-F238E27FC236}">
              <a16:creationId xmlns:a16="http://schemas.microsoft.com/office/drawing/2014/main" xmlns="" id="{00000000-0008-0000-0100-00000E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83" name="Text Box 52">
          <a:extLst>
            <a:ext uri="{FF2B5EF4-FFF2-40B4-BE49-F238E27FC236}">
              <a16:creationId xmlns:a16="http://schemas.microsoft.com/office/drawing/2014/main" xmlns="" id="{00000000-0008-0000-0100-00000F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84" name="Text Box 24">
          <a:extLst>
            <a:ext uri="{FF2B5EF4-FFF2-40B4-BE49-F238E27FC236}">
              <a16:creationId xmlns:a16="http://schemas.microsoft.com/office/drawing/2014/main" xmlns="" id="{00000000-0008-0000-0100-000010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85" name="Text Box 50">
          <a:extLst>
            <a:ext uri="{FF2B5EF4-FFF2-40B4-BE49-F238E27FC236}">
              <a16:creationId xmlns:a16="http://schemas.microsoft.com/office/drawing/2014/main" xmlns="" id="{00000000-0008-0000-0100-000011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86" name="Text Box 52">
          <a:extLst>
            <a:ext uri="{FF2B5EF4-FFF2-40B4-BE49-F238E27FC236}">
              <a16:creationId xmlns:a16="http://schemas.microsoft.com/office/drawing/2014/main" xmlns="" id="{00000000-0008-0000-0100-000012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87" name="Text Box 23">
          <a:extLst>
            <a:ext uri="{FF2B5EF4-FFF2-40B4-BE49-F238E27FC236}">
              <a16:creationId xmlns:a16="http://schemas.microsoft.com/office/drawing/2014/main" xmlns="" id="{00000000-0008-0000-0100-000013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88" name="Text Box 24">
          <a:extLst>
            <a:ext uri="{FF2B5EF4-FFF2-40B4-BE49-F238E27FC236}">
              <a16:creationId xmlns:a16="http://schemas.microsoft.com/office/drawing/2014/main" xmlns="" id="{00000000-0008-0000-0100-000014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89" name="Text Box 50">
          <a:extLst>
            <a:ext uri="{FF2B5EF4-FFF2-40B4-BE49-F238E27FC236}">
              <a16:creationId xmlns:a16="http://schemas.microsoft.com/office/drawing/2014/main" xmlns="" id="{00000000-0008-0000-0100-000015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90" name="Text Box 52">
          <a:extLst>
            <a:ext uri="{FF2B5EF4-FFF2-40B4-BE49-F238E27FC236}">
              <a16:creationId xmlns:a16="http://schemas.microsoft.com/office/drawing/2014/main" xmlns="" id="{00000000-0008-0000-0100-000016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91" name="Text Box 24">
          <a:extLst>
            <a:ext uri="{FF2B5EF4-FFF2-40B4-BE49-F238E27FC236}">
              <a16:creationId xmlns:a16="http://schemas.microsoft.com/office/drawing/2014/main" xmlns="" id="{00000000-0008-0000-0100-000017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92" name="Text Box 50">
          <a:extLst>
            <a:ext uri="{FF2B5EF4-FFF2-40B4-BE49-F238E27FC236}">
              <a16:creationId xmlns:a16="http://schemas.microsoft.com/office/drawing/2014/main" xmlns="" id="{00000000-0008-0000-0100-000018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93" name="Text Box 52">
          <a:extLst>
            <a:ext uri="{FF2B5EF4-FFF2-40B4-BE49-F238E27FC236}">
              <a16:creationId xmlns:a16="http://schemas.microsoft.com/office/drawing/2014/main" xmlns="" id="{00000000-0008-0000-0100-000019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94" name="Text Box 23">
          <a:extLst>
            <a:ext uri="{FF2B5EF4-FFF2-40B4-BE49-F238E27FC236}">
              <a16:creationId xmlns:a16="http://schemas.microsoft.com/office/drawing/2014/main" xmlns="" id="{00000000-0008-0000-0100-00001A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95" name="Text Box 24">
          <a:extLst>
            <a:ext uri="{FF2B5EF4-FFF2-40B4-BE49-F238E27FC236}">
              <a16:creationId xmlns:a16="http://schemas.microsoft.com/office/drawing/2014/main" xmlns="" id="{00000000-0008-0000-0100-00001B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96" name="Text Box 50">
          <a:extLst>
            <a:ext uri="{FF2B5EF4-FFF2-40B4-BE49-F238E27FC236}">
              <a16:creationId xmlns:a16="http://schemas.microsoft.com/office/drawing/2014/main" xmlns="" id="{00000000-0008-0000-0100-00001C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97" name="Text Box 52">
          <a:extLst>
            <a:ext uri="{FF2B5EF4-FFF2-40B4-BE49-F238E27FC236}">
              <a16:creationId xmlns:a16="http://schemas.microsoft.com/office/drawing/2014/main" xmlns="" id="{00000000-0008-0000-0100-00001D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98" name="Text Box 24">
          <a:extLst>
            <a:ext uri="{FF2B5EF4-FFF2-40B4-BE49-F238E27FC236}">
              <a16:creationId xmlns:a16="http://schemas.microsoft.com/office/drawing/2014/main" xmlns="" id="{00000000-0008-0000-0100-00001E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99" name="Text Box 50">
          <a:extLst>
            <a:ext uri="{FF2B5EF4-FFF2-40B4-BE49-F238E27FC236}">
              <a16:creationId xmlns:a16="http://schemas.microsoft.com/office/drawing/2014/main" xmlns="" id="{00000000-0008-0000-0100-00001F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00" name="Text Box 52">
          <a:extLst>
            <a:ext uri="{FF2B5EF4-FFF2-40B4-BE49-F238E27FC236}">
              <a16:creationId xmlns:a16="http://schemas.microsoft.com/office/drawing/2014/main" xmlns="" id="{00000000-0008-0000-0100-000020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01" name="Text Box 23">
          <a:extLst>
            <a:ext uri="{FF2B5EF4-FFF2-40B4-BE49-F238E27FC236}">
              <a16:creationId xmlns:a16="http://schemas.microsoft.com/office/drawing/2014/main" xmlns="" id="{00000000-0008-0000-0100-000021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02" name="Text Box 24">
          <a:extLst>
            <a:ext uri="{FF2B5EF4-FFF2-40B4-BE49-F238E27FC236}">
              <a16:creationId xmlns:a16="http://schemas.microsoft.com/office/drawing/2014/main" xmlns="" id="{00000000-0008-0000-0100-000022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03" name="Text Box 50">
          <a:extLst>
            <a:ext uri="{FF2B5EF4-FFF2-40B4-BE49-F238E27FC236}">
              <a16:creationId xmlns:a16="http://schemas.microsoft.com/office/drawing/2014/main" xmlns="" id="{00000000-0008-0000-0100-000023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04" name="Text Box 52">
          <a:extLst>
            <a:ext uri="{FF2B5EF4-FFF2-40B4-BE49-F238E27FC236}">
              <a16:creationId xmlns:a16="http://schemas.microsoft.com/office/drawing/2014/main" xmlns="" id="{00000000-0008-0000-0100-000024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05" name="Text Box 24">
          <a:extLst>
            <a:ext uri="{FF2B5EF4-FFF2-40B4-BE49-F238E27FC236}">
              <a16:creationId xmlns:a16="http://schemas.microsoft.com/office/drawing/2014/main" xmlns="" id="{00000000-0008-0000-0100-000025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06" name="Text Box 50">
          <a:extLst>
            <a:ext uri="{FF2B5EF4-FFF2-40B4-BE49-F238E27FC236}">
              <a16:creationId xmlns:a16="http://schemas.microsoft.com/office/drawing/2014/main" xmlns="" id="{00000000-0008-0000-0100-000026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07" name="Text Box 52">
          <a:extLst>
            <a:ext uri="{FF2B5EF4-FFF2-40B4-BE49-F238E27FC236}">
              <a16:creationId xmlns:a16="http://schemas.microsoft.com/office/drawing/2014/main" xmlns="" id="{00000000-0008-0000-0100-000027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08" name="Text Box 23">
          <a:extLst>
            <a:ext uri="{FF2B5EF4-FFF2-40B4-BE49-F238E27FC236}">
              <a16:creationId xmlns:a16="http://schemas.microsoft.com/office/drawing/2014/main" xmlns="" id="{00000000-0008-0000-0100-000028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09" name="Text Box 24">
          <a:extLst>
            <a:ext uri="{FF2B5EF4-FFF2-40B4-BE49-F238E27FC236}">
              <a16:creationId xmlns:a16="http://schemas.microsoft.com/office/drawing/2014/main" xmlns="" id="{00000000-0008-0000-0100-000029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10" name="Text Box 50">
          <a:extLst>
            <a:ext uri="{FF2B5EF4-FFF2-40B4-BE49-F238E27FC236}">
              <a16:creationId xmlns:a16="http://schemas.microsoft.com/office/drawing/2014/main" xmlns="" id="{00000000-0008-0000-0100-00002A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11" name="Text Box 52">
          <a:extLst>
            <a:ext uri="{FF2B5EF4-FFF2-40B4-BE49-F238E27FC236}">
              <a16:creationId xmlns:a16="http://schemas.microsoft.com/office/drawing/2014/main" xmlns="" id="{00000000-0008-0000-0100-00002B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12" name="Text Box 24">
          <a:extLst>
            <a:ext uri="{FF2B5EF4-FFF2-40B4-BE49-F238E27FC236}">
              <a16:creationId xmlns:a16="http://schemas.microsoft.com/office/drawing/2014/main" xmlns="" id="{00000000-0008-0000-0100-00002C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13" name="Text Box 50">
          <a:extLst>
            <a:ext uri="{FF2B5EF4-FFF2-40B4-BE49-F238E27FC236}">
              <a16:creationId xmlns:a16="http://schemas.microsoft.com/office/drawing/2014/main" xmlns="" id="{00000000-0008-0000-0100-00002D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14" name="Text Box 52">
          <a:extLst>
            <a:ext uri="{FF2B5EF4-FFF2-40B4-BE49-F238E27FC236}">
              <a16:creationId xmlns:a16="http://schemas.microsoft.com/office/drawing/2014/main" xmlns="" id="{00000000-0008-0000-0100-00002E030000}"/>
            </a:ext>
          </a:extLst>
        </xdr:cNvPr>
        <xdr:cNvSpPr txBox="1">
          <a:spLocks noChangeArrowheads="1"/>
        </xdr:cNvSpPr>
      </xdr:nvSpPr>
      <xdr:spPr bwMode="auto">
        <a:xfrm>
          <a:off x="440531" y="8441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15" name="Text Box 23">
          <a:extLst>
            <a:ext uri="{FF2B5EF4-FFF2-40B4-BE49-F238E27FC236}">
              <a16:creationId xmlns:a16="http://schemas.microsoft.com/office/drawing/2014/main" xmlns="" id="{00000000-0008-0000-0100-00002F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16" name="Text Box 24">
          <a:extLst>
            <a:ext uri="{FF2B5EF4-FFF2-40B4-BE49-F238E27FC236}">
              <a16:creationId xmlns:a16="http://schemas.microsoft.com/office/drawing/2014/main" xmlns="" id="{00000000-0008-0000-0100-000030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17" name="Text Box 50">
          <a:extLst>
            <a:ext uri="{FF2B5EF4-FFF2-40B4-BE49-F238E27FC236}">
              <a16:creationId xmlns:a16="http://schemas.microsoft.com/office/drawing/2014/main" xmlns="" id="{00000000-0008-0000-0100-000031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18" name="Text Box 52">
          <a:extLst>
            <a:ext uri="{FF2B5EF4-FFF2-40B4-BE49-F238E27FC236}">
              <a16:creationId xmlns:a16="http://schemas.microsoft.com/office/drawing/2014/main" xmlns="" id="{00000000-0008-0000-0100-000032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19" name="Text Box 24">
          <a:extLst>
            <a:ext uri="{FF2B5EF4-FFF2-40B4-BE49-F238E27FC236}">
              <a16:creationId xmlns:a16="http://schemas.microsoft.com/office/drawing/2014/main" xmlns="" id="{00000000-0008-0000-0100-000033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20" name="Text Box 50">
          <a:extLst>
            <a:ext uri="{FF2B5EF4-FFF2-40B4-BE49-F238E27FC236}">
              <a16:creationId xmlns:a16="http://schemas.microsoft.com/office/drawing/2014/main" xmlns="" id="{00000000-0008-0000-0100-000034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21" name="Text Box 52">
          <a:extLst>
            <a:ext uri="{FF2B5EF4-FFF2-40B4-BE49-F238E27FC236}">
              <a16:creationId xmlns:a16="http://schemas.microsoft.com/office/drawing/2014/main" xmlns="" id="{00000000-0008-0000-0100-000035030000}"/>
            </a:ext>
          </a:extLst>
        </xdr:cNvPr>
        <xdr:cNvSpPr txBox="1">
          <a:spLocks noChangeArrowheads="1"/>
        </xdr:cNvSpPr>
      </xdr:nvSpPr>
      <xdr:spPr bwMode="auto">
        <a:xfrm>
          <a:off x="440531" y="8596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2" name="Text Box 23">
          <a:extLst>
            <a:ext uri="{FF2B5EF4-FFF2-40B4-BE49-F238E27FC236}">
              <a16:creationId xmlns:a16="http://schemas.microsoft.com/office/drawing/2014/main" xmlns="" id="{00000000-0008-0000-0100-000036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3" name="Text Box 24">
          <a:extLst>
            <a:ext uri="{FF2B5EF4-FFF2-40B4-BE49-F238E27FC236}">
              <a16:creationId xmlns:a16="http://schemas.microsoft.com/office/drawing/2014/main" xmlns="" id="{00000000-0008-0000-0100-000037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4" name="Text Box 50">
          <a:extLst>
            <a:ext uri="{FF2B5EF4-FFF2-40B4-BE49-F238E27FC236}">
              <a16:creationId xmlns:a16="http://schemas.microsoft.com/office/drawing/2014/main" xmlns="" id="{00000000-0008-0000-0100-000038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5" name="Text Box 52">
          <a:extLst>
            <a:ext uri="{FF2B5EF4-FFF2-40B4-BE49-F238E27FC236}">
              <a16:creationId xmlns:a16="http://schemas.microsoft.com/office/drawing/2014/main" xmlns="" id="{00000000-0008-0000-0100-000039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6" name="Text Box 24">
          <a:extLst>
            <a:ext uri="{FF2B5EF4-FFF2-40B4-BE49-F238E27FC236}">
              <a16:creationId xmlns:a16="http://schemas.microsoft.com/office/drawing/2014/main" xmlns="" id="{00000000-0008-0000-0100-00003A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7" name="Text Box 50">
          <a:extLst>
            <a:ext uri="{FF2B5EF4-FFF2-40B4-BE49-F238E27FC236}">
              <a16:creationId xmlns:a16="http://schemas.microsoft.com/office/drawing/2014/main" xmlns="" id="{00000000-0008-0000-0100-00003B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8" name="Text Box 52">
          <a:extLst>
            <a:ext uri="{FF2B5EF4-FFF2-40B4-BE49-F238E27FC236}">
              <a16:creationId xmlns:a16="http://schemas.microsoft.com/office/drawing/2014/main" xmlns="" id="{00000000-0008-0000-0100-00003C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29" name="Text Box 23">
          <a:extLst>
            <a:ext uri="{FF2B5EF4-FFF2-40B4-BE49-F238E27FC236}">
              <a16:creationId xmlns:a16="http://schemas.microsoft.com/office/drawing/2014/main" xmlns="" id="{00000000-0008-0000-0100-00003D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30" name="Text Box 24">
          <a:extLst>
            <a:ext uri="{FF2B5EF4-FFF2-40B4-BE49-F238E27FC236}">
              <a16:creationId xmlns:a16="http://schemas.microsoft.com/office/drawing/2014/main" xmlns="" id="{00000000-0008-0000-0100-00003E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31" name="Text Box 50">
          <a:extLst>
            <a:ext uri="{FF2B5EF4-FFF2-40B4-BE49-F238E27FC236}">
              <a16:creationId xmlns:a16="http://schemas.microsoft.com/office/drawing/2014/main" xmlns="" id="{00000000-0008-0000-0100-00003F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32" name="Text Box 52">
          <a:extLst>
            <a:ext uri="{FF2B5EF4-FFF2-40B4-BE49-F238E27FC236}">
              <a16:creationId xmlns:a16="http://schemas.microsoft.com/office/drawing/2014/main" xmlns="" id="{00000000-0008-0000-0100-000040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33" name="Text Box 24">
          <a:extLst>
            <a:ext uri="{FF2B5EF4-FFF2-40B4-BE49-F238E27FC236}">
              <a16:creationId xmlns:a16="http://schemas.microsoft.com/office/drawing/2014/main" xmlns="" id="{00000000-0008-0000-0100-000041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34" name="Text Box 50">
          <a:extLst>
            <a:ext uri="{FF2B5EF4-FFF2-40B4-BE49-F238E27FC236}">
              <a16:creationId xmlns:a16="http://schemas.microsoft.com/office/drawing/2014/main" xmlns="" id="{00000000-0008-0000-0100-000042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35" name="Text Box 52">
          <a:extLst>
            <a:ext uri="{FF2B5EF4-FFF2-40B4-BE49-F238E27FC236}">
              <a16:creationId xmlns:a16="http://schemas.microsoft.com/office/drawing/2014/main" xmlns="" id="{00000000-0008-0000-0100-000043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36" name="Text Box 23">
          <a:extLst>
            <a:ext uri="{FF2B5EF4-FFF2-40B4-BE49-F238E27FC236}">
              <a16:creationId xmlns:a16="http://schemas.microsoft.com/office/drawing/2014/main" xmlns="" id="{00000000-0008-0000-0100-000044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37" name="Text Box 24">
          <a:extLst>
            <a:ext uri="{FF2B5EF4-FFF2-40B4-BE49-F238E27FC236}">
              <a16:creationId xmlns:a16="http://schemas.microsoft.com/office/drawing/2014/main" xmlns="" id="{00000000-0008-0000-0100-000045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38" name="Text Box 50">
          <a:extLst>
            <a:ext uri="{FF2B5EF4-FFF2-40B4-BE49-F238E27FC236}">
              <a16:creationId xmlns:a16="http://schemas.microsoft.com/office/drawing/2014/main" xmlns="" id="{00000000-0008-0000-0100-000046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39" name="Text Box 52">
          <a:extLst>
            <a:ext uri="{FF2B5EF4-FFF2-40B4-BE49-F238E27FC236}">
              <a16:creationId xmlns:a16="http://schemas.microsoft.com/office/drawing/2014/main" xmlns="" id="{00000000-0008-0000-0100-000047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40" name="Text Box 24">
          <a:extLst>
            <a:ext uri="{FF2B5EF4-FFF2-40B4-BE49-F238E27FC236}">
              <a16:creationId xmlns:a16="http://schemas.microsoft.com/office/drawing/2014/main" xmlns="" id="{00000000-0008-0000-0100-000048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41" name="Text Box 50">
          <a:extLst>
            <a:ext uri="{FF2B5EF4-FFF2-40B4-BE49-F238E27FC236}">
              <a16:creationId xmlns:a16="http://schemas.microsoft.com/office/drawing/2014/main" xmlns="" id="{00000000-0008-0000-0100-000049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42" name="Text Box 52">
          <a:extLst>
            <a:ext uri="{FF2B5EF4-FFF2-40B4-BE49-F238E27FC236}">
              <a16:creationId xmlns:a16="http://schemas.microsoft.com/office/drawing/2014/main" xmlns="" id="{00000000-0008-0000-0100-00004A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3" name="Text Box 23">
          <a:extLst>
            <a:ext uri="{FF2B5EF4-FFF2-40B4-BE49-F238E27FC236}">
              <a16:creationId xmlns:a16="http://schemas.microsoft.com/office/drawing/2014/main" xmlns="" id="{00000000-0008-0000-0100-00004B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4" name="Text Box 24">
          <a:extLst>
            <a:ext uri="{FF2B5EF4-FFF2-40B4-BE49-F238E27FC236}">
              <a16:creationId xmlns:a16="http://schemas.microsoft.com/office/drawing/2014/main" xmlns="" id="{00000000-0008-0000-0100-00004C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5" name="Text Box 50">
          <a:extLst>
            <a:ext uri="{FF2B5EF4-FFF2-40B4-BE49-F238E27FC236}">
              <a16:creationId xmlns:a16="http://schemas.microsoft.com/office/drawing/2014/main" xmlns="" id="{00000000-0008-0000-0100-00004D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6" name="Text Box 52">
          <a:extLst>
            <a:ext uri="{FF2B5EF4-FFF2-40B4-BE49-F238E27FC236}">
              <a16:creationId xmlns:a16="http://schemas.microsoft.com/office/drawing/2014/main" xmlns="" id="{00000000-0008-0000-0100-00004E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7" name="Text Box 24">
          <a:extLst>
            <a:ext uri="{FF2B5EF4-FFF2-40B4-BE49-F238E27FC236}">
              <a16:creationId xmlns:a16="http://schemas.microsoft.com/office/drawing/2014/main" xmlns="" id="{00000000-0008-0000-0100-00004F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8" name="Text Box 50">
          <a:extLst>
            <a:ext uri="{FF2B5EF4-FFF2-40B4-BE49-F238E27FC236}">
              <a16:creationId xmlns:a16="http://schemas.microsoft.com/office/drawing/2014/main" xmlns="" id="{00000000-0008-0000-0100-000050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9" name="Text Box 52">
          <a:extLst>
            <a:ext uri="{FF2B5EF4-FFF2-40B4-BE49-F238E27FC236}">
              <a16:creationId xmlns:a16="http://schemas.microsoft.com/office/drawing/2014/main" xmlns="" id="{00000000-0008-0000-0100-000051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50" name="Text Box 23">
          <a:extLst>
            <a:ext uri="{FF2B5EF4-FFF2-40B4-BE49-F238E27FC236}">
              <a16:creationId xmlns:a16="http://schemas.microsoft.com/office/drawing/2014/main" xmlns="" id="{00000000-0008-0000-0100-000052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51" name="Text Box 24">
          <a:extLst>
            <a:ext uri="{FF2B5EF4-FFF2-40B4-BE49-F238E27FC236}">
              <a16:creationId xmlns:a16="http://schemas.microsoft.com/office/drawing/2014/main" xmlns="" id="{00000000-0008-0000-0100-000053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52" name="Text Box 50">
          <a:extLst>
            <a:ext uri="{FF2B5EF4-FFF2-40B4-BE49-F238E27FC236}">
              <a16:creationId xmlns:a16="http://schemas.microsoft.com/office/drawing/2014/main" xmlns="" id="{00000000-0008-0000-0100-000054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53" name="Text Box 52">
          <a:extLst>
            <a:ext uri="{FF2B5EF4-FFF2-40B4-BE49-F238E27FC236}">
              <a16:creationId xmlns:a16="http://schemas.microsoft.com/office/drawing/2014/main" xmlns="" id="{00000000-0008-0000-0100-000055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54" name="Text Box 24">
          <a:extLst>
            <a:ext uri="{FF2B5EF4-FFF2-40B4-BE49-F238E27FC236}">
              <a16:creationId xmlns:a16="http://schemas.microsoft.com/office/drawing/2014/main" xmlns="" id="{00000000-0008-0000-0100-000056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55" name="Text Box 50">
          <a:extLst>
            <a:ext uri="{FF2B5EF4-FFF2-40B4-BE49-F238E27FC236}">
              <a16:creationId xmlns:a16="http://schemas.microsoft.com/office/drawing/2014/main" xmlns="" id="{00000000-0008-0000-0100-000057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56" name="Text Box 52">
          <a:extLst>
            <a:ext uri="{FF2B5EF4-FFF2-40B4-BE49-F238E27FC236}">
              <a16:creationId xmlns:a16="http://schemas.microsoft.com/office/drawing/2014/main" xmlns="" id="{00000000-0008-0000-0100-000058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57" name="Text Box 23">
          <a:extLst>
            <a:ext uri="{FF2B5EF4-FFF2-40B4-BE49-F238E27FC236}">
              <a16:creationId xmlns:a16="http://schemas.microsoft.com/office/drawing/2014/main" xmlns="" id="{00000000-0008-0000-0100-000059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58" name="Text Box 24">
          <a:extLst>
            <a:ext uri="{FF2B5EF4-FFF2-40B4-BE49-F238E27FC236}">
              <a16:creationId xmlns:a16="http://schemas.microsoft.com/office/drawing/2014/main" xmlns="" id="{00000000-0008-0000-0100-00005A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59" name="Text Box 50">
          <a:extLst>
            <a:ext uri="{FF2B5EF4-FFF2-40B4-BE49-F238E27FC236}">
              <a16:creationId xmlns:a16="http://schemas.microsoft.com/office/drawing/2014/main" xmlns="" id="{00000000-0008-0000-0100-00005B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60" name="Text Box 52">
          <a:extLst>
            <a:ext uri="{FF2B5EF4-FFF2-40B4-BE49-F238E27FC236}">
              <a16:creationId xmlns:a16="http://schemas.microsoft.com/office/drawing/2014/main" xmlns="" id="{00000000-0008-0000-0100-00005C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61" name="Text Box 24">
          <a:extLst>
            <a:ext uri="{FF2B5EF4-FFF2-40B4-BE49-F238E27FC236}">
              <a16:creationId xmlns:a16="http://schemas.microsoft.com/office/drawing/2014/main" xmlns="" id="{00000000-0008-0000-0100-00005D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62" name="Text Box 50">
          <a:extLst>
            <a:ext uri="{FF2B5EF4-FFF2-40B4-BE49-F238E27FC236}">
              <a16:creationId xmlns:a16="http://schemas.microsoft.com/office/drawing/2014/main" xmlns="" id="{00000000-0008-0000-0100-00005E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63" name="Text Box 52">
          <a:extLst>
            <a:ext uri="{FF2B5EF4-FFF2-40B4-BE49-F238E27FC236}">
              <a16:creationId xmlns:a16="http://schemas.microsoft.com/office/drawing/2014/main" xmlns="" id="{00000000-0008-0000-0100-00005F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64" name="Text Box 23">
          <a:extLst>
            <a:ext uri="{FF2B5EF4-FFF2-40B4-BE49-F238E27FC236}">
              <a16:creationId xmlns:a16="http://schemas.microsoft.com/office/drawing/2014/main" xmlns="" id="{00000000-0008-0000-0100-000060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65" name="Text Box 24">
          <a:extLst>
            <a:ext uri="{FF2B5EF4-FFF2-40B4-BE49-F238E27FC236}">
              <a16:creationId xmlns:a16="http://schemas.microsoft.com/office/drawing/2014/main" xmlns="" id="{00000000-0008-0000-0100-000061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66" name="Text Box 50">
          <a:extLst>
            <a:ext uri="{FF2B5EF4-FFF2-40B4-BE49-F238E27FC236}">
              <a16:creationId xmlns:a16="http://schemas.microsoft.com/office/drawing/2014/main" xmlns="" id="{00000000-0008-0000-0100-000062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67" name="Text Box 52">
          <a:extLst>
            <a:ext uri="{FF2B5EF4-FFF2-40B4-BE49-F238E27FC236}">
              <a16:creationId xmlns:a16="http://schemas.microsoft.com/office/drawing/2014/main" xmlns="" id="{00000000-0008-0000-0100-000063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68" name="Text Box 24">
          <a:extLst>
            <a:ext uri="{FF2B5EF4-FFF2-40B4-BE49-F238E27FC236}">
              <a16:creationId xmlns:a16="http://schemas.microsoft.com/office/drawing/2014/main" xmlns="" id="{00000000-0008-0000-0100-000064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69" name="Text Box 50">
          <a:extLst>
            <a:ext uri="{FF2B5EF4-FFF2-40B4-BE49-F238E27FC236}">
              <a16:creationId xmlns:a16="http://schemas.microsoft.com/office/drawing/2014/main" xmlns="" id="{00000000-0008-0000-0100-000065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70" name="Text Box 52">
          <a:extLst>
            <a:ext uri="{FF2B5EF4-FFF2-40B4-BE49-F238E27FC236}">
              <a16:creationId xmlns:a16="http://schemas.microsoft.com/office/drawing/2014/main" xmlns="" id="{00000000-0008-0000-0100-000066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71" name="Text Box 23">
          <a:extLst>
            <a:ext uri="{FF2B5EF4-FFF2-40B4-BE49-F238E27FC236}">
              <a16:creationId xmlns:a16="http://schemas.microsoft.com/office/drawing/2014/main" xmlns="" id="{00000000-0008-0000-0100-000067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72" name="Text Box 24">
          <a:extLst>
            <a:ext uri="{FF2B5EF4-FFF2-40B4-BE49-F238E27FC236}">
              <a16:creationId xmlns:a16="http://schemas.microsoft.com/office/drawing/2014/main" xmlns="" id="{00000000-0008-0000-0100-000068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73" name="Text Box 50">
          <a:extLst>
            <a:ext uri="{FF2B5EF4-FFF2-40B4-BE49-F238E27FC236}">
              <a16:creationId xmlns:a16="http://schemas.microsoft.com/office/drawing/2014/main" xmlns="" id="{00000000-0008-0000-0100-000069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74" name="Text Box 52">
          <a:extLst>
            <a:ext uri="{FF2B5EF4-FFF2-40B4-BE49-F238E27FC236}">
              <a16:creationId xmlns:a16="http://schemas.microsoft.com/office/drawing/2014/main" xmlns="" id="{00000000-0008-0000-0100-00006A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75" name="Text Box 24">
          <a:extLst>
            <a:ext uri="{FF2B5EF4-FFF2-40B4-BE49-F238E27FC236}">
              <a16:creationId xmlns:a16="http://schemas.microsoft.com/office/drawing/2014/main" xmlns="" id="{00000000-0008-0000-0100-00006B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76" name="Text Box 50">
          <a:extLst>
            <a:ext uri="{FF2B5EF4-FFF2-40B4-BE49-F238E27FC236}">
              <a16:creationId xmlns:a16="http://schemas.microsoft.com/office/drawing/2014/main" xmlns="" id="{00000000-0008-0000-0100-00006C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77" name="Text Box 52">
          <a:extLst>
            <a:ext uri="{FF2B5EF4-FFF2-40B4-BE49-F238E27FC236}">
              <a16:creationId xmlns:a16="http://schemas.microsoft.com/office/drawing/2014/main" xmlns="" id="{00000000-0008-0000-0100-00006D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78" name="Text Box 23">
          <a:extLst>
            <a:ext uri="{FF2B5EF4-FFF2-40B4-BE49-F238E27FC236}">
              <a16:creationId xmlns:a16="http://schemas.microsoft.com/office/drawing/2014/main" xmlns="" id="{00000000-0008-0000-0100-00006E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79" name="Text Box 24">
          <a:extLst>
            <a:ext uri="{FF2B5EF4-FFF2-40B4-BE49-F238E27FC236}">
              <a16:creationId xmlns:a16="http://schemas.microsoft.com/office/drawing/2014/main" xmlns="" id="{00000000-0008-0000-0100-00006F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80" name="Text Box 50">
          <a:extLst>
            <a:ext uri="{FF2B5EF4-FFF2-40B4-BE49-F238E27FC236}">
              <a16:creationId xmlns:a16="http://schemas.microsoft.com/office/drawing/2014/main" xmlns="" id="{00000000-0008-0000-0100-000070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81" name="Text Box 52">
          <a:extLst>
            <a:ext uri="{FF2B5EF4-FFF2-40B4-BE49-F238E27FC236}">
              <a16:creationId xmlns:a16="http://schemas.microsoft.com/office/drawing/2014/main" xmlns="" id="{00000000-0008-0000-0100-000071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82" name="Text Box 24">
          <a:extLst>
            <a:ext uri="{FF2B5EF4-FFF2-40B4-BE49-F238E27FC236}">
              <a16:creationId xmlns:a16="http://schemas.microsoft.com/office/drawing/2014/main" xmlns="" id="{00000000-0008-0000-0100-000072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83" name="Text Box 50">
          <a:extLst>
            <a:ext uri="{FF2B5EF4-FFF2-40B4-BE49-F238E27FC236}">
              <a16:creationId xmlns:a16="http://schemas.microsoft.com/office/drawing/2014/main" xmlns="" id="{00000000-0008-0000-0100-000073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84" name="Text Box 52">
          <a:extLst>
            <a:ext uri="{FF2B5EF4-FFF2-40B4-BE49-F238E27FC236}">
              <a16:creationId xmlns:a16="http://schemas.microsoft.com/office/drawing/2014/main" xmlns="" id="{00000000-0008-0000-0100-000074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5" name="Text Box 23">
          <a:extLst>
            <a:ext uri="{FF2B5EF4-FFF2-40B4-BE49-F238E27FC236}">
              <a16:creationId xmlns:a16="http://schemas.microsoft.com/office/drawing/2014/main" xmlns="" id="{00000000-0008-0000-0100-000075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6" name="Text Box 24">
          <a:extLst>
            <a:ext uri="{FF2B5EF4-FFF2-40B4-BE49-F238E27FC236}">
              <a16:creationId xmlns:a16="http://schemas.microsoft.com/office/drawing/2014/main" xmlns="" id="{00000000-0008-0000-0100-000076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7" name="Text Box 50">
          <a:extLst>
            <a:ext uri="{FF2B5EF4-FFF2-40B4-BE49-F238E27FC236}">
              <a16:creationId xmlns:a16="http://schemas.microsoft.com/office/drawing/2014/main" xmlns="" id="{00000000-0008-0000-0100-000077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8" name="Text Box 52">
          <a:extLst>
            <a:ext uri="{FF2B5EF4-FFF2-40B4-BE49-F238E27FC236}">
              <a16:creationId xmlns:a16="http://schemas.microsoft.com/office/drawing/2014/main" xmlns="" id="{00000000-0008-0000-0100-000078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9" name="Text Box 24">
          <a:extLst>
            <a:ext uri="{FF2B5EF4-FFF2-40B4-BE49-F238E27FC236}">
              <a16:creationId xmlns:a16="http://schemas.microsoft.com/office/drawing/2014/main" xmlns="" id="{00000000-0008-0000-0100-000079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90" name="Text Box 50">
          <a:extLst>
            <a:ext uri="{FF2B5EF4-FFF2-40B4-BE49-F238E27FC236}">
              <a16:creationId xmlns:a16="http://schemas.microsoft.com/office/drawing/2014/main" xmlns="" id="{00000000-0008-0000-0100-00007A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91" name="Text Box 52">
          <a:extLst>
            <a:ext uri="{FF2B5EF4-FFF2-40B4-BE49-F238E27FC236}">
              <a16:creationId xmlns:a16="http://schemas.microsoft.com/office/drawing/2014/main" xmlns="" id="{00000000-0008-0000-0100-00007B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2" name="Text Box 23">
          <a:extLst>
            <a:ext uri="{FF2B5EF4-FFF2-40B4-BE49-F238E27FC236}">
              <a16:creationId xmlns:a16="http://schemas.microsoft.com/office/drawing/2014/main" xmlns="" id="{00000000-0008-0000-0100-00007C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3" name="Text Box 24">
          <a:extLst>
            <a:ext uri="{FF2B5EF4-FFF2-40B4-BE49-F238E27FC236}">
              <a16:creationId xmlns:a16="http://schemas.microsoft.com/office/drawing/2014/main" xmlns="" id="{00000000-0008-0000-0100-00007D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4" name="Text Box 50">
          <a:extLst>
            <a:ext uri="{FF2B5EF4-FFF2-40B4-BE49-F238E27FC236}">
              <a16:creationId xmlns:a16="http://schemas.microsoft.com/office/drawing/2014/main" xmlns="" id="{00000000-0008-0000-0100-00007E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5" name="Text Box 52">
          <a:extLst>
            <a:ext uri="{FF2B5EF4-FFF2-40B4-BE49-F238E27FC236}">
              <a16:creationId xmlns:a16="http://schemas.microsoft.com/office/drawing/2014/main" xmlns="" id="{00000000-0008-0000-0100-00007F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6" name="Text Box 24">
          <a:extLst>
            <a:ext uri="{FF2B5EF4-FFF2-40B4-BE49-F238E27FC236}">
              <a16:creationId xmlns:a16="http://schemas.microsoft.com/office/drawing/2014/main" xmlns="" id="{00000000-0008-0000-0100-000080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7" name="Text Box 50">
          <a:extLst>
            <a:ext uri="{FF2B5EF4-FFF2-40B4-BE49-F238E27FC236}">
              <a16:creationId xmlns:a16="http://schemas.microsoft.com/office/drawing/2014/main" xmlns="" id="{00000000-0008-0000-0100-000081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8" name="Text Box 52">
          <a:extLst>
            <a:ext uri="{FF2B5EF4-FFF2-40B4-BE49-F238E27FC236}">
              <a16:creationId xmlns:a16="http://schemas.microsoft.com/office/drawing/2014/main" xmlns="" id="{00000000-0008-0000-0100-000082030000}"/>
            </a:ext>
          </a:extLst>
        </xdr:cNvPr>
        <xdr:cNvSpPr txBox="1">
          <a:spLocks noChangeArrowheads="1"/>
        </xdr:cNvSpPr>
      </xdr:nvSpPr>
      <xdr:spPr bwMode="auto">
        <a:xfrm>
          <a:off x="433917" y="8138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99" name="Text Box 23">
          <a:extLst>
            <a:ext uri="{FF2B5EF4-FFF2-40B4-BE49-F238E27FC236}">
              <a16:creationId xmlns:a16="http://schemas.microsoft.com/office/drawing/2014/main" xmlns="" id="{00000000-0008-0000-0100-000083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00" name="Text Box 24">
          <a:extLst>
            <a:ext uri="{FF2B5EF4-FFF2-40B4-BE49-F238E27FC236}">
              <a16:creationId xmlns:a16="http://schemas.microsoft.com/office/drawing/2014/main" xmlns="" id="{00000000-0008-0000-0100-000084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01" name="Text Box 50">
          <a:extLst>
            <a:ext uri="{FF2B5EF4-FFF2-40B4-BE49-F238E27FC236}">
              <a16:creationId xmlns:a16="http://schemas.microsoft.com/office/drawing/2014/main" xmlns="" id="{00000000-0008-0000-0100-000085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02" name="Text Box 52">
          <a:extLst>
            <a:ext uri="{FF2B5EF4-FFF2-40B4-BE49-F238E27FC236}">
              <a16:creationId xmlns:a16="http://schemas.microsoft.com/office/drawing/2014/main" xmlns="" id="{00000000-0008-0000-0100-000086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03" name="Text Box 24">
          <a:extLst>
            <a:ext uri="{FF2B5EF4-FFF2-40B4-BE49-F238E27FC236}">
              <a16:creationId xmlns:a16="http://schemas.microsoft.com/office/drawing/2014/main" xmlns="" id="{00000000-0008-0000-0100-000087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04" name="Text Box 50">
          <a:extLst>
            <a:ext uri="{FF2B5EF4-FFF2-40B4-BE49-F238E27FC236}">
              <a16:creationId xmlns:a16="http://schemas.microsoft.com/office/drawing/2014/main" xmlns="" id="{00000000-0008-0000-0100-000088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05" name="Text Box 52">
          <a:extLst>
            <a:ext uri="{FF2B5EF4-FFF2-40B4-BE49-F238E27FC236}">
              <a16:creationId xmlns:a16="http://schemas.microsoft.com/office/drawing/2014/main" xmlns="" id="{00000000-0008-0000-0100-000089030000}"/>
            </a:ext>
          </a:extLst>
        </xdr:cNvPr>
        <xdr:cNvSpPr txBox="1">
          <a:spLocks noChangeArrowheads="1"/>
        </xdr:cNvSpPr>
      </xdr:nvSpPr>
      <xdr:spPr bwMode="auto">
        <a:xfrm>
          <a:off x="433917" y="8286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06" name="Text Box 23">
          <a:extLst>
            <a:ext uri="{FF2B5EF4-FFF2-40B4-BE49-F238E27FC236}">
              <a16:creationId xmlns:a16="http://schemas.microsoft.com/office/drawing/2014/main" xmlns="" id="{00000000-0008-0000-0100-00008A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07" name="Text Box 24">
          <a:extLst>
            <a:ext uri="{FF2B5EF4-FFF2-40B4-BE49-F238E27FC236}">
              <a16:creationId xmlns:a16="http://schemas.microsoft.com/office/drawing/2014/main" xmlns="" id="{00000000-0008-0000-0100-00008B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08" name="Text Box 50">
          <a:extLst>
            <a:ext uri="{FF2B5EF4-FFF2-40B4-BE49-F238E27FC236}">
              <a16:creationId xmlns:a16="http://schemas.microsoft.com/office/drawing/2014/main" xmlns="" id="{00000000-0008-0000-0100-00008C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09" name="Text Box 52">
          <a:extLst>
            <a:ext uri="{FF2B5EF4-FFF2-40B4-BE49-F238E27FC236}">
              <a16:creationId xmlns:a16="http://schemas.microsoft.com/office/drawing/2014/main" xmlns="" id="{00000000-0008-0000-0100-00008D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10" name="Text Box 24">
          <a:extLst>
            <a:ext uri="{FF2B5EF4-FFF2-40B4-BE49-F238E27FC236}">
              <a16:creationId xmlns:a16="http://schemas.microsoft.com/office/drawing/2014/main" xmlns="" id="{00000000-0008-0000-0100-00008E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11" name="Text Box 50">
          <a:extLst>
            <a:ext uri="{FF2B5EF4-FFF2-40B4-BE49-F238E27FC236}">
              <a16:creationId xmlns:a16="http://schemas.microsoft.com/office/drawing/2014/main" xmlns="" id="{00000000-0008-0000-0100-00008F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12" name="Text Box 52">
          <a:extLst>
            <a:ext uri="{FF2B5EF4-FFF2-40B4-BE49-F238E27FC236}">
              <a16:creationId xmlns:a16="http://schemas.microsoft.com/office/drawing/2014/main" xmlns="" id="{00000000-0008-0000-0100-000090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3" name="Text Box 23">
          <a:extLst>
            <a:ext uri="{FF2B5EF4-FFF2-40B4-BE49-F238E27FC236}">
              <a16:creationId xmlns:a16="http://schemas.microsoft.com/office/drawing/2014/main" xmlns="" id="{00000000-0008-0000-0100-000091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4" name="Text Box 24">
          <a:extLst>
            <a:ext uri="{FF2B5EF4-FFF2-40B4-BE49-F238E27FC236}">
              <a16:creationId xmlns:a16="http://schemas.microsoft.com/office/drawing/2014/main" xmlns="" id="{00000000-0008-0000-0100-000092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5" name="Text Box 50">
          <a:extLst>
            <a:ext uri="{FF2B5EF4-FFF2-40B4-BE49-F238E27FC236}">
              <a16:creationId xmlns:a16="http://schemas.microsoft.com/office/drawing/2014/main" xmlns="" id="{00000000-0008-0000-0100-000093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6" name="Text Box 52">
          <a:extLst>
            <a:ext uri="{FF2B5EF4-FFF2-40B4-BE49-F238E27FC236}">
              <a16:creationId xmlns:a16="http://schemas.microsoft.com/office/drawing/2014/main" xmlns="" id="{00000000-0008-0000-0100-000094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7" name="Text Box 24">
          <a:extLst>
            <a:ext uri="{FF2B5EF4-FFF2-40B4-BE49-F238E27FC236}">
              <a16:creationId xmlns:a16="http://schemas.microsoft.com/office/drawing/2014/main" xmlns="" id="{00000000-0008-0000-0100-000095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8" name="Text Box 50">
          <a:extLst>
            <a:ext uri="{FF2B5EF4-FFF2-40B4-BE49-F238E27FC236}">
              <a16:creationId xmlns:a16="http://schemas.microsoft.com/office/drawing/2014/main" xmlns="" id="{00000000-0008-0000-0100-000096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9" name="Text Box 52">
          <a:extLst>
            <a:ext uri="{FF2B5EF4-FFF2-40B4-BE49-F238E27FC236}">
              <a16:creationId xmlns:a16="http://schemas.microsoft.com/office/drawing/2014/main" xmlns="" id="{00000000-0008-0000-0100-000097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20" name="Text Box 23">
          <a:extLst>
            <a:ext uri="{FF2B5EF4-FFF2-40B4-BE49-F238E27FC236}">
              <a16:creationId xmlns:a16="http://schemas.microsoft.com/office/drawing/2014/main" xmlns="" id="{00000000-0008-0000-0100-000098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21" name="Text Box 24">
          <a:extLst>
            <a:ext uri="{FF2B5EF4-FFF2-40B4-BE49-F238E27FC236}">
              <a16:creationId xmlns:a16="http://schemas.microsoft.com/office/drawing/2014/main" xmlns="" id="{00000000-0008-0000-0100-000099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22" name="Text Box 50">
          <a:extLst>
            <a:ext uri="{FF2B5EF4-FFF2-40B4-BE49-F238E27FC236}">
              <a16:creationId xmlns:a16="http://schemas.microsoft.com/office/drawing/2014/main" xmlns="" id="{00000000-0008-0000-0100-00009A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23" name="Text Box 52">
          <a:extLst>
            <a:ext uri="{FF2B5EF4-FFF2-40B4-BE49-F238E27FC236}">
              <a16:creationId xmlns:a16="http://schemas.microsoft.com/office/drawing/2014/main" xmlns="" id="{00000000-0008-0000-0100-00009B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24" name="Text Box 24">
          <a:extLst>
            <a:ext uri="{FF2B5EF4-FFF2-40B4-BE49-F238E27FC236}">
              <a16:creationId xmlns:a16="http://schemas.microsoft.com/office/drawing/2014/main" xmlns="" id="{00000000-0008-0000-0100-00009C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25" name="Text Box 50">
          <a:extLst>
            <a:ext uri="{FF2B5EF4-FFF2-40B4-BE49-F238E27FC236}">
              <a16:creationId xmlns:a16="http://schemas.microsoft.com/office/drawing/2014/main" xmlns="" id="{00000000-0008-0000-0100-00009D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26" name="Text Box 52">
          <a:extLst>
            <a:ext uri="{FF2B5EF4-FFF2-40B4-BE49-F238E27FC236}">
              <a16:creationId xmlns:a16="http://schemas.microsoft.com/office/drawing/2014/main" xmlns="" id="{00000000-0008-0000-0100-00009E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27" name="Text Box 23">
          <a:extLst>
            <a:ext uri="{FF2B5EF4-FFF2-40B4-BE49-F238E27FC236}">
              <a16:creationId xmlns:a16="http://schemas.microsoft.com/office/drawing/2014/main" xmlns="" id="{00000000-0008-0000-0100-00009F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28" name="Text Box 24">
          <a:extLst>
            <a:ext uri="{FF2B5EF4-FFF2-40B4-BE49-F238E27FC236}">
              <a16:creationId xmlns:a16="http://schemas.microsoft.com/office/drawing/2014/main" xmlns="" id="{00000000-0008-0000-0100-0000A0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29" name="Text Box 50">
          <a:extLst>
            <a:ext uri="{FF2B5EF4-FFF2-40B4-BE49-F238E27FC236}">
              <a16:creationId xmlns:a16="http://schemas.microsoft.com/office/drawing/2014/main" xmlns="" id="{00000000-0008-0000-0100-0000A1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30" name="Text Box 52">
          <a:extLst>
            <a:ext uri="{FF2B5EF4-FFF2-40B4-BE49-F238E27FC236}">
              <a16:creationId xmlns:a16="http://schemas.microsoft.com/office/drawing/2014/main" xmlns="" id="{00000000-0008-0000-0100-0000A2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31" name="Text Box 24">
          <a:extLst>
            <a:ext uri="{FF2B5EF4-FFF2-40B4-BE49-F238E27FC236}">
              <a16:creationId xmlns:a16="http://schemas.microsoft.com/office/drawing/2014/main" xmlns="" id="{00000000-0008-0000-0100-0000A3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32" name="Text Box 50">
          <a:extLst>
            <a:ext uri="{FF2B5EF4-FFF2-40B4-BE49-F238E27FC236}">
              <a16:creationId xmlns:a16="http://schemas.microsoft.com/office/drawing/2014/main" xmlns="" id="{00000000-0008-0000-0100-0000A4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33" name="Text Box 52">
          <a:extLst>
            <a:ext uri="{FF2B5EF4-FFF2-40B4-BE49-F238E27FC236}">
              <a16:creationId xmlns:a16="http://schemas.microsoft.com/office/drawing/2014/main" xmlns="" id="{00000000-0008-0000-0100-0000A5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34" name="Text Box 23">
          <a:extLst>
            <a:ext uri="{FF2B5EF4-FFF2-40B4-BE49-F238E27FC236}">
              <a16:creationId xmlns:a16="http://schemas.microsoft.com/office/drawing/2014/main" xmlns="" id="{00000000-0008-0000-0100-000052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35" name="Text Box 24">
          <a:extLst>
            <a:ext uri="{FF2B5EF4-FFF2-40B4-BE49-F238E27FC236}">
              <a16:creationId xmlns:a16="http://schemas.microsoft.com/office/drawing/2014/main" xmlns="" id="{00000000-0008-0000-0100-000053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36" name="Text Box 50">
          <a:extLst>
            <a:ext uri="{FF2B5EF4-FFF2-40B4-BE49-F238E27FC236}">
              <a16:creationId xmlns:a16="http://schemas.microsoft.com/office/drawing/2014/main" xmlns="" id="{00000000-0008-0000-0100-000054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37" name="Text Box 52">
          <a:extLst>
            <a:ext uri="{FF2B5EF4-FFF2-40B4-BE49-F238E27FC236}">
              <a16:creationId xmlns:a16="http://schemas.microsoft.com/office/drawing/2014/main" xmlns="" id="{00000000-0008-0000-0100-000055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38" name="Text Box 24">
          <a:extLst>
            <a:ext uri="{FF2B5EF4-FFF2-40B4-BE49-F238E27FC236}">
              <a16:creationId xmlns:a16="http://schemas.microsoft.com/office/drawing/2014/main" xmlns="" id="{00000000-0008-0000-0100-000056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39" name="Text Box 50">
          <a:extLst>
            <a:ext uri="{FF2B5EF4-FFF2-40B4-BE49-F238E27FC236}">
              <a16:creationId xmlns:a16="http://schemas.microsoft.com/office/drawing/2014/main" xmlns="" id="{00000000-0008-0000-0100-000057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40" name="Text Box 52">
          <a:extLst>
            <a:ext uri="{FF2B5EF4-FFF2-40B4-BE49-F238E27FC236}">
              <a16:creationId xmlns:a16="http://schemas.microsoft.com/office/drawing/2014/main" xmlns="" id="{00000000-0008-0000-0100-000058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41" name="Text Box 23">
          <a:extLst>
            <a:ext uri="{FF2B5EF4-FFF2-40B4-BE49-F238E27FC236}">
              <a16:creationId xmlns:a16="http://schemas.microsoft.com/office/drawing/2014/main" xmlns="" id="{00000000-0008-0000-0100-000059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42" name="Text Box 24">
          <a:extLst>
            <a:ext uri="{FF2B5EF4-FFF2-40B4-BE49-F238E27FC236}">
              <a16:creationId xmlns:a16="http://schemas.microsoft.com/office/drawing/2014/main" xmlns="" id="{00000000-0008-0000-0100-00005A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43" name="Text Box 50">
          <a:extLst>
            <a:ext uri="{FF2B5EF4-FFF2-40B4-BE49-F238E27FC236}">
              <a16:creationId xmlns:a16="http://schemas.microsoft.com/office/drawing/2014/main" xmlns="" id="{00000000-0008-0000-0100-00005B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44" name="Text Box 52">
          <a:extLst>
            <a:ext uri="{FF2B5EF4-FFF2-40B4-BE49-F238E27FC236}">
              <a16:creationId xmlns:a16="http://schemas.microsoft.com/office/drawing/2014/main" xmlns="" id="{00000000-0008-0000-0100-00005C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45" name="Text Box 24">
          <a:extLst>
            <a:ext uri="{FF2B5EF4-FFF2-40B4-BE49-F238E27FC236}">
              <a16:creationId xmlns:a16="http://schemas.microsoft.com/office/drawing/2014/main" xmlns="" id="{00000000-0008-0000-0100-00005D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46" name="Text Box 50">
          <a:extLst>
            <a:ext uri="{FF2B5EF4-FFF2-40B4-BE49-F238E27FC236}">
              <a16:creationId xmlns:a16="http://schemas.microsoft.com/office/drawing/2014/main" xmlns="" id="{00000000-0008-0000-0100-00005E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47" name="Text Box 52">
          <a:extLst>
            <a:ext uri="{FF2B5EF4-FFF2-40B4-BE49-F238E27FC236}">
              <a16:creationId xmlns:a16="http://schemas.microsoft.com/office/drawing/2014/main" xmlns="" id="{00000000-0008-0000-0100-00005F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48" name="Text Box 23">
          <a:extLst>
            <a:ext uri="{FF2B5EF4-FFF2-40B4-BE49-F238E27FC236}">
              <a16:creationId xmlns:a16="http://schemas.microsoft.com/office/drawing/2014/main" xmlns="" id="{00000000-0008-0000-0100-000060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49" name="Text Box 24">
          <a:extLst>
            <a:ext uri="{FF2B5EF4-FFF2-40B4-BE49-F238E27FC236}">
              <a16:creationId xmlns:a16="http://schemas.microsoft.com/office/drawing/2014/main" xmlns="" id="{00000000-0008-0000-0100-000061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50" name="Text Box 50">
          <a:extLst>
            <a:ext uri="{FF2B5EF4-FFF2-40B4-BE49-F238E27FC236}">
              <a16:creationId xmlns:a16="http://schemas.microsoft.com/office/drawing/2014/main" xmlns="" id="{00000000-0008-0000-0100-000062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51" name="Text Box 52">
          <a:extLst>
            <a:ext uri="{FF2B5EF4-FFF2-40B4-BE49-F238E27FC236}">
              <a16:creationId xmlns:a16="http://schemas.microsoft.com/office/drawing/2014/main" xmlns="" id="{00000000-0008-0000-0100-000063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52" name="Text Box 24">
          <a:extLst>
            <a:ext uri="{FF2B5EF4-FFF2-40B4-BE49-F238E27FC236}">
              <a16:creationId xmlns:a16="http://schemas.microsoft.com/office/drawing/2014/main" xmlns="" id="{00000000-0008-0000-0100-000064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53" name="Text Box 50">
          <a:extLst>
            <a:ext uri="{FF2B5EF4-FFF2-40B4-BE49-F238E27FC236}">
              <a16:creationId xmlns:a16="http://schemas.microsoft.com/office/drawing/2014/main" xmlns="" id="{00000000-0008-0000-0100-000065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54" name="Text Box 52">
          <a:extLst>
            <a:ext uri="{FF2B5EF4-FFF2-40B4-BE49-F238E27FC236}">
              <a16:creationId xmlns:a16="http://schemas.microsoft.com/office/drawing/2014/main" xmlns="" id="{00000000-0008-0000-0100-000066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55" name="Text Box 23">
          <a:extLst>
            <a:ext uri="{FF2B5EF4-FFF2-40B4-BE49-F238E27FC236}">
              <a16:creationId xmlns:a16="http://schemas.microsoft.com/office/drawing/2014/main" xmlns="" id="{00000000-0008-0000-0100-000067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56" name="Text Box 24">
          <a:extLst>
            <a:ext uri="{FF2B5EF4-FFF2-40B4-BE49-F238E27FC236}">
              <a16:creationId xmlns:a16="http://schemas.microsoft.com/office/drawing/2014/main" xmlns="" id="{00000000-0008-0000-0100-000068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57" name="Text Box 50">
          <a:extLst>
            <a:ext uri="{FF2B5EF4-FFF2-40B4-BE49-F238E27FC236}">
              <a16:creationId xmlns:a16="http://schemas.microsoft.com/office/drawing/2014/main" xmlns="" id="{00000000-0008-0000-0100-000069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58" name="Text Box 52">
          <a:extLst>
            <a:ext uri="{FF2B5EF4-FFF2-40B4-BE49-F238E27FC236}">
              <a16:creationId xmlns:a16="http://schemas.microsoft.com/office/drawing/2014/main" xmlns="" id="{00000000-0008-0000-0100-00006A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59" name="Text Box 24">
          <a:extLst>
            <a:ext uri="{FF2B5EF4-FFF2-40B4-BE49-F238E27FC236}">
              <a16:creationId xmlns:a16="http://schemas.microsoft.com/office/drawing/2014/main" xmlns="" id="{00000000-0008-0000-0100-00006B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60" name="Text Box 50">
          <a:extLst>
            <a:ext uri="{FF2B5EF4-FFF2-40B4-BE49-F238E27FC236}">
              <a16:creationId xmlns:a16="http://schemas.microsoft.com/office/drawing/2014/main" xmlns="" id="{00000000-0008-0000-0100-00006C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61" name="Text Box 52">
          <a:extLst>
            <a:ext uri="{FF2B5EF4-FFF2-40B4-BE49-F238E27FC236}">
              <a16:creationId xmlns:a16="http://schemas.microsoft.com/office/drawing/2014/main" xmlns="" id="{00000000-0008-0000-0100-00006D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2" name="Text Box 23">
          <a:extLst>
            <a:ext uri="{FF2B5EF4-FFF2-40B4-BE49-F238E27FC236}">
              <a16:creationId xmlns:a16="http://schemas.microsoft.com/office/drawing/2014/main" xmlns="" id="{00000000-0008-0000-0100-00006E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3" name="Text Box 24">
          <a:extLst>
            <a:ext uri="{FF2B5EF4-FFF2-40B4-BE49-F238E27FC236}">
              <a16:creationId xmlns:a16="http://schemas.microsoft.com/office/drawing/2014/main" xmlns="" id="{00000000-0008-0000-0100-00006F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4" name="Text Box 50">
          <a:extLst>
            <a:ext uri="{FF2B5EF4-FFF2-40B4-BE49-F238E27FC236}">
              <a16:creationId xmlns:a16="http://schemas.microsoft.com/office/drawing/2014/main" xmlns="" id="{00000000-0008-0000-0100-000070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5" name="Text Box 52">
          <a:extLst>
            <a:ext uri="{FF2B5EF4-FFF2-40B4-BE49-F238E27FC236}">
              <a16:creationId xmlns:a16="http://schemas.microsoft.com/office/drawing/2014/main" xmlns="" id="{00000000-0008-0000-0100-000071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6" name="Text Box 24">
          <a:extLst>
            <a:ext uri="{FF2B5EF4-FFF2-40B4-BE49-F238E27FC236}">
              <a16:creationId xmlns:a16="http://schemas.microsoft.com/office/drawing/2014/main" xmlns="" id="{00000000-0008-0000-0100-000072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7" name="Text Box 50">
          <a:extLst>
            <a:ext uri="{FF2B5EF4-FFF2-40B4-BE49-F238E27FC236}">
              <a16:creationId xmlns:a16="http://schemas.microsoft.com/office/drawing/2014/main" xmlns="" id="{00000000-0008-0000-0100-000073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8" name="Text Box 52">
          <a:extLst>
            <a:ext uri="{FF2B5EF4-FFF2-40B4-BE49-F238E27FC236}">
              <a16:creationId xmlns:a16="http://schemas.microsoft.com/office/drawing/2014/main" xmlns="" id="{00000000-0008-0000-0100-000074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69" name="Text Box 23">
          <a:extLst>
            <a:ext uri="{FF2B5EF4-FFF2-40B4-BE49-F238E27FC236}">
              <a16:creationId xmlns:a16="http://schemas.microsoft.com/office/drawing/2014/main" xmlns="" id="{00000000-0008-0000-0100-000075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70" name="Text Box 24">
          <a:extLst>
            <a:ext uri="{FF2B5EF4-FFF2-40B4-BE49-F238E27FC236}">
              <a16:creationId xmlns:a16="http://schemas.microsoft.com/office/drawing/2014/main" xmlns="" id="{00000000-0008-0000-0100-000076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71" name="Text Box 50">
          <a:extLst>
            <a:ext uri="{FF2B5EF4-FFF2-40B4-BE49-F238E27FC236}">
              <a16:creationId xmlns:a16="http://schemas.microsoft.com/office/drawing/2014/main" xmlns="" id="{00000000-0008-0000-0100-000077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72" name="Text Box 52">
          <a:extLst>
            <a:ext uri="{FF2B5EF4-FFF2-40B4-BE49-F238E27FC236}">
              <a16:creationId xmlns:a16="http://schemas.microsoft.com/office/drawing/2014/main" xmlns="" id="{00000000-0008-0000-0100-000078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73" name="Text Box 24">
          <a:extLst>
            <a:ext uri="{FF2B5EF4-FFF2-40B4-BE49-F238E27FC236}">
              <a16:creationId xmlns:a16="http://schemas.microsoft.com/office/drawing/2014/main" xmlns="" id="{00000000-0008-0000-0100-000079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74" name="Text Box 50">
          <a:extLst>
            <a:ext uri="{FF2B5EF4-FFF2-40B4-BE49-F238E27FC236}">
              <a16:creationId xmlns:a16="http://schemas.microsoft.com/office/drawing/2014/main" xmlns="" id="{00000000-0008-0000-0100-00007A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75" name="Text Box 52">
          <a:extLst>
            <a:ext uri="{FF2B5EF4-FFF2-40B4-BE49-F238E27FC236}">
              <a16:creationId xmlns:a16="http://schemas.microsoft.com/office/drawing/2014/main" xmlns="" id="{00000000-0008-0000-0100-00007B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76" name="Text Box 23">
          <a:extLst>
            <a:ext uri="{FF2B5EF4-FFF2-40B4-BE49-F238E27FC236}">
              <a16:creationId xmlns:a16="http://schemas.microsoft.com/office/drawing/2014/main" xmlns="" id="{00000000-0008-0000-0100-00007C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77" name="Text Box 24">
          <a:extLst>
            <a:ext uri="{FF2B5EF4-FFF2-40B4-BE49-F238E27FC236}">
              <a16:creationId xmlns:a16="http://schemas.microsoft.com/office/drawing/2014/main" xmlns="" id="{00000000-0008-0000-0100-00007D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78" name="Text Box 50">
          <a:extLst>
            <a:ext uri="{FF2B5EF4-FFF2-40B4-BE49-F238E27FC236}">
              <a16:creationId xmlns:a16="http://schemas.microsoft.com/office/drawing/2014/main" xmlns="" id="{00000000-0008-0000-0100-00007E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79" name="Text Box 52">
          <a:extLst>
            <a:ext uri="{FF2B5EF4-FFF2-40B4-BE49-F238E27FC236}">
              <a16:creationId xmlns:a16="http://schemas.microsoft.com/office/drawing/2014/main" xmlns="" id="{00000000-0008-0000-0100-00007F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80" name="Text Box 24">
          <a:extLst>
            <a:ext uri="{FF2B5EF4-FFF2-40B4-BE49-F238E27FC236}">
              <a16:creationId xmlns:a16="http://schemas.microsoft.com/office/drawing/2014/main" xmlns="" id="{00000000-0008-0000-0100-000080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81" name="Text Box 50">
          <a:extLst>
            <a:ext uri="{FF2B5EF4-FFF2-40B4-BE49-F238E27FC236}">
              <a16:creationId xmlns:a16="http://schemas.microsoft.com/office/drawing/2014/main" xmlns="" id="{00000000-0008-0000-0100-000081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82" name="Text Box 52">
          <a:extLst>
            <a:ext uri="{FF2B5EF4-FFF2-40B4-BE49-F238E27FC236}">
              <a16:creationId xmlns:a16="http://schemas.microsoft.com/office/drawing/2014/main" xmlns="" id="{00000000-0008-0000-0100-000082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3" name="Text Box 23">
          <a:extLst>
            <a:ext uri="{FF2B5EF4-FFF2-40B4-BE49-F238E27FC236}">
              <a16:creationId xmlns:a16="http://schemas.microsoft.com/office/drawing/2014/main" xmlns="" id="{00000000-0008-0000-0100-000083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4" name="Text Box 24">
          <a:extLst>
            <a:ext uri="{FF2B5EF4-FFF2-40B4-BE49-F238E27FC236}">
              <a16:creationId xmlns:a16="http://schemas.microsoft.com/office/drawing/2014/main" xmlns="" id="{00000000-0008-0000-0100-000084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5" name="Text Box 50">
          <a:extLst>
            <a:ext uri="{FF2B5EF4-FFF2-40B4-BE49-F238E27FC236}">
              <a16:creationId xmlns:a16="http://schemas.microsoft.com/office/drawing/2014/main" xmlns="" id="{00000000-0008-0000-0100-000085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6" name="Text Box 52">
          <a:extLst>
            <a:ext uri="{FF2B5EF4-FFF2-40B4-BE49-F238E27FC236}">
              <a16:creationId xmlns:a16="http://schemas.microsoft.com/office/drawing/2014/main" xmlns="" id="{00000000-0008-0000-0100-000086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7" name="Text Box 24">
          <a:extLst>
            <a:ext uri="{FF2B5EF4-FFF2-40B4-BE49-F238E27FC236}">
              <a16:creationId xmlns:a16="http://schemas.microsoft.com/office/drawing/2014/main" xmlns="" id="{00000000-0008-0000-0100-000087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8" name="Text Box 50">
          <a:extLst>
            <a:ext uri="{FF2B5EF4-FFF2-40B4-BE49-F238E27FC236}">
              <a16:creationId xmlns:a16="http://schemas.microsoft.com/office/drawing/2014/main" xmlns="" id="{00000000-0008-0000-0100-000088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9" name="Text Box 52">
          <a:extLst>
            <a:ext uri="{FF2B5EF4-FFF2-40B4-BE49-F238E27FC236}">
              <a16:creationId xmlns:a16="http://schemas.microsoft.com/office/drawing/2014/main" xmlns="" id="{00000000-0008-0000-0100-000089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90" name="Text Box 23">
          <a:extLst>
            <a:ext uri="{FF2B5EF4-FFF2-40B4-BE49-F238E27FC236}">
              <a16:creationId xmlns:a16="http://schemas.microsoft.com/office/drawing/2014/main" xmlns="" id="{00000000-0008-0000-0100-00008A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91" name="Text Box 24">
          <a:extLst>
            <a:ext uri="{FF2B5EF4-FFF2-40B4-BE49-F238E27FC236}">
              <a16:creationId xmlns:a16="http://schemas.microsoft.com/office/drawing/2014/main" xmlns="" id="{00000000-0008-0000-0100-00008B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92" name="Text Box 50">
          <a:extLst>
            <a:ext uri="{FF2B5EF4-FFF2-40B4-BE49-F238E27FC236}">
              <a16:creationId xmlns:a16="http://schemas.microsoft.com/office/drawing/2014/main" xmlns="" id="{00000000-0008-0000-0100-00008C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93" name="Text Box 52">
          <a:extLst>
            <a:ext uri="{FF2B5EF4-FFF2-40B4-BE49-F238E27FC236}">
              <a16:creationId xmlns:a16="http://schemas.microsoft.com/office/drawing/2014/main" xmlns="" id="{00000000-0008-0000-0100-00008D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94" name="Text Box 24">
          <a:extLst>
            <a:ext uri="{FF2B5EF4-FFF2-40B4-BE49-F238E27FC236}">
              <a16:creationId xmlns:a16="http://schemas.microsoft.com/office/drawing/2014/main" xmlns="" id="{00000000-0008-0000-0100-00008E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95" name="Text Box 50">
          <a:extLst>
            <a:ext uri="{FF2B5EF4-FFF2-40B4-BE49-F238E27FC236}">
              <a16:creationId xmlns:a16="http://schemas.microsoft.com/office/drawing/2014/main" xmlns="" id="{00000000-0008-0000-0100-00008F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96" name="Text Box 52">
          <a:extLst>
            <a:ext uri="{FF2B5EF4-FFF2-40B4-BE49-F238E27FC236}">
              <a16:creationId xmlns:a16="http://schemas.microsoft.com/office/drawing/2014/main" xmlns="" id="{00000000-0008-0000-0100-000090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97" name="Text Box 23">
          <a:extLst>
            <a:ext uri="{FF2B5EF4-FFF2-40B4-BE49-F238E27FC236}">
              <a16:creationId xmlns:a16="http://schemas.microsoft.com/office/drawing/2014/main" xmlns="" id="{00000000-0008-0000-0100-000091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98" name="Text Box 24">
          <a:extLst>
            <a:ext uri="{FF2B5EF4-FFF2-40B4-BE49-F238E27FC236}">
              <a16:creationId xmlns:a16="http://schemas.microsoft.com/office/drawing/2014/main" xmlns="" id="{00000000-0008-0000-0100-000092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99" name="Text Box 50">
          <a:extLst>
            <a:ext uri="{FF2B5EF4-FFF2-40B4-BE49-F238E27FC236}">
              <a16:creationId xmlns:a16="http://schemas.microsoft.com/office/drawing/2014/main" xmlns="" id="{00000000-0008-0000-0100-000093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00" name="Text Box 52">
          <a:extLst>
            <a:ext uri="{FF2B5EF4-FFF2-40B4-BE49-F238E27FC236}">
              <a16:creationId xmlns:a16="http://schemas.microsoft.com/office/drawing/2014/main" xmlns="" id="{00000000-0008-0000-0100-000094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01" name="Text Box 24">
          <a:extLst>
            <a:ext uri="{FF2B5EF4-FFF2-40B4-BE49-F238E27FC236}">
              <a16:creationId xmlns:a16="http://schemas.microsoft.com/office/drawing/2014/main" xmlns="" id="{00000000-0008-0000-0100-000095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02" name="Text Box 50">
          <a:extLst>
            <a:ext uri="{FF2B5EF4-FFF2-40B4-BE49-F238E27FC236}">
              <a16:creationId xmlns:a16="http://schemas.microsoft.com/office/drawing/2014/main" xmlns="" id="{00000000-0008-0000-0100-000096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03" name="Text Box 52">
          <a:extLst>
            <a:ext uri="{FF2B5EF4-FFF2-40B4-BE49-F238E27FC236}">
              <a16:creationId xmlns:a16="http://schemas.microsoft.com/office/drawing/2014/main" xmlns="" id="{00000000-0008-0000-0100-000097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4" name="Text Box 23">
          <a:extLst>
            <a:ext uri="{FF2B5EF4-FFF2-40B4-BE49-F238E27FC236}">
              <a16:creationId xmlns:a16="http://schemas.microsoft.com/office/drawing/2014/main" xmlns="" id="{00000000-0008-0000-0100-000098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5" name="Text Box 24">
          <a:extLst>
            <a:ext uri="{FF2B5EF4-FFF2-40B4-BE49-F238E27FC236}">
              <a16:creationId xmlns:a16="http://schemas.microsoft.com/office/drawing/2014/main" xmlns="" id="{00000000-0008-0000-0100-000099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6" name="Text Box 50">
          <a:extLst>
            <a:ext uri="{FF2B5EF4-FFF2-40B4-BE49-F238E27FC236}">
              <a16:creationId xmlns:a16="http://schemas.microsoft.com/office/drawing/2014/main" xmlns="" id="{00000000-0008-0000-0100-00009A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7" name="Text Box 52">
          <a:extLst>
            <a:ext uri="{FF2B5EF4-FFF2-40B4-BE49-F238E27FC236}">
              <a16:creationId xmlns:a16="http://schemas.microsoft.com/office/drawing/2014/main" xmlns="" id="{00000000-0008-0000-0100-00009B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8" name="Text Box 24">
          <a:extLst>
            <a:ext uri="{FF2B5EF4-FFF2-40B4-BE49-F238E27FC236}">
              <a16:creationId xmlns:a16="http://schemas.microsoft.com/office/drawing/2014/main" xmlns="" id="{00000000-0008-0000-0100-00009C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9" name="Text Box 50">
          <a:extLst>
            <a:ext uri="{FF2B5EF4-FFF2-40B4-BE49-F238E27FC236}">
              <a16:creationId xmlns:a16="http://schemas.microsoft.com/office/drawing/2014/main" xmlns="" id="{00000000-0008-0000-0100-00009D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10" name="Text Box 52">
          <a:extLst>
            <a:ext uri="{FF2B5EF4-FFF2-40B4-BE49-F238E27FC236}">
              <a16:creationId xmlns:a16="http://schemas.microsoft.com/office/drawing/2014/main" xmlns="" id="{00000000-0008-0000-0100-00009E030000}"/>
            </a:ext>
          </a:extLst>
        </xdr:cNvPr>
        <xdr:cNvSpPr txBox="1">
          <a:spLocks noChangeArrowheads="1"/>
        </xdr:cNvSpPr>
      </xdr:nvSpPr>
      <xdr:spPr bwMode="auto">
        <a:xfrm>
          <a:off x="433917" y="993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1" name="Text Box 23">
          <a:extLst>
            <a:ext uri="{FF2B5EF4-FFF2-40B4-BE49-F238E27FC236}">
              <a16:creationId xmlns:a16="http://schemas.microsoft.com/office/drawing/2014/main" xmlns="" id="{00000000-0008-0000-0100-00009F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2" name="Text Box 24">
          <a:extLst>
            <a:ext uri="{FF2B5EF4-FFF2-40B4-BE49-F238E27FC236}">
              <a16:creationId xmlns:a16="http://schemas.microsoft.com/office/drawing/2014/main" xmlns="" id="{00000000-0008-0000-0100-0000A0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3" name="Text Box 50">
          <a:extLst>
            <a:ext uri="{FF2B5EF4-FFF2-40B4-BE49-F238E27FC236}">
              <a16:creationId xmlns:a16="http://schemas.microsoft.com/office/drawing/2014/main" xmlns="" id="{00000000-0008-0000-0100-0000A1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4" name="Text Box 52">
          <a:extLst>
            <a:ext uri="{FF2B5EF4-FFF2-40B4-BE49-F238E27FC236}">
              <a16:creationId xmlns:a16="http://schemas.microsoft.com/office/drawing/2014/main" xmlns="" id="{00000000-0008-0000-0100-0000A2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5" name="Text Box 24">
          <a:extLst>
            <a:ext uri="{FF2B5EF4-FFF2-40B4-BE49-F238E27FC236}">
              <a16:creationId xmlns:a16="http://schemas.microsoft.com/office/drawing/2014/main" xmlns="" id="{00000000-0008-0000-0100-0000A3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6" name="Text Box 50">
          <a:extLst>
            <a:ext uri="{FF2B5EF4-FFF2-40B4-BE49-F238E27FC236}">
              <a16:creationId xmlns:a16="http://schemas.microsoft.com/office/drawing/2014/main" xmlns="" id="{00000000-0008-0000-0100-0000A4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7" name="Text Box 52">
          <a:extLst>
            <a:ext uri="{FF2B5EF4-FFF2-40B4-BE49-F238E27FC236}">
              <a16:creationId xmlns:a16="http://schemas.microsoft.com/office/drawing/2014/main" xmlns="" id="{00000000-0008-0000-0100-0000A5030000}"/>
            </a:ext>
          </a:extLst>
        </xdr:cNvPr>
        <xdr:cNvSpPr txBox="1">
          <a:spLocks noChangeArrowheads="1"/>
        </xdr:cNvSpPr>
      </xdr:nvSpPr>
      <xdr:spPr bwMode="auto">
        <a:xfrm>
          <a:off x="433917" y="10085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18"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19"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20"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21"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22"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23"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24"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5"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6"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7"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8"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9"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30"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31"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2"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3"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4"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5"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6"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7"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8"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39"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40"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41"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42"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43"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44"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45"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46" name="Text Box 23">
          <a:extLst>
            <a:ext uri="{FF2B5EF4-FFF2-40B4-BE49-F238E27FC236}">
              <a16:creationId xmlns:a16="http://schemas.microsoft.com/office/drawing/2014/main" xmlns="" id="{00000000-0008-0000-0100-000052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47" name="Text Box 24">
          <a:extLst>
            <a:ext uri="{FF2B5EF4-FFF2-40B4-BE49-F238E27FC236}">
              <a16:creationId xmlns:a16="http://schemas.microsoft.com/office/drawing/2014/main" xmlns="" id="{00000000-0008-0000-0100-000053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48" name="Text Box 50">
          <a:extLst>
            <a:ext uri="{FF2B5EF4-FFF2-40B4-BE49-F238E27FC236}">
              <a16:creationId xmlns:a16="http://schemas.microsoft.com/office/drawing/2014/main" xmlns="" id="{00000000-0008-0000-0100-000054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49" name="Text Box 52">
          <a:extLst>
            <a:ext uri="{FF2B5EF4-FFF2-40B4-BE49-F238E27FC236}">
              <a16:creationId xmlns:a16="http://schemas.microsoft.com/office/drawing/2014/main" xmlns="" id="{00000000-0008-0000-0100-000055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50" name="Text Box 24">
          <a:extLst>
            <a:ext uri="{FF2B5EF4-FFF2-40B4-BE49-F238E27FC236}">
              <a16:creationId xmlns:a16="http://schemas.microsoft.com/office/drawing/2014/main" xmlns="" id="{00000000-0008-0000-0100-000056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51" name="Text Box 50">
          <a:extLst>
            <a:ext uri="{FF2B5EF4-FFF2-40B4-BE49-F238E27FC236}">
              <a16:creationId xmlns:a16="http://schemas.microsoft.com/office/drawing/2014/main" xmlns="" id="{00000000-0008-0000-0100-000057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52" name="Text Box 52">
          <a:extLst>
            <a:ext uri="{FF2B5EF4-FFF2-40B4-BE49-F238E27FC236}">
              <a16:creationId xmlns:a16="http://schemas.microsoft.com/office/drawing/2014/main" xmlns="" id="{00000000-0008-0000-0100-000058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53" name="Text Box 23">
          <a:extLst>
            <a:ext uri="{FF2B5EF4-FFF2-40B4-BE49-F238E27FC236}">
              <a16:creationId xmlns:a16="http://schemas.microsoft.com/office/drawing/2014/main" xmlns="" id="{00000000-0008-0000-0100-000059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54" name="Text Box 24">
          <a:extLst>
            <a:ext uri="{FF2B5EF4-FFF2-40B4-BE49-F238E27FC236}">
              <a16:creationId xmlns:a16="http://schemas.microsoft.com/office/drawing/2014/main" xmlns="" id="{00000000-0008-0000-0100-00005A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55" name="Text Box 50">
          <a:extLst>
            <a:ext uri="{FF2B5EF4-FFF2-40B4-BE49-F238E27FC236}">
              <a16:creationId xmlns:a16="http://schemas.microsoft.com/office/drawing/2014/main" xmlns="" id="{00000000-0008-0000-0100-00005B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56" name="Text Box 52">
          <a:extLst>
            <a:ext uri="{FF2B5EF4-FFF2-40B4-BE49-F238E27FC236}">
              <a16:creationId xmlns:a16="http://schemas.microsoft.com/office/drawing/2014/main" xmlns="" id="{00000000-0008-0000-0100-00005C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57" name="Text Box 24">
          <a:extLst>
            <a:ext uri="{FF2B5EF4-FFF2-40B4-BE49-F238E27FC236}">
              <a16:creationId xmlns:a16="http://schemas.microsoft.com/office/drawing/2014/main" xmlns="" id="{00000000-0008-0000-0100-00005D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58" name="Text Box 50">
          <a:extLst>
            <a:ext uri="{FF2B5EF4-FFF2-40B4-BE49-F238E27FC236}">
              <a16:creationId xmlns:a16="http://schemas.microsoft.com/office/drawing/2014/main" xmlns="" id="{00000000-0008-0000-0100-00005E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59" name="Text Box 52">
          <a:extLst>
            <a:ext uri="{FF2B5EF4-FFF2-40B4-BE49-F238E27FC236}">
              <a16:creationId xmlns:a16="http://schemas.microsoft.com/office/drawing/2014/main" xmlns="" id="{00000000-0008-0000-0100-00005F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60" name="Text Box 23">
          <a:extLst>
            <a:ext uri="{FF2B5EF4-FFF2-40B4-BE49-F238E27FC236}">
              <a16:creationId xmlns:a16="http://schemas.microsoft.com/office/drawing/2014/main" xmlns="" id="{00000000-0008-0000-0100-000060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61" name="Text Box 24">
          <a:extLst>
            <a:ext uri="{FF2B5EF4-FFF2-40B4-BE49-F238E27FC236}">
              <a16:creationId xmlns:a16="http://schemas.microsoft.com/office/drawing/2014/main" xmlns="" id="{00000000-0008-0000-0100-000061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62" name="Text Box 50">
          <a:extLst>
            <a:ext uri="{FF2B5EF4-FFF2-40B4-BE49-F238E27FC236}">
              <a16:creationId xmlns:a16="http://schemas.microsoft.com/office/drawing/2014/main" xmlns="" id="{00000000-0008-0000-0100-000062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63" name="Text Box 52">
          <a:extLst>
            <a:ext uri="{FF2B5EF4-FFF2-40B4-BE49-F238E27FC236}">
              <a16:creationId xmlns:a16="http://schemas.microsoft.com/office/drawing/2014/main" xmlns="" id="{00000000-0008-0000-0100-000063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64" name="Text Box 24">
          <a:extLst>
            <a:ext uri="{FF2B5EF4-FFF2-40B4-BE49-F238E27FC236}">
              <a16:creationId xmlns:a16="http://schemas.microsoft.com/office/drawing/2014/main" xmlns="" id="{00000000-0008-0000-0100-000064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65" name="Text Box 50">
          <a:extLst>
            <a:ext uri="{FF2B5EF4-FFF2-40B4-BE49-F238E27FC236}">
              <a16:creationId xmlns:a16="http://schemas.microsoft.com/office/drawing/2014/main" xmlns="" id="{00000000-0008-0000-0100-000065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66" name="Text Box 52">
          <a:extLst>
            <a:ext uri="{FF2B5EF4-FFF2-40B4-BE49-F238E27FC236}">
              <a16:creationId xmlns:a16="http://schemas.microsoft.com/office/drawing/2014/main" xmlns="" id="{00000000-0008-0000-0100-000066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67" name="Text Box 23">
          <a:extLst>
            <a:ext uri="{FF2B5EF4-FFF2-40B4-BE49-F238E27FC236}">
              <a16:creationId xmlns:a16="http://schemas.microsoft.com/office/drawing/2014/main" xmlns="" id="{00000000-0008-0000-0100-000067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68" name="Text Box 24">
          <a:extLst>
            <a:ext uri="{FF2B5EF4-FFF2-40B4-BE49-F238E27FC236}">
              <a16:creationId xmlns:a16="http://schemas.microsoft.com/office/drawing/2014/main" xmlns="" id="{00000000-0008-0000-0100-000068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69" name="Text Box 50">
          <a:extLst>
            <a:ext uri="{FF2B5EF4-FFF2-40B4-BE49-F238E27FC236}">
              <a16:creationId xmlns:a16="http://schemas.microsoft.com/office/drawing/2014/main" xmlns="" id="{00000000-0008-0000-0100-000069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70" name="Text Box 52">
          <a:extLst>
            <a:ext uri="{FF2B5EF4-FFF2-40B4-BE49-F238E27FC236}">
              <a16:creationId xmlns:a16="http://schemas.microsoft.com/office/drawing/2014/main" xmlns="" id="{00000000-0008-0000-0100-00006A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71" name="Text Box 24">
          <a:extLst>
            <a:ext uri="{FF2B5EF4-FFF2-40B4-BE49-F238E27FC236}">
              <a16:creationId xmlns:a16="http://schemas.microsoft.com/office/drawing/2014/main" xmlns="" id="{00000000-0008-0000-0100-00006B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72" name="Text Box 50">
          <a:extLst>
            <a:ext uri="{FF2B5EF4-FFF2-40B4-BE49-F238E27FC236}">
              <a16:creationId xmlns:a16="http://schemas.microsoft.com/office/drawing/2014/main" xmlns="" id="{00000000-0008-0000-0100-00006C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73" name="Text Box 52">
          <a:extLst>
            <a:ext uri="{FF2B5EF4-FFF2-40B4-BE49-F238E27FC236}">
              <a16:creationId xmlns:a16="http://schemas.microsoft.com/office/drawing/2014/main" xmlns="" id="{00000000-0008-0000-0100-00006D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4" name="Text Box 23">
          <a:extLst>
            <a:ext uri="{FF2B5EF4-FFF2-40B4-BE49-F238E27FC236}">
              <a16:creationId xmlns:a16="http://schemas.microsoft.com/office/drawing/2014/main" xmlns="" id="{00000000-0008-0000-0100-00006E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5" name="Text Box 24">
          <a:extLst>
            <a:ext uri="{FF2B5EF4-FFF2-40B4-BE49-F238E27FC236}">
              <a16:creationId xmlns:a16="http://schemas.microsoft.com/office/drawing/2014/main" xmlns="" id="{00000000-0008-0000-0100-00006F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6" name="Text Box 50">
          <a:extLst>
            <a:ext uri="{FF2B5EF4-FFF2-40B4-BE49-F238E27FC236}">
              <a16:creationId xmlns:a16="http://schemas.microsoft.com/office/drawing/2014/main" xmlns="" id="{00000000-0008-0000-0100-000070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7" name="Text Box 52">
          <a:extLst>
            <a:ext uri="{FF2B5EF4-FFF2-40B4-BE49-F238E27FC236}">
              <a16:creationId xmlns:a16="http://schemas.microsoft.com/office/drawing/2014/main" xmlns="" id="{00000000-0008-0000-0100-000071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8" name="Text Box 24">
          <a:extLst>
            <a:ext uri="{FF2B5EF4-FFF2-40B4-BE49-F238E27FC236}">
              <a16:creationId xmlns:a16="http://schemas.microsoft.com/office/drawing/2014/main" xmlns="" id="{00000000-0008-0000-0100-000072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9" name="Text Box 50">
          <a:extLst>
            <a:ext uri="{FF2B5EF4-FFF2-40B4-BE49-F238E27FC236}">
              <a16:creationId xmlns:a16="http://schemas.microsoft.com/office/drawing/2014/main" xmlns="" id="{00000000-0008-0000-0100-000073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80" name="Text Box 52">
          <a:extLst>
            <a:ext uri="{FF2B5EF4-FFF2-40B4-BE49-F238E27FC236}">
              <a16:creationId xmlns:a16="http://schemas.microsoft.com/office/drawing/2014/main" xmlns="" id="{00000000-0008-0000-0100-000074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1" name="Text Box 23">
          <a:extLst>
            <a:ext uri="{FF2B5EF4-FFF2-40B4-BE49-F238E27FC236}">
              <a16:creationId xmlns:a16="http://schemas.microsoft.com/office/drawing/2014/main" xmlns="" id="{00000000-0008-0000-0100-000075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2" name="Text Box 24">
          <a:extLst>
            <a:ext uri="{FF2B5EF4-FFF2-40B4-BE49-F238E27FC236}">
              <a16:creationId xmlns:a16="http://schemas.microsoft.com/office/drawing/2014/main" xmlns="" id="{00000000-0008-0000-0100-000076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3" name="Text Box 50">
          <a:extLst>
            <a:ext uri="{FF2B5EF4-FFF2-40B4-BE49-F238E27FC236}">
              <a16:creationId xmlns:a16="http://schemas.microsoft.com/office/drawing/2014/main" xmlns="" id="{00000000-0008-0000-0100-000077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4" name="Text Box 52">
          <a:extLst>
            <a:ext uri="{FF2B5EF4-FFF2-40B4-BE49-F238E27FC236}">
              <a16:creationId xmlns:a16="http://schemas.microsoft.com/office/drawing/2014/main" xmlns="" id="{00000000-0008-0000-0100-000078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5" name="Text Box 24">
          <a:extLst>
            <a:ext uri="{FF2B5EF4-FFF2-40B4-BE49-F238E27FC236}">
              <a16:creationId xmlns:a16="http://schemas.microsoft.com/office/drawing/2014/main" xmlns="" id="{00000000-0008-0000-0100-000079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6" name="Text Box 50">
          <a:extLst>
            <a:ext uri="{FF2B5EF4-FFF2-40B4-BE49-F238E27FC236}">
              <a16:creationId xmlns:a16="http://schemas.microsoft.com/office/drawing/2014/main" xmlns="" id="{00000000-0008-0000-0100-00007A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7" name="Text Box 52">
          <a:extLst>
            <a:ext uri="{FF2B5EF4-FFF2-40B4-BE49-F238E27FC236}">
              <a16:creationId xmlns:a16="http://schemas.microsoft.com/office/drawing/2014/main" xmlns="" id="{00000000-0008-0000-0100-00007B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88" name="Text Box 23">
          <a:extLst>
            <a:ext uri="{FF2B5EF4-FFF2-40B4-BE49-F238E27FC236}">
              <a16:creationId xmlns:a16="http://schemas.microsoft.com/office/drawing/2014/main" xmlns="" id="{00000000-0008-0000-0100-00007C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89" name="Text Box 24">
          <a:extLst>
            <a:ext uri="{FF2B5EF4-FFF2-40B4-BE49-F238E27FC236}">
              <a16:creationId xmlns:a16="http://schemas.microsoft.com/office/drawing/2014/main" xmlns="" id="{00000000-0008-0000-0100-00007D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90" name="Text Box 50">
          <a:extLst>
            <a:ext uri="{FF2B5EF4-FFF2-40B4-BE49-F238E27FC236}">
              <a16:creationId xmlns:a16="http://schemas.microsoft.com/office/drawing/2014/main" xmlns="" id="{00000000-0008-0000-0100-00007E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91" name="Text Box 52">
          <a:extLst>
            <a:ext uri="{FF2B5EF4-FFF2-40B4-BE49-F238E27FC236}">
              <a16:creationId xmlns:a16="http://schemas.microsoft.com/office/drawing/2014/main" xmlns="" id="{00000000-0008-0000-0100-00007F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92" name="Text Box 24">
          <a:extLst>
            <a:ext uri="{FF2B5EF4-FFF2-40B4-BE49-F238E27FC236}">
              <a16:creationId xmlns:a16="http://schemas.microsoft.com/office/drawing/2014/main" xmlns="" id="{00000000-0008-0000-0100-000080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93" name="Text Box 50">
          <a:extLst>
            <a:ext uri="{FF2B5EF4-FFF2-40B4-BE49-F238E27FC236}">
              <a16:creationId xmlns:a16="http://schemas.microsoft.com/office/drawing/2014/main" xmlns="" id="{00000000-0008-0000-0100-000081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94" name="Text Box 52">
          <a:extLst>
            <a:ext uri="{FF2B5EF4-FFF2-40B4-BE49-F238E27FC236}">
              <a16:creationId xmlns:a16="http://schemas.microsoft.com/office/drawing/2014/main" xmlns="" id="{00000000-0008-0000-0100-000082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5" name="Text Box 23">
          <a:extLst>
            <a:ext uri="{FF2B5EF4-FFF2-40B4-BE49-F238E27FC236}">
              <a16:creationId xmlns:a16="http://schemas.microsoft.com/office/drawing/2014/main" xmlns="" id="{00000000-0008-0000-0100-000083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6" name="Text Box 24">
          <a:extLst>
            <a:ext uri="{FF2B5EF4-FFF2-40B4-BE49-F238E27FC236}">
              <a16:creationId xmlns:a16="http://schemas.microsoft.com/office/drawing/2014/main" xmlns="" id="{00000000-0008-0000-0100-000084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7" name="Text Box 50">
          <a:extLst>
            <a:ext uri="{FF2B5EF4-FFF2-40B4-BE49-F238E27FC236}">
              <a16:creationId xmlns:a16="http://schemas.microsoft.com/office/drawing/2014/main" xmlns="" id="{00000000-0008-0000-0100-000085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8" name="Text Box 52">
          <a:extLst>
            <a:ext uri="{FF2B5EF4-FFF2-40B4-BE49-F238E27FC236}">
              <a16:creationId xmlns:a16="http://schemas.microsoft.com/office/drawing/2014/main" xmlns="" id="{00000000-0008-0000-0100-000086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9" name="Text Box 24">
          <a:extLst>
            <a:ext uri="{FF2B5EF4-FFF2-40B4-BE49-F238E27FC236}">
              <a16:creationId xmlns:a16="http://schemas.microsoft.com/office/drawing/2014/main" xmlns="" id="{00000000-0008-0000-0100-000087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00" name="Text Box 50">
          <a:extLst>
            <a:ext uri="{FF2B5EF4-FFF2-40B4-BE49-F238E27FC236}">
              <a16:creationId xmlns:a16="http://schemas.microsoft.com/office/drawing/2014/main" xmlns="" id="{00000000-0008-0000-0100-000088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01" name="Text Box 52">
          <a:extLst>
            <a:ext uri="{FF2B5EF4-FFF2-40B4-BE49-F238E27FC236}">
              <a16:creationId xmlns:a16="http://schemas.microsoft.com/office/drawing/2014/main" xmlns="" id="{00000000-0008-0000-0100-000089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2" name="Text Box 23">
          <a:extLst>
            <a:ext uri="{FF2B5EF4-FFF2-40B4-BE49-F238E27FC236}">
              <a16:creationId xmlns:a16="http://schemas.microsoft.com/office/drawing/2014/main" xmlns="" id="{00000000-0008-0000-0100-00008A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3" name="Text Box 24">
          <a:extLst>
            <a:ext uri="{FF2B5EF4-FFF2-40B4-BE49-F238E27FC236}">
              <a16:creationId xmlns:a16="http://schemas.microsoft.com/office/drawing/2014/main" xmlns="" id="{00000000-0008-0000-0100-00008B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4" name="Text Box 50">
          <a:extLst>
            <a:ext uri="{FF2B5EF4-FFF2-40B4-BE49-F238E27FC236}">
              <a16:creationId xmlns:a16="http://schemas.microsoft.com/office/drawing/2014/main" xmlns="" id="{00000000-0008-0000-0100-00008C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5" name="Text Box 52">
          <a:extLst>
            <a:ext uri="{FF2B5EF4-FFF2-40B4-BE49-F238E27FC236}">
              <a16:creationId xmlns:a16="http://schemas.microsoft.com/office/drawing/2014/main" xmlns="" id="{00000000-0008-0000-0100-00008D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6" name="Text Box 24">
          <a:extLst>
            <a:ext uri="{FF2B5EF4-FFF2-40B4-BE49-F238E27FC236}">
              <a16:creationId xmlns:a16="http://schemas.microsoft.com/office/drawing/2014/main" xmlns="" id="{00000000-0008-0000-0100-00008E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7" name="Text Box 50">
          <a:extLst>
            <a:ext uri="{FF2B5EF4-FFF2-40B4-BE49-F238E27FC236}">
              <a16:creationId xmlns:a16="http://schemas.microsoft.com/office/drawing/2014/main" xmlns="" id="{00000000-0008-0000-0100-00008F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8" name="Text Box 52">
          <a:extLst>
            <a:ext uri="{FF2B5EF4-FFF2-40B4-BE49-F238E27FC236}">
              <a16:creationId xmlns:a16="http://schemas.microsoft.com/office/drawing/2014/main" xmlns="" id="{00000000-0008-0000-0100-000090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09" name="Text Box 23">
          <a:extLst>
            <a:ext uri="{FF2B5EF4-FFF2-40B4-BE49-F238E27FC236}">
              <a16:creationId xmlns:a16="http://schemas.microsoft.com/office/drawing/2014/main" xmlns="" id="{00000000-0008-0000-0100-000091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10" name="Text Box 24">
          <a:extLst>
            <a:ext uri="{FF2B5EF4-FFF2-40B4-BE49-F238E27FC236}">
              <a16:creationId xmlns:a16="http://schemas.microsoft.com/office/drawing/2014/main" xmlns="" id="{00000000-0008-0000-0100-000092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11" name="Text Box 50">
          <a:extLst>
            <a:ext uri="{FF2B5EF4-FFF2-40B4-BE49-F238E27FC236}">
              <a16:creationId xmlns:a16="http://schemas.microsoft.com/office/drawing/2014/main" xmlns="" id="{00000000-0008-0000-0100-000093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12" name="Text Box 52">
          <a:extLst>
            <a:ext uri="{FF2B5EF4-FFF2-40B4-BE49-F238E27FC236}">
              <a16:creationId xmlns:a16="http://schemas.microsoft.com/office/drawing/2014/main" xmlns="" id="{00000000-0008-0000-0100-000094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13" name="Text Box 24">
          <a:extLst>
            <a:ext uri="{FF2B5EF4-FFF2-40B4-BE49-F238E27FC236}">
              <a16:creationId xmlns:a16="http://schemas.microsoft.com/office/drawing/2014/main" xmlns="" id="{00000000-0008-0000-0100-000095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14" name="Text Box 50">
          <a:extLst>
            <a:ext uri="{FF2B5EF4-FFF2-40B4-BE49-F238E27FC236}">
              <a16:creationId xmlns:a16="http://schemas.microsoft.com/office/drawing/2014/main" xmlns="" id="{00000000-0008-0000-0100-000096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15" name="Text Box 52">
          <a:extLst>
            <a:ext uri="{FF2B5EF4-FFF2-40B4-BE49-F238E27FC236}">
              <a16:creationId xmlns:a16="http://schemas.microsoft.com/office/drawing/2014/main" xmlns="" id="{00000000-0008-0000-0100-000097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16" name="Text Box 23">
          <a:extLst>
            <a:ext uri="{FF2B5EF4-FFF2-40B4-BE49-F238E27FC236}">
              <a16:creationId xmlns:a16="http://schemas.microsoft.com/office/drawing/2014/main" xmlns="" id="{00000000-0008-0000-0100-000098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17" name="Text Box 24">
          <a:extLst>
            <a:ext uri="{FF2B5EF4-FFF2-40B4-BE49-F238E27FC236}">
              <a16:creationId xmlns:a16="http://schemas.microsoft.com/office/drawing/2014/main" xmlns="" id="{00000000-0008-0000-0100-000099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18" name="Text Box 50">
          <a:extLst>
            <a:ext uri="{FF2B5EF4-FFF2-40B4-BE49-F238E27FC236}">
              <a16:creationId xmlns:a16="http://schemas.microsoft.com/office/drawing/2014/main" xmlns="" id="{00000000-0008-0000-0100-00009A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19" name="Text Box 52">
          <a:extLst>
            <a:ext uri="{FF2B5EF4-FFF2-40B4-BE49-F238E27FC236}">
              <a16:creationId xmlns:a16="http://schemas.microsoft.com/office/drawing/2014/main" xmlns="" id="{00000000-0008-0000-0100-00009B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20" name="Text Box 24">
          <a:extLst>
            <a:ext uri="{FF2B5EF4-FFF2-40B4-BE49-F238E27FC236}">
              <a16:creationId xmlns:a16="http://schemas.microsoft.com/office/drawing/2014/main" xmlns="" id="{00000000-0008-0000-0100-00009C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21" name="Text Box 50">
          <a:extLst>
            <a:ext uri="{FF2B5EF4-FFF2-40B4-BE49-F238E27FC236}">
              <a16:creationId xmlns:a16="http://schemas.microsoft.com/office/drawing/2014/main" xmlns="" id="{00000000-0008-0000-0100-00009D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22" name="Text Box 52">
          <a:extLst>
            <a:ext uri="{FF2B5EF4-FFF2-40B4-BE49-F238E27FC236}">
              <a16:creationId xmlns:a16="http://schemas.microsoft.com/office/drawing/2014/main" xmlns="" id="{00000000-0008-0000-0100-00009E03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3" name="Text Box 23">
          <a:extLst>
            <a:ext uri="{FF2B5EF4-FFF2-40B4-BE49-F238E27FC236}">
              <a16:creationId xmlns:a16="http://schemas.microsoft.com/office/drawing/2014/main" xmlns="" id="{00000000-0008-0000-0100-00009F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4" name="Text Box 24">
          <a:extLst>
            <a:ext uri="{FF2B5EF4-FFF2-40B4-BE49-F238E27FC236}">
              <a16:creationId xmlns:a16="http://schemas.microsoft.com/office/drawing/2014/main" xmlns="" id="{00000000-0008-0000-0100-0000A0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5" name="Text Box 50">
          <a:extLst>
            <a:ext uri="{FF2B5EF4-FFF2-40B4-BE49-F238E27FC236}">
              <a16:creationId xmlns:a16="http://schemas.microsoft.com/office/drawing/2014/main" xmlns="" id="{00000000-0008-0000-0100-0000A1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6" name="Text Box 52">
          <a:extLst>
            <a:ext uri="{FF2B5EF4-FFF2-40B4-BE49-F238E27FC236}">
              <a16:creationId xmlns:a16="http://schemas.microsoft.com/office/drawing/2014/main" xmlns="" id="{00000000-0008-0000-0100-0000A2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7" name="Text Box 24">
          <a:extLst>
            <a:ext uri="{FF2B5EF4-FFF2-40B4-BE49-F238E27FC236}">
              <a16:creationId xmlns:a16="http://schemas.microsoft.com/office/drawing/2014/main" xmlns="" id="{00000000-0008-0000-0100-0000A3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8" name="Text Box 50">
          <a:extLst>
            <a:ext uri="{FF2B5EF4-FFF2-40B4-BE49-F238E27FC236}">
              <a16:creationId xmlns:a16="http://schemas.microsoft.com/office/drawing/2014/main" xmlns="" id="{00000000-0008-0000-0100-0000A4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9" name="Text Box 52">
          <a:extLst>
            <a:ext uri="{FF2B5EF4-FFF2-40B4-BE49-F238E27FC236}">
              <a16:creationId xmlns:a16="http://schemas.microsoft.com/office/drawing/2014/main" xmlns="" id="{00000000-0008-0000-0100-0000A503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30"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31"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32"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33"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34"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35"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36"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37"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38"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39"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40"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41"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42"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43"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4"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5"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6"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7"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8"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9"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50"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7369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1"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2"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3"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4"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5"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6"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7"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88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58"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59"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60"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61"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62"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63"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64"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5"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6"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7"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8"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9"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70"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71"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2"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3"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4"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5"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6"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7"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8"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79"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80"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81"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82"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83"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84"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85"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3B7415D9-7200-EAFD-5E39-D9C924A59B5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D18F8548-0665-6A78-E6A8-8412A05D913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42B5D1C4-81D8-816A-EB04-20757D71FB0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X295"/>
  <sheetViews>
    <sheetView showGridLines="0" zoomScale="90" zoomScaleNormal="90" workbookViewId="0">
      <pane xSplit="3" ySplit="9" topLeftCell="V34" activePane="bottomRight" state="frozen"/>
      <selection activeCell="F33" sqref="F33"/>
      <selection pane="topRight" activeCell="F33" sqref="F33"/>
      <selection pane="bottomLeft" activeCell="F33" sqref="F33"/>
      <selection pane="bottomRight" activeCell="AS49" sqref="AS49"/>
    </sheetView>
  </sheetViews>
  <sheetFormatPr defaultColWidth="9" defaultRowHeight="12" customHeight="1"/>
  <cols>
    <col min="1" max="1" width="8.25" style="13" customWidth="1"/>
    <col min="2" max="2" width="7.625" style="13" customWidth="1"/>
    <col min="3" max="3" width="11" style="13" customWidth="1"/>
    <col min="4" max="4" width="10.875" style="13" customWidth="1"/>
    <col min="5" max="5" width="6.625" style="13" customWidth="1"/>
    <col min="6" max="6" width="7.625" style="13" customWidth="1"/>
    <col min="7" max="7" width="6.625" style="13" customWidth="1"/>
    <col min="8" max="8" width="7.625" style="13" customWidth="1"/>
    <col min="9" max="9" width="6.625" style="13" customWidth="1"/>
    <col min="10" max="10" width="10.625" style="13" customWidth="1"/>
    <col min="11" max="11" width="6.625" style="14" customWidth="1"/>
    <col min="12" max="12" width="10.625" style="14" customWidth="1"/>
    <col min="13" max="13" width="6.625" style="15" customWidth="1"/>
    <col min="14" max="14" width="7.625" style="15" customWidth="1"/>
    <col min="15" max="15" width="10.625" style="15" customWidth="1"/>
    <col min="16" max="16" width="9.25" style="15" customWidth="1"/>
    <col min="17" max="17" width="10.625" style="15" customWidth="1"/>
    <col min="18" max="18" width="10.125" style="15" customWidth="1"/>
    <col min="19" max="19" width="6.625" style="15" customWidth="1"/>
    <col min="20" max="20" width="7.625" style="15" customWidth="1"/>
    <col min="21" max="21" width="6.625" style="15" customWidth="1"/>
    <col min="22" max="22" width="7.625" style="15" customWidth="1"/>
    <col min="23" max="23" width="6.625" style="15" customWidth="1"/>
    <col min="24" max="24" width="10.625" style="15" customWidth="1"/>
    <col min="25" max="25" width="6.625" style="15" customWidth="1"/>
    <col min="26" max="26" width="7.625" style="15" customWidth="1"/>
    <col min="27" max="27" width="6.625" style="15" customWidth="1"/>
    <col min="28" max="28" width="10.625" style="15" customWidth="1"/>
    <col min="29" max="29" width="6.625" style="15" customWidth="1"/>
    <col min="30" max="30" width="10.625" style="15" customWidth="1"/>
    <col min="31" max="31" width="9.5" style="15" customWidth="1"/>
    <col min="32" max="32" width="10.625" style="15" customWidth="1"/>
    <col min="33" max="33" width="11.375" style="15" customWidth="1"/>
    <col min="34" max="34" width="10.625" style="15" customWidth="1"/>
    <col min="35" max="35" width="10.875" style="15" customWidth="1"/>
    <col min="36" max="36" width="10.75" style="15" customWidth="1"/>
    <col min="37" max="39" width="7.625" style="15" customWidth="1"/>
    <col min="40" max="40" width="10.875" style="15" customWidth="1"/>
    <col min="41" max="41" width="7.625" style="15" customWidth="1"/>
    <col min="42" max="42" width="10.75" style="15" customWidth="1"/>
    <col min="43" max="43" width="7.625" style="15" customWidth="1"/>
    <col min="44" max="45" width="10.625" style="15" customWidth="1"/>
    <col min="46" max="46" width="8.375" style="15" customWidth="1"/>
    <col min="47" max="47" width="7.625" style="15" customWidth="1"/>
    <col min="48" max="48" width="6.625" style="15" customWidth="1"/>
    <col min="49" max="49" width="7.625" style="15" customWidth="1"/>
    <col min="50" max="50" width="6.625" style="15" customWidth="1"/>
    <col min="51" max="16384" width="9" style="14"/>
  </cols>
  <sheetData>
    <row r="2" spans="1:50" s="10" customFormat="1" ht="15" customHeight="1">
      <c r="A2" s="4"/>
      <c r="B2" s="5" t="s">
        <v>56</v>
      </c>
      <c r="C2" s="4"/>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9"/>
      <c r="AM2" s="9"/>
      <c r="AN2" s="9"/>
      <c r="AO2" s="9"/>
      <c r="AP2" s="9"/>
      <c r="AQ2" s="9"/>
      <c r="AR2" s="9"/>
      <c r="AS2" s="9"/>
      <c r="AT2" s="9"/>
      <c r="AU2" s="9"/>
      <c r="AV2" s="9"/>
      <c r="AW2" s="9"/>
      <c r="AX2" s="9"/>
    </row>
    <row r="3" spans="1:50" ht="12" customHeight="1">
      <c r="A3" s="11"/>
      <c r="B3" s="12"/>
      <c r="C3" s="11"/>
      <c r="D3" s="11"/>
      <c r="E3" s="11"/>
      <c r="F3" s="11"/>
      <c r="G3" s="11"/>
      <c r="H3" s="11"/>
    </row>
    <row r="4" spans="1:50" ht="12" customHeight="1">
      <c r="B4" s="16"/>
      <c r="C4" s="16"/>
      <c r="D4" s="73"/>
      <c r="E4" s="73"/>
      <c r="F4" s="73"/>
      <c r="G4" s="73"/>
      <c r="H4" s="73"/>
      <c r="I4" s="73"/>
      <c r="J4" s="75"/>
      <c r="K4" s="73"/>
      <c r="L4" s="73"/>
      <c r="M4" s="74"/>
      <c r="N4" s="74"/>
      <c r="O4" s="74"/>
      <c r="P4" s="74"/>
      <c r="Q4" s="74"/>
      <c r="R4" s="74"/>
      <c r="S4" s="74"/>
      <c r="T4" s="74"/>
      <c r="U4" s="74"/>
      <c r="V4" s="74"/>
      <c r="W4" s="74"/>
      <c r="X4" s="74"/>
      <c r="Y4" s="74"/>
      <c r="Z4" s="74"/>
      <c r="AA4" s="74"/>
      <c r="AB4" s="74"/>
      <c r="AC4" s="74"/>
      <c r="AD4" s="74"/>
      <c r="AE4" s="74"/>
      <c r="AF4" s="74"/>
      <c r="AG4" s="74"/>
      <c r="AH4" s="74"/>
      <c r="AI4" s="74"/>
      <c r="AS4" s="17" t="s">
        <v>57</v>
      </c>
      <c r="AX4" s="17"/>
    </row>
    <row r="5" spans="1:50" ht="12" customHeight="1">
      <c r="B5" s="390" t="s">
        <v>14</v>
      </c>
      <c r="C5" s="391"/>
      <c r="D5" s="396" t="s">
        <v>49</v>
      </c>
      <c r="E5" s="397"/>
      <c r="F5" s="59"/>
      <c r="G5" s="59"/>
      <c r="H5" s="59"/>
      <c r="I5" s="59"/>
      <c r="J5" s="59"/>
      <c r="K5" s="59"/>
      <c r="L5" s="59"/>
      <c r="M5" s="59"/>
      <c r="N5" s="59"/>
      <c r="O5" s="59"/>
      <c r="P5" s="59"/>
      <c r="Q5" s="59"/>
      <c r="R5" s="59"/>
      <c r="S5" s="59"/>
      <c r="T5" s="59"/>
      <c r="U5" s="59"/>
      <c r="V5" s="59"/>
      <c r="W5" s="59"/>
      <c r="X5" s="59"/>
      <c r="Y5" s="59"/>
      <c r="Z5" s="59"/>
      <c r="AA5" s="59"/>
      <c r="AB5" s="59"/>
      <c r="AC5" s="59"/>
      <c r="AD5" s="148"/>
      <c r="AE5" s="148"/>
      <c r="AF5" s="148"/>
      <c r="AG5" s="148"/>
      <c r="AH5" s="148"/>
      <c r="AI5" s="148"/>
      <c r="AJ5" s="384" t="s">
        <v>232</v>
      </c>
      <c r="AK5" s="385"/>
      <c r="AL5" s="385"/>
      <c r="AM5" s="385"/>
      <c r="AN5" s="385"/>
      <c r="AO5" s="385"/>
      <c r="AP5" s="385"/>
      <c r="AQ5" s="385"/>
      <c r="AR5" s="362" t="s">
        <v>52</v>
      </c>
      <c r="AS5" s="366" t="s">
        <v>168</v>
      </c>
      <c r="AT5" s="14"/>
      <c r="AU5" s="14"/>
      <c r="AV5" s="14"/>
      <c r="AW5" s="14"/>
      <c r="AX5" s="14"/>
    </row>
    <row r="6" spans="1:50" ht="12" customHeight="1">
      <c r="B6" s="392"/>
      <c r="C6" s="393"/>
      <c r="D6" s="398"/>
      <c r="E6" s="370"/>
      <c r="F6" s="369" t="s">
        <v>50</v>
      </c>
      <c r="G6" s="400"/>
      <c r="H6" s="401"/>
      <c r="I6" s="402"/>
      <c r="J6" s="373" t="s">
        <v>58</v>
      </c>
      <c r="K6" s="373"/>
      <c r="L6" s="369" t="s">
        <v>59</v>
      </c>
      <c r="M6" s="370"/>
      <c r="N6" s="369" t="s">
        <v>60</v>
      </c>
      <c r="O6" s="370"/>
      <c r="P6" s="373" t="s">
        <v>61</v>
      </c>
      <c r="Q6" s="373"/>
      <c r="R6" s="373" t="s">
        <v>62</v>
      </c>
      <c r="S6" s="375"/>
      <c r="T6" s="369" t="s">
        <v>63</v>
      </c>
      <c r="U6" s="377"/>
      <c r="V6" s="378"/>
      <c r="W6" s="369"/>
      <c r="X6" s="373" t="s">
        <v>64</v>
      </c>
      <c r="Y6" s="383"/>
      <c r="Z6" s="62"/>
      <c r="AA6" s="62"/>
      <c r="AB6" s="62"/>
      <c r="AC6" s="62"/>
      <c r="AD6" s="62"/>
      <c r="AE6" s="62"/>
      <c r="AF6" s="62"/>
      <c r="AG6" s="62"/>
      <c r="AH6" s="62"/>
      <c r="AI6" s="62"/>
      <c r="AJ6" s="384"/>
      <c r="AK6" s="385"/>
      <c r="AL6" s="385"/>
      <c r="AM6" s="385"/>
      <c r="AN6" s="385"/>
      <c r="AO6" s="385"/>
      <c r="AP6" s="385"/>
      <c r="AQ6" s="385"/>
      <c r="AR6" s="363"/>
      <c r="AS6" s="367"/>
      <c r="AT6" s="14"/>
      <c r="AU6" s="14"/>
      <c r="AV6" s="14"/>
      <c r="AW6" s="14"/>
      <c r="AX6" s="14"/>
    </row>
    <row r="7" spans="1:50" ht="12" customHeight="1">
      <c r="B7" s="392"/>
      <c r="C7" s="393"/>
      <c r="D7" s="399"/>
      <c r="E7" s="370"/>
      <c r="F7" s="371"/>
      <c r="G7" s="400"/>
      <c r="H7" s="379" t="s">
        <v>15</v>
      </c>
      <c r="I7" s="380"/>
      <c r="J7" s="374"/>
      <c r="K7" s="373"/>
      <c r="L7" s="371"/>
      <c r="M7" s="370"/>
      <c r="N7" s="371"/>
      <c r="O7" s="370"/>
      <c r="P7" s="374"/>
      <c r="Q7" s="373"/>
      <c r="R7" s="374"/>
      <c r="S7" s="375"/>
      <c r="T7" s="371"/>
      <c r="U7" s="377"/>
      <c r="V7" s="379" t="s">
        <v>16</v>
      </c>
      <c r="W7" s="380"/>
      <c r="X7" s="374"/>
      <c r="Y7" s="383"/>
      <c r="Z7" s="379" t="s">
        <v>0</v>
      </c>
      <c r="AA7" s="380"/>
      <c r="AB7" s="386" t="s">
        <v>17</v>
      </c>
      <c r="AC7" s="386"/>
      <c r="AD7" s="151"/>
      <c r="AE7" s="151"/>
      <c r="AF7" s="151"/>
      <c r="AG7" s="151"/>
      <c r="AH7" s="151"/>
      <c r="AI7" s="213"/>
      <c r="AJ7" s="388" t="s">
        <v>233</v>
      </c>
      <c r="AK7" s="389"/>
      <c r="AL7" s="386" t="s">
        <v>213</v>
      </c>
      <c r="AM7" s="389"/>
      <c r="AN7" s="386" t="s">
        <v>214</v>
      </c>
      <c r="AO7" s="389"/>
      <c r="AP7" s="379" t="s">
        <v>215</v>
      </c>
      <c r="AQ7" s="380"/>
      <c r="AR7" s="364"/>
      <c r="AS7" s="367"/>
      <c r="AT7" s="14"/>
      <c r="AU7" s="14"/>
      <c r="AV7" s="14"/>
      <c r="AW7" s="14"/>
      <c r="AX7" s="14"/>
    </row>
    <row r="8" spans="1:50" ht="12" customHeight="1">
      <c r="B8" s="392"/>
      <c r="C8" s="393"/>
      <c r="D8" s="399"/>
      <c r="E8" s="370"/>
      <c r="F8" s="372"/>
      <c r="G8" s="400"/>
      <c r="H8" s="381"/>
      <c r="I8" s="382"/>
      <c r="J8" s="374"/>
      <c r="K8" s="373"/>
      <c r="L8" s="372"/>
      <c r="M8" s="370"/>
      <c r="N8" s="372"/>
      <c r="O8" s="370"/>
      <c r="P8" s="374"/>
      <c r="Q8" s="373"/>
      <c r="R8" s="376"/>
      <c r="S8" s="375"/>
      <c r="T8" s="371"/>
      <c r="U8" s="377"/>
      <c r="V8" s="381"/>
      <c r="W8" s="382"/>
      <c r="X8" s="374"/>
      <c r="Y8" s="383"/>
      <c r="Z8" s="381"/>
      <c r="AA8" s="382"/>
      <c r="AB8" s="385"/>
      <c r="AC8" s="387"/>
      <c r="AD8" s="388" t="s">
        <v>181</v>
      </c>
      <c r="AE8" s="389"/>
      <c r="AF8" s="388" t="s">
        <v>182</v>
      </c>
      <c r="AG8" s="389"/>
      <c r="AH8" s="388" t="s">
        <v>183</v>
      </c>
      <c r="AI8" s="389"/>
      <c r="AJ8" s="384"/>
      <c r="AK8" s="387"/>
      <c r="AL8" s="385"/>
      <c r="AM8" s="387"/>
      <c r="AN8" s="385"/>
      <c r="AO8" s="387"/>
      <c r="AP8" s="381"/>
      <c r="AQ8" s="382"/>
      <c r="AR8" s="364"/>
      <c r="AS8" s="367"/>
      <c r="AT8" s="14"/>
      <c r="AU8" s="14"/>
      <c r="AV8" s="14"/>
      <c r="AW8" s="14"/>
      <c r="AX8" s="14"/>
    </row>
    <row r="9" spans="1:50" ht="12" customHeight="1">
      <c r="B9" s="394"/>
      <c r="C9" s="395"/>
      <c r="D9" s="18"/>
      <c r="E9" s="19" t="s">
        <v>2</v>
      </c>
      <c r="F9" s="20"/>
      <c r="G9" s="19" t="s">
        <v>2</v>
      </c>
      <c r="H9" s="20"/>
      <c r="I9" s="19" t="s">
        <v>2</v>
      </c>
      <c r="J9" s="21"/>
      <c r="K9" s="19" t="s">
        <v>2</v>
      </c>
      <c r="L9" s="20"/>
      <c r="M9" s="19" t="s">
        <v>2</v>
      </c>
      <c r="N9" s="20"/>
      <c r="O9" s="19" t="s">
        <v>2</v>
      </c>
      <c r="P9" s="21"/>
      <c r="Q9" s="19" t="s">
        <v>2</v>
      </c>
      <c r="R9" s="22"/>
      <c r="S9" s="19" t="s">
        <v>2</v>
      </c>
      <c r="T9" s="23"/>
      <c r="U9" s="19" t="s">
        <v>2</v>
      </c>
      <c r="V9" s="20"/>
      <c r="W9" s="19" t="s">
        <v>2</v>
      </c>
      <c r="X9" s="22"/>
      <c r="Y9" s="19" t="s">
        <v>2</v>
      </c>
      <c r="Z9" s="20"/>
      <c r="AA9" s="19" t="s">
        <v>2</v>
      </c>
      <c r="AB9" s="20"/>
      <c r="AC9" s="41" t="s">
        <v>2</v>
      </c>
      <c r="AD9" s="152"/>
      <c r="AE9" s="19" t="s">
        <v>55</v>
      </c>
      <c r="AF9" s="152"/>
      <c r="AG9" s="19" t="s">
        <v>55</v>
      </c>
      <c r="AH9" s="152"/>
      <c r="AI9" s="19" t="s">
        <v>55</v>
      </c>
      <c r="AJ9" s="60"/>
      <c r="AK9" s="41" t="s">
        <v>2</v>
      </c>
      <c r="AL9" s="152"/>
      <c r="AM9" s="41" t="s">
        <v>2</v>
      </c>
      <c r="AN9" s="152"/>
      <c r="AO9" s="41" t="s">
        <v>2</v>
      </c>
      <c r="AP9" s="177"/>
      <c r="AQ9" s="41" t="s">
        <v>2</v>
      </c>
      <c r="AR9" s="365"/>
      <c r="AS9" s="368"/>
      <c r="AT9" s="14"/>
      <c r="AU9" s="14"/>
      <c r="AV9" s="14"/>
      <c r="AW9" s="14"/>
      <c r="AX9" s="14"/>
    </row>
    <row r="10" spans="1:50" ht="12" customHeight="1">
      <c r="B10" s="34" t="s">
        <v>65</v>
      </c>
      <c r="C10" s="56" t="s">
        <v>53</v>
      </c>
      <c r="D10" s="124">
        <v>3086097</v>
      </c>
      <c r="E10" s="125" t="s">
        <v>66</v>
      </c>
      <c r="F10" s="125">
        <v>58309</v>
      </c>
      <c r="G10" s="125" t="s">
        <v>66</v>
      </c>
      <c r="H10" s="125"/>
      <c r="I10" s="125"/>
      <c r="J10" s="125">
        <f>D10-F10</f>
        <v>3027788</v>
      </c>
      <c r="K10" s="125" t="s">
        <v>66</v>
      </c>
      <c r="L10" s="125">
        <v>250353</v>
      </c>
      <c r="M10" s="125" t="s">
        <v>66</v>
      </c>
      <c r="N10" s="125">
        <v>294</v>
      </c>
      <c r="O10" s="125" t="s">
        <v>66</v>
      </c>
      <c r="P10" s="125">
        <f>N10-L10</f>
        <v>-250059</v>
      </c>
      <c r="Q10" s="125" t="s">
        <v>66</v>
      </c>
      <c r="R10" s="125">
        <f>J10+P10</f>
        <v>2777729</v>
      </c>
      <c r="S10" s="125" t="s">
        <v>66</v>
      </c>
      <c r="T10" s="125">
        <v>411913</v>
      </c>
      <c r="U10" s="125" t="s">
        <v>66</v>
      </c>
      <c r="V10" s="125"/>
      <c r="W10" s="125"/>
      <c r="X10" s="125">
        <f>+R10-T10</f>
        <v>2365816</v>
      </c>
      <c r="Y10" s="125" t="s">
        <v>66</v>
      </c>
      <c r="Z10" s="125"/>
      <c r="AA10" s="125"/>
      <c r="AB10" s="125"/>
      <c r="AC10" s="125"/>
      <c r="AD10" s="187"/>
      <c r="AE10" s="187"/>
      <c r="AF10" s="187"/>
      <c r="AG10" s="187"/>
      <c r="AH10" s="187"/>
      <c r="AI10" s="187"/>
      <c r="AJ10" s="26">
        <v>1881576.0000000002</v>
      </c>
      <c r="AK10" s="26" t="s">
        <v>66</v>
      </c>
      <c r="AL10" s="26" t="s">
        <v>185</v>
      </c>
      <c r="AM10" s="26" t="s">
        <v>185</v>
      </c>
      <c r="AN10" s="26" t="s">
        <v>185</v>
      </c>
      <c r="AO10" s="26" t="s">
        <v>185</v>
      </c>
      <c r="AP10" s="26" t="s">
        <v>185</v>
      </c>
      <c r="AQ10" s="26" t="s">
        <v>185</v>
      </c>
      <c r="AR10" s="126">
        <f>T10/R10*100</f>
        <v>14.829128399494696</v>
      </c>
      <c r="AS10" s="127">
        <f>X10/R10*100</f>
        <v>85.170871600505308</v>
      </c>
      <c r="AT10" s="14"/>
      <c r="AU10" s="14"/>
      <c r="AV10" s="14"/>
      <c r="AW10" s="14"/>
      <c r="AX10" s="14"/>
    </row>
    <row r="11" spans="1:50" ht="12" customHeight="1">
      <c r="B11" s="30" t="s">
        <v>67</v>
      </c>
      <c r="C11" s="57" t="s">
        <v>68</v>
      </c>
      <c r="D11" s="78">
        <v>3281233</v>
      </c>
      <c r="E11" s="94">
        <f>D11/D10*100</f>
        <v>106.32306761582673</v>
      </c>
      <c r="F11" s="81">
        <v>58519</v>
      </c>
      <c r="G11" s="94">
        <f>F11/F10*100</f>
        <v>100.36015023409766</v>
      </c>
      <c r="H11" s="81"/>
      <c r="I11" s="94"/>
      <c r="J11" s="81">
        <f t="shared" ref="J11:J31" si="0">D11-F11</f>
        <v>3222714</v>
      </c>
      <c r="K11" s="94">
        <f>J11/J10*100</f>
        <v>106.43790120048035</v>
      </c>
      <c r="L11" s="81">
        <v>302799</v>
      </c>
      <c r="M11" s="94">
        <f>L11/L10*100</f>
        <v>120.9488202657847</v>
      </c>
      <c r="N11" s="81">
        <v>366</v>
      </c>
      <c r="O11" s="94">
        <f>N11/N10*100</f>
        <v>124.48979591836735</v>
      </c>
      <c r="P11" s="81">
        <f t="shared" ref="P11:P31" si="1">N11-L11</f>
        <v>-302433</v>
      </c>
      <c r="Q11" s="94">
        <f>P11/P10*100</f>
        <v>120.94465706093362</v>
      </c>
      <c r="R11" s="81">
        <f t="shared" ref="R11:R31" si="2">J11+P11</f>
        <v>2920281</v>
      </c>
      <c r="S11" s="94">
        <f>R11/R10*100</f>
        <v>105.13196211725477</v>
      </c>
      <c r="T11" s="81">
        <v>427602</v>
      </c>
      <c r="U11" s="94">
        <f>T11/T10*100</f>
        <v>103.80881399713047</v>
      </c>
      <c r="V11" s="81"/>
      <c r="W11" s="94"/>
      <c r="X11" s="81">
        <f t="shared" ref="X11:X33" si="3">+R11-T11</f>
        <v>2492679</v>
      </c>
      <c r="Y11" s="94">
        <f>X11/X10*100</f>
        <v>105.36233587058335</v>
      </c>
      <c r="Z11" s="81"/>
      <c r="AA11" s="94"/>
      <c r="AB11" s="81"/>
      <c r="AC11" s="94"/>
      <c r="AD11" s="175"/>
      <c r="AE11" s="174"/>
      <c r="AF11" s="175"/>
      <c r="AG11" s="174"/>
      <c r="AH11" s="175"/>
      <c r="AI11" s="174"/>
      <c r="AJ11" s="29">
        <v>3148550</v>
      </c>
      <c r="AK11" s="28">
        <f>AJ11/AJ10*100</f>
        <v>167.33578659591743</v>
      </c>
      <c r="AL11" s="28" t="s">
        <v>185</v>
      </c>
      <c r="AM11" s="28" t="s">
        <v>185</v>
      </c>
      <c r="AN11" s="28" t="s">
        <v>185</v>
      </c>
      <c r="AO11" s="28" t="s">
        <v>185</v>
      </c>
      <c r="AP11" s="28" t="s">
        <v>185</v>
      </c>
      <c r="AQ11" s="28" t="s">
        <v>185</v>
      </c>
      <c r="AR11" s="100">
        <f t="shared" ref="AR11:AR31" si="4">T11/R11*100</f>
        <v>14.642495020171003</v>
      </c>
      <c r="AS11" s="128">
        <f t="shared" ref="AS11:AS31" si="5">X11/R11*100</f>
        <v>85.357504979828988</v>
      </c>
      <c r="AT11" s="14"/>
      <c r="AU11" s="14"/>
      <c r="AV11" s="14"/>
      <c r="AW11" s="14"/>
      <c r="AX11" s="14"/>
    </row>
    <row r="12" spans="1:50" ht="12" customHeight="1">
      <c r="B12" s="30" t="s">
        <v>69</v>
      </c>
      <c r="C12" s="57" t="s">
        <v>10</v>
      </c>
      <c r="D12" s="76">
        <v>3464529</v>
      </c>
      <c r="E12" s="92">
        <f t="shared" ref="E12:G31" si="6">D12/D11*100</f>
        <v>105.58619275132244</v>
      </c>
      <c r="F12" s="79">
        <v>52772</v>
      </c>
      <c r="G12" s="92">
        <f t="shared" si="6"/>
        <v>90.179258018763136</v>
      </c>
      <c r="H12" s="79"/>
      <c r="I12" s="92"/>
      <c r="J12" s="79">
        <f t="shared" si="0"/>
        <v>3411757</v>
      </c>
      <c r="K12" s="92">
        <f t="shared" ref="K12:K31" si="7">J12/J11*100</f>
        <v>105.86595645781784</v>
      </c>
      <c r="L12" s="79">
        <v>300819</v>
      </c>
      <c r="M12" s="92">
        <f t="shared" ref="M12:M31" si="8">L12/L11*100</f>
        <v>99.346100878800797</v>
      </c>
      <c r="N12" s="79">
        <v>170</v>
      </c>
      <c r="O12" s="92">
        <f t="shared" ref="O12:O31" si="9">N12/N11*100</f>
        <v>46.448087431693992</v>
      </c>
      <c r="P12" s="79">
        <f t="shared" si="1"/>
        <v>-300649</v>
      </c>
      <c r="Q12" s="92">
        <f t="shared" ref="Q12:S27" si="10">P12/P11*100</f>
        <v>99.410117282174895</v>
      </c>
      <c r="R12" s="79">
        <f t="shared" si="2"/>
        <v>3111108</v>
      </c>
      <c r="S12" s="92">
        <f t="shared" si="10"/>
        <v>106.53454239506404</v>
      </c>
      <c r="T12" s="79">
        <v>438313</v>
      </c>
      <c r="U12" s="92">
        <f t="shared" ref="U12:W27" si="11">T12/T11*100</f>
        <v>102.50489941581189</v>
      </c>
      <c r="V12" s="79"/>
      <c r="W12" s="92"/>
      <c r="X12" s="79">
        <f t="shared" si="3"/>
        <v>2672795</v>
      </c>
      <c r="Y12" s="92">
        <f t="shared" ref="Y12:Y31" si="12">X12/X11*100</f>
        <v>107.2258000328161</v>
      </c>
      <c r="Z12" s="79"/>
      <c r="AA12" s="92"/>
      <c r="AB12" s="79"/>
      <c r="AC12" s="92"/>
      <c r="AD12" s="95"/>
      <c r="AE12" s="96"/>
      <c r="AF12" s="95"/>
      <c r="AG12" s="96"/>
      <c r="AH12" s="95"/>
      <c r="AI12" s="96"/>
      <c r="AJ12" s="32">
        <v>2177558</v>
      </c>
      <c r="AK12" s="31">
        <f t="shared" ref="AK12:AK31" si="13">AJ12/AJ11*100</f>
        <v>69.160661256768989</v>
      </c>
      <c r="AL12" s="31" t="s">
        <v>185</v>
      </c>
      <c r="AM12" s="31" t="s">
        <v>185</v>
      </c>
      <c r="AN12" s="31" t="s">
        <v>185</v>
      </c>
      <c r="AO12" s="31" t="s">
        <v>185</v>
      </c>
      <c r="AP12" s="31" t="s">
        <v>185</v>
      </c>
      <c r="AQ12" s="31" t="s">
        <v>185</v>
      </c>
      <c r="AR12" s="97">
        <f t="shared" si="4"/>
        <v>14.088646231503374</v>
      </c>
      <c r="AS12" s="98">
        <f t="shared" si="5"/>
        <v>85.911353768496625</v>
      </c>
      <c r="AT12" s="129"/>
      <c r="AU12" s="131"/>
      <c r="AV12" s="14"/>
      <c r="AW12" s="14"/>
      <c r="AX12" s="14"/>
    </row>
    <row r="13" spans="1:50" ht="12" customHeight="1">
      <c r="B13" s="30" t="s">
        <v>70</v>
      </c>
      <c r="C13" s="57" t="s">
        <v>11</v>
      </c>
      <c r="D13" s="76">
        <v>3438205</v>
      </c>
      <c r="E13" s="92">
        <f t="shared" si="6"/>
        <v>99.240185318119728</v>
      </c>
      <c r="F13" s="79">
        <v>60137</v>
      </c>
      <c r="G13" s="92">
        <f t="shared" si="6"/>
        <v>113.95626468581823</v>
      </c>
      <c r="H13" s="79"/>
      <c r="I13" s="92"/>
      <c r="J13" s="79">
        <f t="shared" si="0"/>
        <v>3378068</v>
      </c>
      <c r="K13" s="92">
        <f t="shared" si="7"/>
        <v>99.012561562854557</v>
      </c>
      <c r="L13" s="79">
        <v>290792</v>
      </c>
      <c r="M13" s="92">
        <f t="shared" si="8"/>
        <v>96.666766394409933</v>
      </c>
      <c r="N13" s="79">
        <v>8664</v>
      </c>
      <c r="O13" s="92">
        <f t="shared" si="9"/>
        <v>5096.4705882352937</v>
      </c>
      <c r="P13" s="79">
        <f t="shared" si="1"/>
        <v>-282128</v>
      </c>
      <c r="Q13" s="92">
        <f t="shared" si="10"/>
        <v>93.839660201763522</v>
      </c>
      <c r="R13" s="79">
        <f t="shared" si="2"/>
        <v>3095940</v>
      </c>
      <c r="S13" s="92">
        <f t="shared" si="10"/>
        <v>99.512456655313798</v>
      </c>
      <c r="T13" s="79">
        <v>430432</v>
      </c>
      <c r="U13" s="92">
        <f t="shared" si="11"/>
        <v>98.201969825216224</v>
      </c>
      <c r="V13" s="79"/>
      <c r="W13" s="92"/>
      <c r="X13" s="79">
        <f t="shared" si="3"/>
        <v>2665508</v>
      </c>
      <c r="Y13" s="92">
        <f t="shared" si="12"/>
        <v>99.727364051489175</v>
      </c>
      <c r="Z13" s="79"/>
      <c r="AA13" s="92"/>
      <c r="AB13" s="79"/>
      <c r="AC13" s="92"/>
      <c r="AD13" s="95"/>
      <c r="AE13" s="96"/>
      <c r="AF13" s="95"/>
      <c r="AG13" s="96"/>
      <c r="AH13" s="95"/>
      <c r="AI13" s="96"/>
      <c r="AJ13" s="32">
        <v>2150021</v>
      </c>
      <c r="AK13" s="31">
        <f t="shared" si="13"/>
        <v>98.735418298846696</v>
      </c>
      <c r="AL13" s="31" t="s">
        <v>185</v>
      </c>
      <c r="AM13" s="31" t="s">
        <v>185</v>
      </c>
      <c r="AN13" s="31" t="s">
        <v>185</v>
      </c>
      <c r="AO13" s="31" t="s">
        <v>185</v>
      </c>
      <c r="AP13" s="31" t="s">
        <v>185</v>
      </c>
      <c r="AQ13" s="31" t="s">
        <v>185</v>
      </c>
      <c r="AR13" s="97">
        <f t="shared" si="4"/>
        <v>13.903111817412483</v>
      </c>
      <c r="AS13" s="98">
        <f t="shared" si="5"/>
        <v>86.09688818258752</v>
      </c>
      <c r="AT13" s="129"/>
      <c r="AU13" s="131"/>
      <c r="AV13" s="14"/>
      <c r="AW13" s="14"/>
      <c r="AX13" s="14"/>
    </row>
    <row r="14" spans="1:50" ht="12" customHeight="1">
      <c r="B14" s="30" t="s">
        <v>71</v>
      </c>
      <c r="C14" s="57" t="s">
        <v>3</v>
      </c>
      <c r="D14" s="76">
        <v>3401343</v>
      </c>
      <c r="E14" s="92">
        <f t="shared" si="6"/>
        <v>98.927870793044619</v>
      </c>
      <c r="F14" s="79">
        <v>67184</v>
      </c>
      <c r="G14" s="92">
        <f t="shared" si="6"/>
        <v>111.71824334436371</v>
      </c>
      <c r="H14" s="79"/>
      <c r="I14" s="92"/>
      <c r="J14" s="79">
        <f t="shared" si="0"/>
        <v>3334159</v>
      </c>
      <c r="K14" s="92">
        <f t="shared" si="7"/>
        <v>98.700174182402492</v>
      </c>
      <c r="L14" s="79">
        <v>431285</v>
      </c>
      <c r="M14" s="92">
        <f t="shared" si="8"/>
        <v>148.31391510082807</v>
      </c>
      <c r="N14" s="79">
        <v>0</v>
      </c>
      <c r="O14" s="92">
        <f t="shared" si="9"/>
        <v>0</v>
      </c>
      <c r="P14" s="79">
        <f t="shared" si="1"/>
        <v>-431285</v>
      </c>
      <c r="Q14" s="92">
        <f t="shared" si="10"/>
        <v>152.8685561163727</v>
      </c>
      <c r="R14" s="79">
        <f t="shared" si="2"/>
        <v>2902874</v>
      </c>
      <c r="S14" s="92">
        <f t="shared" si="10"/>
        <v>93.763897233150516</v>
      </c>
      <c r="T14" s="79">
        <v>458822</v>
      </c>
      <c r="U14" s="92">
        <f t="shared" si="11"/>
        <v>106.5956992045201</v>
      </c>
      <c r="V14" s="79"/>
      <c r="W14" s="92"/>
      <c r="X14" s="79">
        <f t="shared" si="3"/>
        <v>2444052</v>
      </c>
      <c r="Y14" s="92">
        <f t="shared" si="12"/>
        <v>91.691790082790973</v>
      </c>
      <c r="Z14" s="79"/>
      <c r="AA14" s="92"/>
      <c r="AB14" s="79"/>
      <c r="AC14" s="92"/>
      <c r="AD14" s="95"/>
      <c r="AE14" s="96"/>
      <c r="AF14" s="95"/>
      <c r="AG14" s="96"/>
      <c r="AH14" s="95"/>
      <c r="AI14" s="96"/>
      <c r="AJ14" s="32">
        <v>1916434</v>
      </c>
      <c r="AK14" s="31">
        <f t="shared" si="13"/>
        <v>89.135594489542186</v>
      </c>
      <c r="AL14" s="31" t="s">
        <v>185</v>
      </c>
      <c r="AM14" s="31" t="s">
        <v>185</v>
      </c>
      <c r="AN14" s="31" t="s">
        <v>185</v>
      </c>
      <c r="AO14" s="31" t="s">
        <v>185</v>
      </c>
      <c r="AP14" s="31" t="s">
        <v>185</v>
      </c>
      <c r="AQ14" s="31" t="s">
        <v>185</v>
      </c>
      <c r="AR14" s="97">
        <f t="shared" si="4"/>
        <v>15.805784198694123</v>
      </c>
      <c r="AS14" s="98">
        <f t="shared" si="5"/>
        <v>84.194215801305887</v>
      </c>
      <c r="AT14" s="129"/>
      <c r="AU14" s="131"/>
      <c r="AV14" s="14"/>
      <c r="AW14" s="14"/>
      <c r="AX14" s="14"/>
    </row>
    <row r="15" spans="1:50" ht="12" customHeight="1">
      <c r="B15" s="25" t="s">
        <v>72</v>
      </c>
      <c r="C15" s="57" t="s">
        <v>4</v>
      </c>
      <c r="D15" s="77">
        <v>3471586</v>
      </c>
      <c r="E15" s="93">
        <f t="shared" si="6"/>
        <v>102.06515485206873</v>
      </c>
      <c r="F15" s="80">
        <v>66644</v>
      </c>
      <c r="G15" s="93">
        <f t="shared" si="6"/>
        <v>99.196237199333169</v>
      </c>
      <c r="H15" s="80"/>
      <c r="I15" s="93"/>
      <c r="J15" s="80">
        <f t="shared" si="0"/>
        <v>3404942</v>
      </c>
      <c r="K15" s="93">
        <f t="shared" si="7"/>
        <v>102.12296414178208</v>
      </c>
      <c r="L15" s="80">
        <v>473421</v>
      </c>
      <c r="M15" s="93">
        <f t="shared" si="8"/>
        <v>109.76987374937686</v>
      </c>
      <c r="N15" s="80">
        <v>1173</v>
      </c>
      <c r="O15" s="79" t="s">
        <v>66</v>
      </c>
      <c r="P15" s="80">
        <f t="shared" si="1"/>
        <v>-472248</v>
      </c>
      <c r="Q15" s="93">
        <f t="shared" si="10"/>
        <v>109.49789582294771</v>
      </c>
      <c r="R15" s="80">
        <f t="shared" si="2"/>
        <v>2932694</v>
      </c>
      <c r="S15" s="93">
        <f t="shared" si="10"/>
        <v>101.02725781415245</v>
      </c>
      <c r="T15" s="80">
        <v>435949</v>
      </c>
      <c r="U15" s="93">
        <f t="shared" si="11"/>
        <v>95.014842357166827</v>
      </c>
      <c r="V15" s="80"/>
      <c r="W15" s="93"/>
      <c r="X15" s="80">
        <f t="shared" si="3"/>
        <v>2496745</v>
      </c>
      <c r="Y15" s="93">
        <f t="shared" si="12"/>
        <v>102.15596885827307</v>
      </c>
      <c r="Z15" s="80"/>
      <c r="AA15" s="93"/>
      <c r="AB15" s="80"/>
      <c r="AC15" s="93"/>
      <c r="AD15" s="140"/>
      <c r="AE15" s="139"/>
      <c r="AF15" s="140"/>
      <c r="AG15" s="139"/>
      <c r="AH15" s="140"/>
      <c r="AI15" s="139"/>
      <c r="AJ15" s="33">
        <v>1915318</v>
      </c>
      <c r="AK15" s="138">
        <f t="shared" si="13"/>
        <v>99.941766844044722</v>
      </c>
      <c r="AL15" s="138" t="s">
        <v>185</v>
      </c>
      <c r="AM15" s="138" t="s">
        <v>185</v>
      </c>
      <c r="AN15" s="138" t="s">
        <v>185</v>
      </c>
      <c r="AO15" s="138" t="s">
        <v>185</v>
      </c>
      <c r="AP15" s="138" t="s">
        <v>185</v>
      </c>
      <c r="AQ15" s="138" t="s">
        <v>185</v>
      </c>
      <c r="AR15" s="118">
        <f t="shared" si="4"/>
        <v>14.865137651592701</v>
      </c>
      <c r="AS15" s="99">
        <f t="shared" si="5"/>
        <v>85.134862348407296</v>
      </c>
      <c r="AT15" s="129"/>
      <c r="AU15" s="131"/>
      <c r="AV15" s="14"/>
      <c r="AW15" s="14"/>
      <c r="AX15" s="14"/>
    </row>
    <row r="16" spans="1:50" ht="12" customHeight="1">
      <c r="B16" s="27" t="s">
        <v>73</v>
      </c>
      <c r="C16" s="58" t="s">
        <v>5</v>
      </c>
      <c r="D16" s="78">
        <v>3538807</v>
      </c>
      <c r="E16" s="191">
        <f t="shared" si="6"/>
        <v>101.93631959571216</v>
      </c>
      <c r="F16" s="81">
        <v>57752</v>
      </c>
      <c r="G16" s="194">
        <f t="shared" si="6"/>
        <v>86.65746353760278</v>
      </c>
      <c r="H16" s="141"/>
      <c r="I16" s="94"/>
      <c r="J16" s="81">
        <f t="shared" si="0"/>
        <v>3481055</v>
      </c>
      <c r="K16" s="103">
        <f t="shared" si="7"/>
        <v>102.23536847323685</v>
      </c>
      <c r="L16" s="81">
        <v>499740</v>
      </c>
      <c r="M16" s="94">
        <f t="shared" si="8"/>
        <v>105.55932246351556</v>
      </c>
      <c r="N16" s="81">
        <v>13492</v>
      </c>
      <c r="O16" s="94">
        <f t="shared" si="9"/>
        <v>1150.2131287297527</v>
      </c>
      <c r="P16" s="81">
        <f t="shared" si="1"/>
        <v>-486248</v>
      </c>
      <c r="Q16" s="94">
        <f t="shared" si="10"/>
        <v>102.96454405312463</v>
      </c>
      <c r="R16" s="81">
        <f t="shared" si="2"/>
        <v>2994807</v>
      </c>
      <c r="S16" s="94">
        <f t="shared" si="10"/>
        <v>102.11795025324837</v>
      </c>
      <c r="T16" s="81">
        <v>433871</v>
      </c>
      <c r="U16" s="94">
        <f t="shared" si="11"/>
        <v>99.523338739164444</v>
      </c>
      <c r="V16" s="81"/>
      <c r="W16" s="94"/>
      <c r="X16" s="81">
        <f t="shared" si="3"/>
        <v>2560936</v>
      </c>
      <c r="Y16" s="94">
        <f t="shared" si="12"/>
        <v>102.57098742562816</v>
      </c>
      <c r="Z16" s="81"/>
      <c r="AA16" s="94"/>
      <c r="AB16" s="81"/>
      <c r="AC16" s="94"/>
      <c r="AD16" s="175"/>
      <c r="AE16" s="174"/>
      <c r="AF16" s="175"/>
      <c r="AG16" s="174"/>
      <c r="AH16" s="175"/>
      <c r="AI16" s="174"/>
      <c r="AJ16" s="29">
        <v>1829268</v>
      </c>
      <c r="AK16" s="28">
        <f t="shared" si="13"/>
        <v>95.507273465816127</v>
      </c>
      <c r="AL16" s="31" t="s">
        <v>185</v>
      </c>
      <c r="AM16" s="31" t="s">
        <v>185</v>
      </c>
      <c r="AN16" s="31" t="s">
        <v>185</v>
      </c>
      <c r="AO16" s="31" t="s">
        <v>185</v>
      </c>
      <c r="AP16" s="31" t="s">
        <v>185</v>
      </c>
      <c r="AQ16" s="31" t="s">
        <v>185</v>
      </c>
      <c r="AR16" s="97">
        <f t="shared" si="4"/>
        <v>14.487444432980157</v>
      </c>
      <c r="AS16" s="98">
        <f t="shared" si="5"/>
        <v>85.512555567019845</v>
      </c>
      <c r="AT16" s="129"/>
      <c r="AU16" s="131"/>
      <c r="AV16" s="14"/>
      <c r="AW16" s="14"/>
      <c r="AX16" s="14"/>
    </row>
    <row r="17" spans="2:50" ht="12" customHeight="1">
      <c r="B17" s="30" t="s">
        <v>74</v>
      </c>
      <c r="C17" s="57" t="s">
        <v>6</v>
      </c>
      <c r="D17" s="76">
        <v>3576790</v>
      </c>
      <c r="E17" s="192">
        <f t="shared" si="6"/>
        <v>101.073327819234</v>
      </c>
      <c r="F17" s="79">
        <v>50580</v>
      </c>
      <c r="G17" s="195">
        <f t="shared" si="6"/>
        <v>87.581382462945001</v>
      </c>
      <c r="H17" s="142"/>
      <c r="I17" s="92"/>
      <c r="J17" s="79">
        <f t="shared" si="0"/>
        <v>3526210</v>
      </c>
      <c r="K17" s="101">
        <f t="shared" si="7"/>
        <v>101.29716422176611</v>
      </c>
      <c r="L17" s="79">
        <v>467867</v>
      </c>
      <c r="M17" s="92">
        <f t="shared" si="8"/>
        <v>93.622083483411373</v>
      </c>
      <c r="N17" s="79">
        <v>12466</v>
      </c>
      <c r="O17" s="92">
        <f t="shared" si="9"/>
        <v>92.395493625852353</v>
      </c>
      <c r="P17" s="79">
        <f t="shared" si="1"/>
        <v>-455401</v>
      </c>
      <c r="Q17" s="92">
        <f t="shared" si="10"/>
        <v>93.656117865780416</v>
      </c>
      <c r="R17" s="79">
        <f t="shared" si="2"/>
        <v>3070809</v>
      </c>
      <c r="S17" s="92">
        <f t="shared" si="10"/>
        <v>102.53779291954372</v>
      </c>
      <c r="T17" s="79">
        <v>427933</v>
      </c>
      <c r="U17" s="92">
        <f t="shared" si="11"/>
        <v>98.631390436327848</v>
      </c>
      <c r="V17" s="79"/>
      <c r="W17" s="92"/>
      <c r="X17" s="79">
        <f t="shared" si="3"/>
        <v>2642876</v>
      </c>
      <c r="Y17" s="92">
        <f t="shared" si="12"/>
        <v>103.19961139208478</v>
      </c>
      <c r="Z17" s="79"/>
      <c r="AA17" s="92"/>
      <c r="AB17" s="79"/>
      <c r="AC17" s="92"/>
      <c r="AD17" s="95"/>
      <c r="AE17" s="96"/>
      <c r="AF17" s="95"/>
      <c r="AG17" s="96"/>
      <c r="AH17" s="95"/>
      <c r="AI17" s="96"/>
      <c r="AJ17" s="32">
        <v>1842325</v>
      </c>
      <c r="AK17" s="31">
        <f t="shared" si="13"/>
        <v>100.71378278087191</v>
      </c>
      <c r="AL17" s="31" t="s">
        <v>185</v>
      </c>
      <c r="AM17" s="31" t="s">
        <v>185</v>
      </c>
      <c r="AN17" s="31" t="s">
        <v>185</v>
      </c>
      <c r="AO17" s="31" t="s">
        <v>185</v>
      </c>
      <c r="AP17" s="31" t="s">
        <v>185</v>
      </c>
      <c r="AQ17" s="31" t="s">
        <v>185</v>
      </c>
      <c r="AR17" s="97">
        <f t="shared" si="4"/>
        <v>13.935513410309792</v>
      </c>
      <c r="AS17" s="98">
        <f t="shared" si="5"/>
        <v>86.064486589690205</v>
      </c>
      <c r="AT17" s="129"/>
      <c r="AU17" s="131"/>
      <c r="AV17" s="14"/>
      <c r="AW17" s="14"/>
      <c r="AX17" s="14"/>
    </row>
    <row r="18" spans="2:50" ht="12" customHeight="1">
      <c r="B18" s="30" t="s">
        <v>75</v>
      </c>
      <c r="C18" s="57" t="s">
        <v>7</v>
      </c>
      <c r="D18" s="76">
        <f>SUM(月次!D10:D21)</f>
        <v>3635152</v>
      </c>
      <c r="E18" s="192">
        <f t="shared" si="6"/>
        <v>101.63168651220786</v>
      </c>
      <c r="F18" s="79">
        <f>SUM(月次!F10:F21)</f>
        <v>45740</v>
      </c>
      <c r="G18" s="195">
        <f t="shared" si="6"/>
        <v>90.431000395413207</v>
      </c>
      <c r="H18" s="142"/>
      <c r="I18" s="92"/>
      <c r="J18" s="79">
        <f t="shared" si="0"/>
        <v>3589412</v>
      </c>
      <c r="K18" s="101">
        <f t="shared" si="7"/>
        <v>101.79234929286685</v>
      </c>
      <c r="L18" s="79">
        <f>SUM(月次!L10:L21)</f>
        <v>458024</v>
      </c>
      <c r="M18" s="92">
        <f t="shared" si="8"/>
        <v>97.896196996154899</v>
      </c>
      <c r="N18" s="79">
        <f>SUM(月次!N10:N21)</f>
        <v>14213</v>
      </c>
      <c r="O18" s="92">
        <f t="shared" si="9"/>
        <v>114.01411840205358</v>
      </c>
      <c r="P18" s="79">
        <f t="shared" si="1"/>
        <v>-443811</v>
      </c>
      <c r="Q18" s="92">
        <f t="shared" si="10"/>
        <v>97.454990217412785</v>
      </c>
      <c r="R18" s="79">
        <f t="shared" si="2"/>
        <v>3145601</v>
      </c>
      <c r="S18" s="92">
        <f t="shared" si="10"/>
        <v>102.43557967949161</v>
      </c>
      <c r="T18" s="79">
        <f>SUM(月次!T10:T21)</f>
        <v>411660</v>
      </c>
      <c r="U18" s="92">
        <f>T18/T17*100</f>
        <v>96.197301914084676</v>
      </c>
      <c r="V18" s="79"/>
      <c r="W18" s="92"/>
      <c r="X18" s="79">
        <f t="shared" si="3"/>
        <v>2733941</v>
      </c>
      <c r="Y18" s="92">
        <f t="shared" si="12"/>
        <v>103.44567811732371</v>
      </c>
      <c r="Z18" s="79"/>
      <c r="AA18" s="92"/>
      <c r="AB18" s="79"/>
      <c r="AC18" s="92"/>
      <c r="AD18" s="95"/>
      <c r="AE18" s="96"/>
      <c r="AF18" s="95"/>
      <c r="AG18" s="96"/>
      <c r="AH18" s="95"/>
      <c r="AI18" s="96"/>
      <c r="AJ18" s="32">
        <v>1857814</v>
      </c>
      <c r="AK18" s="31">
        <f t="shared" si="13"/>
        <v>100.8407311413567</v>
      </c>
      <c r="AL18" s="31" t="s">
        <v>185</v>
      </c>
      <c r="AM18" s="31" t="s">
        <v>185</v>
      </c>
      <c r="AN18" s="31" t="s">
        <v>185</v>
      </c>
      <c r="AO18" s="31" t="s">
        <v>185</v>
      </c>
      <c r="AP18" s="31" t="s">
        <v>185</v>
      </c>
      <c r="AQ18" s="31" t="s">
        <v>185</v>
      </c>
      <c r="AR18" s="97">
        <f t="shared" si="4"/>
        <v>13.08684731471029</v>
      </c>
      <c r="AS18" s="98">
        <f t="shared" si="5"/>
        <v>86.913152685289703</v>
      </c>
      <c r="AT18" s="129"/>
      <c r="AU18" s="131"/>
      <c r="AV18" s="14"/>
      <c r="AW18" s="14"/>
      <c r="AX18" s="14"/>
    </row>
    <row r="19" spans="2:50" ht="12" customHeight="1">
      <c r="B19" s="30" t="s">
        <v>76</v>
      </c>
      <c r="C19" s="57" t="s">
        <v>8</v>
      </c>
      <c r="D19" s="76">
        <f>SUM(月次!D22:D33)</f>
        <v>3666716</v>
      </c>
      <c r="E19" s="192">
        <f t="shared" si="6"/>
        <v>100.86829931733254</v>
      </c>
      <c r="F19" s="79">
        <f>SUM(月次!F22:F33)</f>
        <v>48044</v>
      </c>
      <c r="G19" s="195">
        <f t="shared" si="6"/>
        <v>105.03716659379099</v>
      </c>
      <c r="H19" s="142"/>
      <c r="I19" s="92"/>
      <c r="J19" s="79">
        <f t="shared" si="0"/>
        <v>3618672</v>
      </c>
      <c r="K19" s="101">
        <f t="shared" si="7"/>
        <v>100.81517529890689</v>
      </c>
      <c r="L19" s="79">
        <f>SUM(月次!L22:L33)</f>
        <v>469708</v>
      </c>
      <c r="M19" s="92">
        <f t="shared" si="8"/>
        <v>102.55095802840026</v>
      </c>
      <c r="N19" s="79">
        <f>SUM(月次!N22:N33)</f>
        <v>21230</v>
      </c>
      <c r="O19" s="92">
        <f t="shared" si="9"/>
        <v>149.37029480053471</v>
      </c>
      <c r="P19" s="79">
        <f t="shared" si="1"/>
        <v>-448478</v>
      </c>
      <c r="Q19" s="92">
        <f t="shared" si="10"/>
        <v>101.05157375549503</v>
      </c>
      <c r="R19" s="79">
        <f t="shared" si="2"/>
        <v>3170194</v>
      </c>
      <c r="S19" s="92">
        <f t="shared" si="10"/>
        <v>100.78182197932924</v>
      </c>
      <c r="T19" s="79">
        <f>SUM(月次!T22:T33)</f>
        <v>405109</v>
      </c>
      <c r="U19" s="92">
        <f t="shared" si="11"/>
        <v>98.408638196569981</v>
      </c>
      <c r="V19" s="79"/>
      <c r="W19" s="92"/>
      <c r="X19" s="79">
        <f t="shared" si="3"/>
        <v>2765085</v>
      </c>
      <c r="Y19" s="92">
        <f t="shared" si="12"/>
        <v>101.13916137912267</v>
      </c>
      <c r="Z19" s="79"/>
      <c r="AA19" s="92"/>
      <c r="AB19" s="79"/>
      <c r="AC19" s="92"/>
      <c r="AD19" s="95"/>
      <c r="AE19" s="96"/>
      <c r="AF19" s="95"/>
      <c r="AG19" s="96"/>
      <c r="AH19" s="95"/>
      <c r="AI19" s="96"/>
      <c r="AJ19" s="32">
        <v>1817206</v>
      </c>
      <c r="AK19" s="31">
        <f t="shared" si="13"/>
        <v>97.814205297193368</v>
      </c>
      <c r="AL19" s="31" t="s">
        <v>185</v>
      </c>
      <c r="AM19" s="31" t="s">
        <v>185</v>
      </c>
      <c r="AN19" s="31" t="s">
        <v>185</v>
      </c>
      <c r="AO19" s="31" t="s">
        <v>185</v>
      </c>
      <c r="AP19" s="31" t="s">
        <v>185</v>
      </c>
      <c r="AQ19" s="31" t="s">
        <v>185</v>
      </c>
      <c r="AR19" s="97">
        <f t="shared" si="4"/>
        <v>12.778681683202983</v>
      </c>
      <c r="AS19" s="98">
        <f t="shared" si="5"/>
        <v>87.22131831679701</v>
      </c>
      <c r="AT19" s="129"/>
      <c r="AU19" s="131"/>
      <c r="AV19" s="14"/>
      <c r="AW19" s="14"/>
      <c r="AX19" s="14"/>
    </row>
    <row r="20" spans="2:50" ht="12" customHeight="1">
      <c r="B20" s="30" t="s">
        <v>18</v>
      </c>
      <c r="C20" s="56" t="s">
        <v>9</v>
      </c>
      <c r="D20" s="77">
        <f>SUM(月次!D34:D45)</f>
        <v>3622237</v>
      </c>
      <c r="E20" s="193">
        <f t="shared" si="6"/>
        <v>98.786952684636603</v>
      </c>
      <c r="F20" s="80">
        <f>SUM(月次!F34:F45)</f>
        <v>50549</v>
      </c>
      <c r="G20" s="196">
        <f t="shared" si="6"/>
        <v>105.21397052701691</v>
      </c>
      <c r="H20" s="143"/>
      <c r="I20" s="93"/>
      <c r="J20" s="80">
        <f t="shared" si="0"/>
        <v>3571688</v>
      </c>
      <c r="K20" s="102">
        <f t="shared" si="7"/>
        <v>98.701623136885573</v>
      </c>
      <c r="L20" s="80">
        <f>SUM(月次!L34:L45)</f>
        <v>485731</v>
      </c>
      <c r="M20" s="93">
        <f t="shared" si="8"/>
        <v>103.4112682773127</v>
      </c>
      <c r="N20" s="80">
        <f>SUM(月次!N34:N45)</f>
        <v>26346</v>
      </c>
      <c r="O20" s="93">
        <f t="shared" si="9"/>
        <v>124.09797456429581</v>
      </c>
      <c r="P20" s="80">
        <f t="shared" si="1"/>
        <v>-459385</v>
      </c>
      <c r="Q20" s="93">
        <f t="shared" si="10"/>
        <v>102.43200335356472</v>
      </c>
      <c r="R20" s="80">
        <f t="shared" si="2"/>
        <v>3112303</v>
      </c>
      <c r="S20" s="92">
        <f t="shared" si="10"/>
        <v>98.173897244143419</v>
      </c>
      <c r="T20" s="80">
        <f>SUM(月次!T34:T45)</f>
        <v>424707</v>
      </c>
      <c r="U20" s="93">
        <f t="shared" si="11"/>
        <v>104.8377103446233</v>
      </c>
      <c r="V20" s="80"/>
      <c r="W20" s="93"/>
      <c r="X20" s="80">
        <f t="shared" si="3"/>
        <v>2687596</v>
      </c>
      <c r="Y20" s="93">
        <f t="shared" si="12"/>
        <v>97.197590670811209</v>
      </c>
      <c r="Z20" s="80"/>
      <c r="AA20" s="93"/>
      <c r="AB20" s="80"/>
      <c r="AC20" s="93"/>
      <c r="AD20" s="140"/>
      <c r="AE20" s="139"/>
      <c r="AF20" s="140"/>
      <c r="AG20" s="139"/>
      <c r="AH20" s="140"/>
      <c r="AI20" s="139"/>
      <c r="AJ20" s="33">
        <v>1715342</v>
      </c>
      <c r="AK20" s="138">
        <f t="shared" si="13"/>
        <v>94.39447151286096</v>
      </c>
      <c r="AL20" s="31" t="s">
        <v>185</v>
      </c>
      <c r="AM20" s="31" t="s">
        <v>185</v>
      </c>
      <c r="AN20" s="31" t="s">
        <v>185</v>
      </c>
      <c r="AO20" s="31" t="s">
        <v>185</v>
      </c>
      <c r="AP20" s="31" t="s">
        <v>185</v>
      </c>
      <c r="AQ20" s="31" t="s">
        <v>185</v>
      </c>
      <c r="AR20" s="97">
        <f t="shared" si="4"/>
        <v>13.646068522248637</v>
      </c>
      <c r="AS20" s="98">
        <f t="shared" si="5"/>
        <v>86.35393147775136</v>
      </c>
      <c r="AT20" s="129"/>
      <c r="AU20" s="131"/>
      <c r="AV20" s="14"/>
      <c r="AW20" s="14"/>
      <c r="AX20" s="14"/>
    </row>
    <row r="21" spans="2:50" ht="12" customHeight="1">
      <c r="B21" s="27" t="s">
        <v>77</v>
      </c>
      <c r="C21" s="57" t="s">
        <v>22</v>
      </c>
      <c r="D21" s="78">
        <f>SUM(月次!D46:D57)</f>
        <v>3669579</v>
      </c>
      <c r="E21" s="191">
        <f t="shared" si="6"/>
        <v>101.3069823978939</v>
      </c>
      <c r="F21" s="81">
        <f>SUM(月次!F46:F57)</f>
        <v>38344</v>
      </c>
      <c r="G21" s="194">
        <f t="shared" si="6"/>
        <v>75.855110882510033</v>
      </c>
      <c r="H21" s="141"/>
      <c r="I21" s="94"/>
      <c r="J21" s="81">
        <f t="shared" si="0"/>
        <v>3631235</v>
      </c>
      <c r="K21" s="103">
        <f t="shared" si="7"/>
        <v>101.66719489496283</v>
      </c>
      <c r="L21" s="81">
        <f>SUM(月次!L46:L57)</f>
        <v>462248</v>
      </c>
      <c r="M21" s="94">
        <f t="shared" si="8"/>
        <v>95.165431071930755</v>
      </c>
      <c r="N21" s="81">
        <f>SUM(月次!N46:N57)</f>
        <v>13847</v>
      </c>
      <c r="O21" s="94">
        <f t="shared" si="9"/>
        <v>52.558263113945195</v>
      </c>
      <c r="P21" s="81">
        <f t="shared" si="1"/>
        <v>-448401</v>
      </c>
      <c r="Q21" s="94">
        <f t="shared" si="10"/>
        <v>97.608977219543519</v>
      </c>
      <c r="R21" s="81">
        <f t="shared" si="2"/>
        <v>3182834</v>
      </c>
      <c r="S21" s="94">
        <f t="shared" si="10"/>
        <v>102.26619965986603</v>
      </c>
      <c r="T21" s="81">
        <f>SUM(月次!T46:T57)</f>
        <v>426692</v>
      </c>
      <c r="U21" s="94">
        <f t="shared" si="11"/>
        <v>100.46738104151804</v>
      </c>
      <c r="V21" s="81"/>
      <c r="W21" s="94"/>
      <c r="X21" s="81">
        <f t="shared" si="3"/>
        <v>2756142</v>
      </c>
      <c r="Y21" s="94">
        <f t="shared" si="12"/>
        <v>102.55045773248659</v>
      </c>
      <c r="Z21" s="81"/>
      <c r="AA21" s="94"/>
      <c r="AB21" s="81"/>
      <c r="AC21" s="94"/>
      <c r="AD21" s="175"/>
      <c r="AE21" s="174"/>
      <c r="AF21" s="175"/>
      <c r="AG21" s="174"/>
      <c r="AH21" s="175"/>
      <c r="AI21" s="174"/>
      <c r="AJ21" s="29">
        <v>1737541</v>
      </c>
      <c r="AK21" s="28">
        <f t="shared" si="13"/>
        <v>101.29414425811296</v>
      </c>
      <c r="AL21" s="28" t="s">
        <v>185</v>
      </c>
      <c r="AM21" s="28" t="s">
        <v>185</v>
      </c>
      <c r="AN21" s="28" t="s">
        <v>185</v>
      </c>
      <c r="AO21" s="28" t="s">
        <v>185</v>
      </c>
      <c r="AP21" s="28" t="s">
        <v>185</v>
      </c>
      <c r="AQ21" s="28" t="s">
        <v>185</v>
      </c>
      <c r="AR21" s="100">
        <f t="shared" si="4"/>
        <v>13.406040025964284</v>
      </c>
      <c r="AS21" s="128">
        <f t="shared" si="5"/>
        <v>86.593959974035712</v>
      </c>
      <c r="AT21" s="129"/>
      <c r="AU21" s="131"/>
      <c r="AV21" s="14"/>
      <c r="AW21" s="14"/>
      <c r="AX21" s="14"/>
    </row>
    <row r="22" spans="2:50" ht="12" customHeight="1">
      <c r="B22" s="30" t="s">
        <v>78</v>
      </c>
      <c r="C22" s="57" t="s">
        <v>23</v>
      </c>
      <c r="D22" s="76">
        <f>SUM(月次!D58:D69)</f>
        <v>3796416</v>
      </c>
      <c r="E22" s="192">
        <f t="shared" si="6"/>
        <v>103.45644554865831</v>
      </c>
      <c r="F22" s="79">
        <f>SUM(月次!F58:F69)</f>
        <v>36791</v>
      </c>
      <c r="G22" s="195">
        <f t="shared" si="6"/>
        <v>95.949822658042976</v>
      </c>
      <c r="H22" s="142"/>
      <c r="I22" s="92"/>
      <c r="J22" s="79">
        <f t="shared" si="0"/>
        <v>3759625</v>
      </c>
      <c r="K22" s="101">
        <f t="shared" si="7"/>
        <v>103.53571167935978</v>
      </c>
      <c r="L22" s="79">
        <f>SUM(月次!L58:L69)</f>
        <v>527701</v>
      </c>
      <c r="M22" s="92">
        <f t="shared" si="8"/>
        <v>114.15971513127153</v>
      </c>
      <c r="N22" s="79">
        <f>SUM(月次!N58:N69)</f>
        <v>3190</v>
      </c>
      <c r="O22" s="92">
        <f t="shared" si="9"/>
        <v>23.03748104282516</v>
      </c>
      <c r="P22" s="79">
        <f t="shared" si="1"/>
        <v>-524511</v>
      </c>
      <c r="Q22" s="92">
        <f t="shared" si="10"/>
        <v>116.97364635672088</v>
      </c>
      <c r="R22" s="79">
        <f t="shared" si="2"/>
        <v>3235114</v>
      </c>
      <c r="S22" s="92">
        <f t="shared" si="10"/>
        <v>101.64256131485337</v>
      </c>
      <c r="T22" s="132">
        <f>SUM(月次!T58:T69)</f>
        <v>472760</v>
      </c>
      <c r="U22" s="112">
        <f t="shared" si="11"/>
        <v>110.79654645505424</v>
      </c>
      <c r="V22" s="111"/>
      <c r="W22" s="112"/>
      <c r="X22" s="111">
        <f>+R22-T22</f>
        <v>2762354</v>
      </c>
      <c r="Y22" s="112">
        <f t="shared" si="12"/>
        <v>100.22538751631811</v>
      </c>
      <c r="Z22" s="111"/>
      <c r="AA22" s="112"/>
      <c r="AB22" s="111"/>
      <c r="AC22" s="112"/>
      <c r="AD22" s="255"/>
      <c r="AE22" s="256"/>
      <c r="AF22" s="255"/>
      <c r="AG22" s="256"/>
      <c r="AH22" s="255"/>
      <c r="AI22" s="256"/>
      <c r="AJ22" s="170">
        <v>1783589</v>
      </c>
      <c r="AK22" s="31">
        <f t="shared" si="13"/>
        <v>102.65018206764618</v>
      </c>
      <c r="AL22" s="31" t="s">
        <v>185</v>
      </c>
      <c r="AM22" s="31" t="s">
        <v>185</v>
      </c>
      <c r="AN22" s="31" t="s">
        <v>185</v>
      </c>
      <c r="AO22" s="31" t="s">
        <v>185</v>
      </c>
      <c r="AP22" s="31" t="s">
        <v>185</v>
      </c>
      <c r="AQ22" s="31" t="s">
        <v>185</v>
      </c>
      <c r="AR22" s="97">
        <f t="shared" si="4"/>
        <v>14.613395385757658</v>
      </c>
      <c r="AS22" s="98">
        <f t="shared" si="5"/>
        <v>85.386604614242344</v>
      </c>
      <c r="AT22" s="129"/>
      <c r="AU22" s="131"/>
      <c r="AV22" s="14"/>
      <c r="AW22" s="14"/>
      <c r="AX22" s="14"/>
    </row>
    <row r="23" spans="2:50" ht="12" customHeight="1">
      <c r="B23" s="30" t="s">
        <v>79</v>
      </c>
      <c r="C23" s="57" t="s">
        <v>24</v>
      </c>
      <c r="D23" s="76">
        <f>SUM(月次!D70:D81)</f>
        <v>3863537</v>
      </c>
      <c r="E23" s="192">
        <f t="shared" si="6"/>
        <v>101.76800961749186</v>
      </c>
      <c r="F23" s="79">
        <f>SUM(月次!F70:F81)</f>
        <v>35658</v>
      </c>
      <c r="G23" s="195">
        <f t="shared" si="6"/>
        <v>96.920442499524341</v>
      </c>
      <c r="H23" s="142"/>
      <c r="I23" s="92"/>
      <c r="J23" s="79">
        <f t="shared" si="0"/>
        <v>3827879</v>
      </c>
      <c r="K23" s="101">
        <f t="shared" si="7"/>
        <v>101.81544701931709</v>
      </c>
      <c r="L23" s="79">
        <f>SUM(月次!L70:L81)</f>
        <v>525541</v>
      </c>
      <c r="M23" s="92">
        <f t="shared" si="8"/>
        <v>99.59067729642355</v>
      </c>
      <c r="N23" s="79">
        <f>SUM(月次!N70:N81)</f>
        <v>2040</v>
      </c>
      <c r="O23" s="92">
        <f t="shared" si="9"/>
        <v>63.949843260188089</v>
      </c>
      <c r="P23" s="79">
        <f t="shared" si="1"/>
        <v>-523501</v>
      </c>
      <c r="Q23" s="92">
        <f t="shared" si="10"/>
        <v>99.80743969144595</v>
      </c>
      <c r="R23" s="79">
        <f t="shared" si="2"/>
        <v>3304378</v>
      </c>
      <c r="S23" s="92">
        <f t="shared" si="10"/>
        <v>102.14100646839648</v>
      </c>
      <c r="T23" s="132">
        <f>SUM(月次!T70:T81)</f>
        <v>503062</v>
      </c>
      <c r="U23" s="112">
        <f t="shared" si="11"/>
        <v>106.4095947203655</v>
      </c>
      <c r="V23" s="104">
        <f>SUM(月次!V70:V81)</f>
        <v>41202</v>
      </c>
      <c r="W23" s="111" t="s">
        <v>66</v>
      </c>
      <c r="X23" s="111">
        <f t="shared" si="3"/>
        <v>2801316</v>
      </c>
      <c r="Y23" s="112">
        <f t="shared" si="12"/>
        <v>101.41046368423454</v>
      </c>
      <c r="Z23" s="111"/>
      <c r="AA23" s="112"/>
      <c r="AB23" s="111"/>
      <c r="AC23" s="112"/>
      <c r="AD23" s="255"/>
      <c r="AE23" s="256"/>
      <c r="AF23" s="255"/>
      <c r="AG23" s="256"/>
      <c r="AH23" s="255"/>
      <c r="AI23" s="256"/>
      <c r="AJ23" s="170">
        <v>1816082</v>
      </c>
      <c r="AK23" s="31">
        <f t="shared" si="13"/>
        <v>101.82177620516835</v>
      </c>
      <c r="AL23" s="31" t="s">
        <v>185</v>
      </c>
      <c r="AM23" s="31" t="s">
        <v>185</v>
      </c>
      <c r="AN23" s="31" t="s">
        <v>185</v>
      </c>
      <c r="AO23" s="31" t="s">
        <v>185</v>
      </c>
      <c r="AP23" s="31" t="s">
        <v>185</v>
      </c>
      <c r="AQ23" s="31" t="s">
        <v>185</v>
      </c>
      <c r="AR23" s="97">
        <f t="shared" si="4"/>
        <v>15.224105716718849</v>
      </c>
      <c r="AS23" s="98">
        <f t="shared" si="5"/>
        <v>84.775894283281147</v>
      </c>
      <c r="AT23" s="129"/>
      <c r="AU23" s="131"/>
      <c r="AV23" s="14"/>
      <c r="AW23" s="14"/>
      <c r="AX23" s="14"/>
    </row>
    <row r="24" spans="2:50" ht="12" customHeight="1">
      <c r="B24" s="30" t="s">
        <v>80</v>
      </c>
      <c r="C24" s="57" t="s">
        <v>25</v>
      </c>
      <c r="D24" s="76">
        <f>SUM(月次!D82:D93)</f>
        <v>3820509</v>
      </c>
      <c r="E24" s="192">
        <f t="shared" si="6"/>
        <v>98.886305476044356</v>
      </c>
      <c r="F24" s="79">
        <f>SUM(月次!F82:F93)</f>
        <v>33062</v>
      </c>
      <c r="G24" s="195">
        <f t="shared" si="6"/>
        <v>92.719726288630881</v>
      </c>
      <c r="H24" s="142"/>
      <c r="I24" s="92"/>
      <c r="J24" s="79">
        <f t="shared" si="0"/>
        <v>3787447</v>
      </c>
      <c r="K24" s="101">
        <f t="shared" si="7"/>
        <v>98.943749266891672</v>
      </c>
      <c r="L24" s="79">
        <f>SUM(月次!L82:L93)</f>
        <v>476223</v>
      </c>
      <c r="M24" s="92">
        <f t="shared" si="8"/>
        <v>90.615765468345955</v>
      </c>
      <c r="N24" s="79">
        <f>SUM(月次!N82:N93)</f>
        <v>4339</v>
      </c>
      <c r="O24" s="92">
        <f t="shared" si="9"/>
        <v>212.69607843137254</v>
      </c>
      <c r="P24" s="79">
        <f t="shared" si="1"/>
        <v>-471884</v>
      </c>
      <c r="Q24" s="92">
        <f t="shared" si="10"/>
        <v>90.14003793689028</v>
      </c>
      <c r="R24" s="79">
        <f t="shared" si="2"/>
        <v>3315563</v>
      </c>
      <c r="S24" s="92">
        <f t="shared" si="10"/>
        <v>100.33849033010145</v>
      </c>
      <c r="T24" s="132">
        <f>SUM(月次!T82:T93)</f>
        <v>533706</v>
      </c>
      <c r="U24" s="112">
        <f t="shared" si="11"/>
        <v>106.09149568045291</v>
      </c>
      <c r="V24" s="111">
        <f>SUM(月次!V82:V93)</f>
        <v>47588</v>
      </c>
      <c r="W24" s="112">
        <f t="shared" si="11"/>
        <v>115.49924760933936</v>
      </c>
      <c r="X24" s="111">
        <f t="shared" si="3"/>
        <v>2781857</v>
      </c>
      <c r="Y24" s="112">
        <f t="shared" si="12"/>
        <v>99.30536219405451</v>
      </c>
      <c r="Z24" s="111"/>
      <c r="AA24" s="112"/>
      <c r="AB24" s="111"/>
      <c r="AC24" s="112"/>
      <c r="AD24" s="255"/>
      <c r="AE24" s="256"/>
      <c r="AF24" s="255"/>
      <c r="AG24" s="256"/>
      <c r="AH24" s="255"/>
      <c r="AI24" s="256"/>
      <c r="AJ24" s="170">
        <v>1760313</v>
      </c>
      <c r="AK24" s="31">
        <f t="shared" si="13"/>
        <v>96.929158485134479</v>
      </c>
      <c r="AL24" s="31" t="s">
        <v>185</v>
      </c>
      <c r="AM24" s="31" t="s">
        <v>185</v>
      </c>
      <c r="AN24" s="31" t="s">
        <v>185</v>
      </c>
      <c r="AO24" s="31" t="s">
        <v>185</v>
      </c>
      <c r="AP24" s="31" t="s">
        <v>185</v>
      </c>
      <c r="AQ24" s="31" t="s">
        <v>185</v>
      </c>
      <c r="AR24" s="97">
        <f t="shared" si="4"/>
        <v>16.096994688383241</v>
      </c>
      <c r="AS24" s="98">
        <f t="shared" si="5"/>
        <v>83.903005311616766</v>
      </c>
      <c r="AT24" s="129"/>
      <c r="AU24" s="131"/>
      <c r="AV24" s="14"/>
      <c r="AW24" s="14"/>
      <c r="AX24" s="14"/>
    </row>
    <row r="25" spans="2:50" ht="12" customHeight="1">
      <c r="B25" s="34" t="s">
        <v>81</v>
      </c>
      <c r="C25" s="57" t="s">
        <v>26</v>
      </c>
      <c r="D25" s="90">
        <f>SUM(月次!D94:D105)</f>
        <v>3882898</v>
      </c>
      <c r="E25" s="102">
        <f t="shared" si="6"/>
        <v>101.63300230414325</v>
      </c>
      <c r="F25" s="108">
        <f>SUM(月次!F94:F105)</f>
        <v>35950</v>
      </c>
      <c r="G25" s="109">
        <f t="shared" si="6"/>
        <v>108.73510374448007</v>
      </c>
      <c r="H25" s="119"/>
      <c r="I25" s="93"/>
      <c r="J25" s="80">
        <f t="shared" si="0"/>
        <v>3846948</v>
      </c>
      <c r="K25" s="102">
        <f t="shared" si="7"/>
        <v>101.5710054820569</v>
      </c>
      <c r="L25" s="136">
        <f>SUM(月次!L94:L105)</f>
        <v>415793</v>
      </c>
      <c r="M25" s="93">
        <f t="shared" si="8"/>
        <v>87.310566688295182</v>
      </c>
      <c r="N25" s="136">
        <f>SUM(月次!N94:N105)</f>
        <v>3235</v>
      </c>
      <c r="O25" s="93">
        <f t="shared" si="9"/>
        <v>74.556349389260205</v>
      </c>
      <c r="P25" s="80">
        <f t="shared" si="1"/>
        <v>-412558</v>
      </c>
      <c r="Q25" s="93">
        <f t="shared" si="10"/>
        <v>87.427842435852881</v>
      </c>
      <c r="R25" s="80">
        <f t="shared" si="2"/>
        <v>3434390</v>
      </c>
      <c r="S25" s="93">
        <f t="shared" si="10"/>
        <v>103.58391621573773</v>
      </c>
      <c r="T25" s="133">
        <f>SUM(月次!T94:T105)</f>
        <v>539588</v>
      </c>
      <c r="U25" s="114">
        <f t="shared" si="11"/>
        <v>101.1021049041982</v>
      </c>
      <c r="V25" s="113">
        <f>SUM(月次!V94:V105)</f>
        <v>51692</v>
      </c>
      <c r="W25" s="114">
        <f t="shared" si="11"/>
        <v>108.62402286290663</v>
      </c>
      <c r="X25" s="115">
        <f t="shared" si="3"/>
        <v>2894802</v>
      </c>
      <c r="Y25" s="114">
        <f t="shared" si="12"/>
        <v>104.06005772403111</v>
      </c>
      <c r="Z25" s="115"/>
      <c r="AA25" s="114"/>
      <c r="AB25" s="115"/>
      <c r="AC25" s="114"/>
      <c r="AD25" s="257"/>
      <c r="AE25" s="258"/>
      <c r="AF25" s="257"/>
      <c r="AG25" s="258"/>
      <c r="AH25" s="257"/>
      <c r="AI25" s="258"/>
      <c r="AJ25" s="171">
        <v>1801834</v>
      </c>
      <c r="AK25" s="138">
        <f t="shared" si="13"/>
        <v>102.35872824889665</v>
      </c>
      <c r="AL25" s="138" t="s">
        <v>185</v>
      </c>
      <c r="AM25" s="138" t="s">
        <v>185</v>
      </c>
      <c r="AN25" s="138" t="s">
        <v>185</v>
      </c>
      <c r="AO25" s="138" t="s">
        <v>185</v>
      </c>
      <c r="AP25" s="138" t="s">
        <v>185</v>
      </c>
      <c r="AQ25" s="138" t="s">
        <v>185</v>
      </c>
      <c r="AR25" s="118">
        <f t="shared" si="4"/>
        <v>15.711319914162342</v>
      </c>
      <c r="AS25" s="99">
        <f t="shared" si="5"/>
        <v>84.288680085837669</v>
      </c>
      <c r="AT25" s="129"/>
      <c r="AU25" s="131"/>
      <c r="AV25" s="14"/>
      <c r="AW25" s="14"/>
      <c r="AX25" s="14"/>
    </row>
    <row r="26" spans="2:50" ht="12" customHeight="1">
      <c r="B26" s="30" t="s">
        <v>82</v>
      </c>
      <c r="C26" s="58" t="s">
        <v>27</v>
      </c>
      <c r="D26" s="120">
        <f>SUM(月次!D106:D117)</f>
        <v>3780422</v>
      </c>
      <c r="E26" s="103">
        <f t="shared" si="6"/>
        <v>97.360837189130393</v>
      </c>
      <c r="F26" s="121">
        <f>SUM(月次!F106:F117)</f>
        <v>37711</v>
      </c>
      <c r="G26" s="110">
        <f t="shared" si="6"/>
        <v>104.89847009735745</v>
      </c>
      <c r="H26" s="122"/>
      <c r="I26" s="94"/>
      <c r="J26" s="81">
        <f t="shared" si="0"/>
        <v>3742711</v>
      </c>
      <c r="K26" s="103">
        <f t="shared" si="7"/>
        <v>97.290397478728593</v>
      </c>
      <c r="L26" s="137">
        <f>SUM(月次!L106:L117)</f>
        <v>369172</v>
      </c>
      <c r="M26" s="94">
        <f t="shared" si="8"/>
        <v>88.78744952416227</v>
      </c>
      <c r="N26" s="137">
        <f>SUM(月次!N106:N117)</f>
        <v>2866</v>
      </c>
      <c r="O26" s="94">
        <f t="shared" si="9"/>
        <v>88.593508500772799</v>
      </c>
      <c r="P26" s="81">
        <f t="shared" si="1"/>
        <v>-366306</v>
      </c>
      <c r="Q26" s="94">
        <f t="shared" si="10"/>
        <v>88.78897027811847</v>
      </c>
      <c r="R26" s="81">
        <f t="shared" si="2"/>
        <v>3376405</v>
      </c>
      <c r="S26" s="94">
        <f t="shared" si="10"/>
        <v>98.311636127521922</v>
      </c>
      <c r="T26" s="134">
        <f>SUM(月次!T106:T117)</f>
        <v>544997</v>
      </c>
      <c r="U26" s="116">
        <f t="shared" si="11"/>
        <v>101.00243148476244</v>
      </c>
      <c r="V26" s="123">
        <f>SUM(月次!V106:V117)</f>
        <v>50586</v>
      </c>
      <c r="W26" s="116">
        <f t="shared" si="11"/>
        <v>97.860403930975778</v>
      </c>
      <c r="X26" s="117">
        <f t="shared" si="3"/>
        <v>2831408</v>
      </c>
      <c r="Y26" s="116">
        <f t="shared" si="12"/>
        <v>97.810074747772035</v>
      </c>
      <c r="Z26" s="117"/>
      <c r="AA26" s="116"/>
      <c r="AB26" s="117"/>
      <c r="AC26" s="116"/>
      <c r="AD26" s="259"/>
      <c r="AE26" s="260"/>
      <c r="AF26" s="259"/>
      <c r="AG26" s="260"/>
      <c r="AH26" s="259"/>
      <c r="AI26" s="260"/>
      <c r="AJ26" s="172">
        <v>1671672</v>
      </c>
      <c r="AK26" s="28">
        <f t="shared" si="13"/>
        <v>92.776138090412317</v>
      </c>
      <c r="AL26" s="31" t="s">
        <v>185</v>
      </c>
      <c r="AM26" s="31" t="s">
        <v>185</v>
      </c>
      <c r="AN26" s="31" t="s">
        <v>185</v>
      </c>
      <c r="AO26" s="31" t="s">
        <v>185</v>
      </c>
      <c r="AP26" s="31" t="s">
        <v>185</v>
      </c>
      <c r="AQ26" s="31" t="s">
        <v>185</v>
      </c>
      <c r="AR26" s="97">
        <f t="shared" si="4"/>
        <v>16.141339679333491</v>
      </c>
      <c r="AS26" s="98">
        <f t="shared" si="5"/>
        <v>83.858660320666516</v>
      </c>
      <c r="AT26" s="129"/>
      <c r="AU26" s="131"/>
      <c r="AV26" s="14"/>
      <c r="AW26" s="14"/>
      <c r="AX26" s="14"/>
    </row>
    <row r="27" spans="2:50" ht="12" customHeight="1">
      <c r="B27" s="30" t="s">
        <v>83</v>
      </c>
      <c r="C27" s="57" t="s">
        <v>28</v>
      </c>
      <c r="D27" s="76">
        <f>SUM(月次!D118:D129)</f>
        <v>3828857</v>
      </c>
      <c r="E27" s="101">
        <f t="shared" si="6"/>
        <v>101.28120617222098</v>
      </c>
      <c r="F27" s="106">
        <f>SUM(月次!F118:F129)</f>
        <v>38312</v>
      </c>
      <c r="G27" s="107">
        <f t="shared" si="6"/>
        <v>101.59369945108854</v>
      </c>
      <c r="H27" s="104">
        <f>SUM(月次!H118:H129)</f>
        <v>705</v>
      </c>
      <c r="I27" s="79" t="s">
        <v>66</v>
      </c>
      <c r="J27" s="79">
        <f t="shared" si="0"/>
        <v>3790545</v>
      </c>
      <c r="K27" s="101">
        <f t="shared" si="7"/>
        <v>101.27805753636869</v>
      </c>
      <c r="L27" s="79">
        <f>SUM(月次!L118:L129)</f>
        <v>366331</v>
      </c>
      <c r="M27" s="92">
        <f t="shared" si="8"/>
        <v>99.230440011701859</v>
      </c>
      <c r="N27" s="79">
        <f>SUM(月次!N118:N129)</f>
        <v>2913</v>
      </c>
      <c r="O27" s="92">
        <f t="shared" si="9"/>
        <v>101.63991625959525</v>
      </c>
      <c r="P27" s="79">
        <f t="shared" si="1"/>
        <v>-363418</v>
      </c>
      <c r="Q27" s="92">
        <f t="shared" si="10"/>
        <v>99.211588125774625</v>
      </c>
      <c r="R27" s="79">
        <f t="shared" si="2"/>
        <v>3427127</v>
      </c>
      <c r="S27" s="92">
        <f t="shared" si="10"/>
        <v>101.50224869350686</v>
      </c>
      <c r="T27" s="132">
        <f>SUM(月次!T118:T129)</f>
        <v>540437</v>
      </c>
      <c r="U27" s="112">
        <f t="shared" si="11"/>
        <v>99.163298146595309</v>
      </c>
      <c r="V27" s="111">
        <f>SUM(月次!V118:V129)</f>
        <v>50933</v>
      </c>
      <c r="W27" s="112">
        <f t="shared" si="11"/>
        <v>100.68596054244256</v>
      </c>
      <c r="X27" s="111">
        <f t="shared" si="3"/>
        <v>2886690</v>
      </c>
      <c r="Y27" s="112">
        <f t="shared" si="12"/>
        <v>101.95245616315276</v>
      </c>
      <c r="Z27" s="111">
        <f>SUM(月次!Z118:Z129)</f>
        <v>400069</v>
      </c>
      <c r="AA27" s="111" t="s">
        <v>66</v>
      </c>
      <c r="AB27" s="111">
        <f>SUM(月次!AB118:AB129)</f>
        <v>943934</v>
      </c>
      <c r="AC27" s="111" t="s">
        <v>66</v>
      </c>
      <c r="AD27" s="255"/>
      <c r="AE27" s="255"/>
      <c r="AF27" s="255"/>
      <c r="AG27" s="255"/>
      <c r="AH27" s="255"/>
      <c r="AI27" s="255"/>
      <c r="AJ27" s="170">
        <v>1614863</v>
      </c>
      <c r="AK27" s="31">
        <f t="shared" si="13"/>
        <v>96.601665877038073</v>
      </c>
      <c r="AL27" s="31" t="s">
        <v>185</v>
      </c>
      <c r="AM27" s="31" t="s">
        <v>185</v>
      </c>
      <c r="AN27" s="31" t="s">
        <v>185</v>
      </c>
      <c r="AO27" s="31" t="s">
        <v>185</v>
      </c>
      <c r="AP27" s="31" t="s">
        <v>185</v>
      </c>
      <c r="AQ27" s="31" t="s">
        <v>185</v>
      </c>
      <c r="AR27" s="97">
        <f t="shared" si="4"/>
        <v>15.769389345653078</v>
      </c>
      <c r="AS27" s="98">
        <f t="shared" si="5"/>
        <v>84.230610654346918</v>
      </c>
      <c r="AT27" s="129"/>
      <c r="AU27" s="131"/>
      <c r="AV27" s="14"/>
      <c r="AW27" s="14"/>
      <c r="AX27" s="14"/>
    </row>
    <row r="28" spans="2:50" ht="12" customHeight="1">
      <c r="B28" s="30" t="s">
        <v>1</v>
      </c>
      <c r="C28" s="57" t="s">
        <v>29</v>
      </c>
      <c r="D28" s="76">
        <f>SUM(月次!D130:D141)</f>
        <v>3909056</v>
      </c>
      <c r="E28" s="101">
        <f t="shared" si="6"/>
        <v>102.09459376518892</v>
      </c>
      <c r="F28" s="106">
        <f>SUM(月次!F130:F141)</f>
        <v>37120</v>
      </c>
      <c r="G28" s="107">
        <f t="shared" si="6"/>
        <v>96.888703278346213</v>
      </c>
      <c r="H28" s="104">
        <f>SUM(月次!H130:H141)</f>
        <v>810</v>
      </c>
      <c r="I28" s="92">
        <f t="shared" ref="I28:I31" si="14">H28/H27*100</f>
        <v>114.89361702127661</v>
      </c>
      <c r="J28" s="79">
        <f t="shared" si="0"/>
        <v>3871936</v>
      </c>
      <c r="K28" s="101">
        <f t="shared" si="7"/>
        <v>102.14721102110647</v>
      </c>
      <c r="L28" s="106">
        <f>SUM(月次!L130:L141)</f>
        <v>385868</v>
      </c>
      <c r="M28" s="107">
        <f t="shared" si="8"/>
        <v>105.33315498824834</v>
      </c>
      <c r="N28" s="104">
        <f>SUM(月次!N130:N141)</f>
        <v>1685</v>
      </c>
      <c r="O28" s="92">
        <f t="shared" si="9"/>
        <v>57.844146927566086</v>
      </c>
      <c r="P28" s="79">
        <f t="shared" si="1"/>
        <v>-384183</v>
      </c>
      <c r="Q28" s="92">
        <f t="shared" ref="Q28:S31" si="15">P28/P27*100</f>
        <v>105.71380614058742</v>
      </c>
      <c r="R28" s="79">
        <f t="shared" si="2"/>
        <v>3487753</v>
      </c>
      <c r="S28" s="101">
        <f t="shared" si="15"/>
        <v>101.76900359980823</v>
      </c>
      <c r="T28" s="111">
        <f>SUM(月次!T130:T141)</f>
        <v>542320</v>
      </c>
      <c r="U28" s="112">
        <f t="shared" ref="U28:W31" si="16">T28/T27*100</f>
        <v>100.34842174018432</v>
      </c>
      <c r="V28" s="111">
        <f>SUM(月次!V130:V141)</f>
        <v>57744</v>
      </c>
      <c r="W28" s="112">
        <f t="shared" si="16"/>
        <v>113.37246971511594</v>
      </c>
      <c r="X28" s="111">
        <f t="shared" si="3"/>
        <v>2945433</v>
      </c>
      <c r="Y28" s="112">
        <f t="shared" si="12"/>
        <v>102.03496045643973</v>
      </c>
      <c r="Z28" s="111">
        <f>SUM(月次!Z130:Z141)</f>
        <v>463422</v>
      </c>
      <c r="AA28" s="112">
        <f t="shared" ref="AA28:AA31" si="17">Z28/Z27*100</f>
        <v>115.83551837308063</v>
      </c>
      <c r="AB28" s="111">
        <f>SUM(月次!AB130:AB141)</f>
        <v>999081</v>
      </c>
      <c r="AC28" s="112">
        <f t="shared" ref="AC28:AC31" si="18">AB28/AB27*100</f>
        <v>105.8422516828507</v>
      </c>
      <c r="AD28" s="255"/>
      <c r="AE28" s="256"/>
      <c r="AF28" s="255"/>
      <c r="AG28" s="256"/>
      <c r="AH28" s="255"/>
      <c r="AI28" s="256"/>
      <c r="AJ28" s="170">
        <v>1530440</v>
      </c>
      <c r="AK28" s="31">
        <f t="shared" si="13"/>
        <v>94.772126180363287</v>
      </c>
      <c r="AL28" s="31" t="s">
        <v>185</v>
      </c>
      <c r="AM28" s="31" t="s">
        <v>185</v>
      </c>
      <c r="AN28" s="31" t="s">
        <v>185</v>
      </c>
      <c r="AO28" s="31" t="s">
        <v>185</v>
      </c>
      <c r="AP28" s="31" t="s">
        <v>185</v>
      </c>
      <c r="AQ28" s="31" t="s">
        <v>185</v>
      </c>
      <c r="AR28" s="97">
        <f t="shared" si="4"/>
        <v>15.54926624677837</v>
      </c>
      <c r="AS28" s="98">
        <f t="shared" si="5"/>
        <v>84.450733753221627</v>
      </c>
      <c r="AT28" s="129"/>
      <c r="AU28" s="131"/>
      <c r="AV28" s="14"/>
      <c r="AW28" s="14"/>
      <c r="AX28" s="14"/>
    </row>
    <row r="29" spans="2:50" ht="12" customHeight="1">
      <c r="B29" s="30" t="s">
        <v>19</v>
      </c>
      <c r="C29" s="57" t="s">
        <v>30</v>
      </c>
      <c r="D29" s="76">
        <f>SUM(月次!D142:D153)</f>
        <v>3932201</v>
      </c>
      <c r="E29" s="101">
        <f t="shared" si="6"/>
        <v>100.59208668282061</v>
      </c>
      <c r="F29" s="106">
        <f>SUM(月次!F142:F153)</f>
        <v>34408</v>
      </c>
      <c r="G29" s="107">
        <f t="shared" si="6"/>
        <v>92.693965517241381</v>
      </c>
      <c r="H29" s="104">
        <f>SUM(月次!H142:H153)</f>
        <v>963</v>
      </c>
      <c r="I29" s="92">
        <f t="shared" si="14"/>
        <v>118.88888888888889</v>
      </c>
      <c r="J29" s="79">
        <f t="shared" si="0"/>
        <v>3897793</v>
      </c>
      <c r="K29" s="101">
        <f t="shared" si="7"/>
        <v>100.66780545959438</v>
      </c>
      <c r="L29" s="106">
        <f>SUM(月次!L142:L153)</f>
        <v>359051</v>
      </c>
      <c r="M29" s="107">
        <f t="shared" si="8"/>
        <v>93.050214062840141</v>
      </c>
      <c r="N29" s="104">
        <f>SUM(月次!N142:N153)</f>
        <v>714</v>
      </c>
      <c r="O29" s="92">
        <f t="shared" si="9"/>
        <v>42.373887240356083</v>
      </c>
      <c r="P29" s="79">
        <f t="shared" si="1"/>
        <v>-358337</v>
      </c>
      <c r="Q29" s="92">
        <f t="shared" si="15"/>
        <v>93.272476918551845</v>
      </c>
      <c r="R29" s="79">
        <f t="shared" si="2"/>
        <v>3539456</v>
      </c>
      <c r="S29" s="101">
        <f t="shared" si="15"/>
        <v>101.48241575593227</v>
      </c>
      <c r="T29" s="111">
        <f>SUM(月次!T142:T153)</f>
        <v>484157</v>
      </c>
      <c r="U29" s="112">
        <f t="shared" si="16"/>
        <v>89.275151202242213</v>
      </c>
      <c r="V29" s="111">
        <f>SUM(月次!V142:V153)</f>
        <v>57533</v>
      </c>
      <c r="W29" s="112">
        <f t="shared" si="16"/>
        <v>99.634594070379606</v>
      </c>
      <c r="X29" s="111">
        <f t="shared" si="3"/>
        <v>3055299</v>
      </c>
      <c r="Y29" s="112">
        <f t="shared" si="12"/>
        <v>103.73004580311283</v>
      </c>
      <c r="Z29" s="111">
        <f>SUM(月次!Z142:Z153)</f>
        <v>455439</v>
      </c>
      <c r="AA29" s="112">
        <f t="shared" si="17"/>
        <v>98.27738001217034</v>
      </c>
      <c r="AB29" s="111">
        <f>SUM(月次!AB142:AB153)</f>
        <v>975026</v>
      </c>
      <c r="AC29" s="112">
        <f t="shared" si="18"/>
        <v>97.592287312039758</v>
      </c>
      <c r="AD29" s="255"/>
      <c r="AE29" s="256"/>
      <c r="AF29" s="255"/>
      <c r="AG29" s="256"/>
      <c r="AH29" s="255"/>
      <c r="AI29" s="256"/>
      <c r="AJ29" s="170">
        <v>1681810</v>
      </c>
      <c r="AK29" s="31">
        <f t="shared" si="13"/>
        <v>109.89061969106923</v>
      </c>
      <c r="AL29" s="31" t="s">
        <v>185</v>
      </c>
      <c r="AM29" s="31" t="s">
        <v>185</v>
      </c>
      <c r="AN29" s="31" t="s">
        <v>185</v>
      </c>
      <c r="AO29" s="31" t="s">
        <v>185</v>
      </c>
      <c r="AP29" s="31" t="s">
        <v>185</v>
      </c>
      <c r="AQ29" s="31" t="s">
        <v>185</v>
      </c>
      <c r="AR29" s="97">
        <f t="shared" si="4"/>
        <v>13.678853473528136</v>
      </c>
      <c r="AS29" s="98">
        <f t="shared" si="5"/>
        <v>86.321146526471864</v>
      </c>
      <c r="AT29" s="129"/>
      <c r="AU29" s="131"/>
      <c r="AV29" s="14"/>
      <c r="AW29" s="14"/>
      <c r="AX29" s="14"/>
    </row>
    <row r="30" spans="2:50" ht="12" customHeight="1">
      <c r="B30" s="34" t="s">
        <v>84</v>
      </c>
      <c r="C30" s="56" t="s">
        <v>31</v>
      </c>
      <c r="D30" s="90">
        <f>SUM(月次!D154:D165)</f>
        <v>3897287</v>
      </c>
      <c r="E30" s="102">
        <f t="shared" si="6"/>
        <v>99.112100322440284</v>
      </c>
      <c r="F30" s="108">
        <f>SUM(月次!F154:F165)</f>
        <v>31748</v>
      </c>
      <c r="G30" s="109">
        <f t="shared" si="6"/>
        <v>92.269239711694951</v>
      </c>
      <c r="H30" s="105">
        <f>SUM(月次!H154:H165)</f>
        <v>940</v>
      </c>
      <c r="I30" s="93">
        <f t="shared" si="14"/>
        <v>97.611630321910695</v>
      </c>
      <c r="J30" s="80">
        <f t="shared" si="0"/>
        <v>3865539</v>
      </c>
      <c r="K30" s="102">
        <f t="shared" si="7"/>
        <v>99.172506082288109</v>
      </c>
      <c r="L30" s="108">
        <f>SUM(月次!L154:L165)</f>
        <v>389784</v>
      </c>
      <c r="M30" s="109">
        <f t="shared" si="8"/>
        <v>108.55950825927236</v>
      </c>
      <c r="N30" s="105">
        <f>SUM(月次!N154:N165)</f>
        <v>322</v>
      </c>
      <c r="O30" s="93">
        <f t="shared" si="9"/>
        <v>45.098039215686278</v>
      </c>
      <c r="P30" s="80">
        <f t="shared" si="1"/>
        <v>-389462</v>
      </c>
      <c r="Q30" s="93">
        <f t="shared" si="15"/>
        <v>108.68595763206143</v>
      </c>
      <c r="R30" s="80">
        <f t="shared" si="2"/>
        <v>3476077</v>
      </c>
      <c r="S30" s="102">
        <f t="shared" si="15"/>
        <v>98.209357596195574</v>
      </c>
      <c r="T30" s="113">
        <f>SUM(月次!T154:T165)</f>
        <v>475419</v>
      </c>
      <c r="U30" s="114">
        <f t="shared" si="16"/>
        <v>98.195213536105015</v>
      </c>
      <c r="V30" s="113">
        <f>SUM(月次!V154:V165)</f>
        <v>60620</v>
      </c>
      <c r="W30" s="114">
        <f t="shared" si="16"/>
        <v>105.36561625501886</v>
      </c>
      <c r="X30" s="115">
        <f t="shared" si="3"/>
        <v>3000658</v>
      </c>
      <c r="Y30" s="114">
        <f t="shared" si="12"/>
        <v>98.211598930251995</v>
      </c>
      <c r="Z30" s="113">
        <f>SUM(月次!Z154:Z165)</f>
        <v>488140</v>
      </c>
      <c r="AA30" s="114">
        <f t="shared" si="17"/>
        <v>107.18010534890512</v>
      </c>
      <c r="AB30" s="113">
        <f>SUM(月次!AB154:AB165)</f>
        <v>1050966</v>
      </c>
      <c r="AC30" s="114">
        <f t="shared" si="18"/>
        <v>107.78851025511113</v>
      </c>
      <c r="AD30" s="261"/>
      <c r="AE30" s="258"/>
      <c r="AF30" s="261"/>
      <c r="AG30" s="258"/>
      <c r="AH30" s="261"/>
      <c r="AI30" s="258"/>
      <c r="AJ30" s="171">
        <v>1511796</v>
      </c>
      <c r="AK30" s="138">
        <f t="shared" si="13"/>
        <v>89.89101028059055</v>
      </c>
      <c r="AL30" s="31" t="s">
        <v>185</v>
      </c>
      <c r="AM30" s="31" t="s">
        <v>185</v>
      </c>
      <c r="AN30" s="31" t="s">
        <v>185</v>
      </c>
      <c r="AO30" s="31" t="s">
        <v>185</v>
      </c>
      <c r="AP30" s="31" t="s">
        <v>185</v>
      </c>
      <c r="AQ30" s="31" t="s">
        <v>185</v>
      </c>
      <c r="AR30" s="97">
        <f t="shared" si="4"/>
        <v>13.676883452236529</v>
      </c>
      <c r="AS30" s="99">
        <f t="shared" si="5"/>
        <v>86.323116547763462</v>
      </c>
      <c r="AT30" s="129"/>
      <c r="AU30" s="131"/>
      <c r="AV30" s="14"/>
      <c r="AW30" s="14"/>
      <c r="AX30" s="14"/>
    </row>
    <row r="31" spans="2:50" ht="12" customHeight="1">
      <c r="B31" s="30" t="s">
        <v>20</v>
      </c>
      <c r="C31" s="58" t="s">
        <v>32</v>
      </c>
      <c r="D31" s="76">
        <f>SUM(月次!D166:D177)</f>
        <v>3894019</v>
      </c>
      <c r="E31" s="103">
        <f t="shared" si="6"/>
        <v>99.916146796476625</v>
      </c>
      <c r="F31" s="106">
        <f>SUM(月次!F166:F177)</f>
        <v>32930</v>
      </c>
      <c r="G31" s="110">
        <f t="shared" si="6"/>
        <v>103.72306916971148</v>
      </c>
      <c r="H31" s="104">
        <f>SUM(月次!H166:H177)</f>
        <v>889</v>
      </c>
      <c r="I31" s="94">
        <f t="shared" si="14"/>
        <v>94.574468085106375</v>
      </c>
      <c r="J31" s="81">
        <f t="shared" si="0"/>
        <v>3861089</v>
      </c>
      <c r="K31" s="103">
        <f t="shared" si="7"/>
        <v>99.884880219808934</v>
      </c>
      <c r="L31" s="106">
        <f>SUM(月次!L166:L177)</f>
        <v>373185</v>
      </c>
      <c r="M31" s="110">
        <f t="shared" si="8"/>
        <v>95.741487593128511</v>
      </c>
      <c r="N31" s="104">
        <f>SUM(月次!N166:N177)</f>
        <v>343</v>
      </c>
      <c r="O31" s="94">
        <f t="shared" si="9"/>
        <v>106.5217391304348</v>
      </c>
      <c r="P31" s="81">
        <f t="shared" si="1"/>
        <v>-372842</v>
      </c>
      <c r="Q31" s="94">
        <f t="shared" si="15"/>
        <v>95.732574679943099</v>
      </c>
      <c r="R31" s="81">
        <f t="shared" si="2"/>
        <v>3488247</v>
      </c>
      <c r="S31" s="103">
        <f t="shared" si="15"/>
        <v>100.35010731925674</v>
      </c>
      <c r="T31" s="111">
        <f>SUM(月次!T166:T177)</f>
        <v>547655</v>
      </c>
      <c r="U31" s="116">
        <f t="shared" si="16"/>
        <v>115.19417608467477</v>
      </c>
      <c r="V31" s="111">
        <f>SUM(月次!V166:V177)</f>
        <v>66794</v>
      </c>
      <c r="W31" s="116">
        <f t="shared" si="16"/>
        <v>110.18475750577367</v>
      </c>
      <c r="X31" s="117">
        <f t="shared" si="3"/>
        <v>2940592</v>
      </c>
      <c r="Y31" s="116">
        <f t="shared" si="12"/>
        <v>97.998239052901056</v>
      </c>
      <c r="Z31" s="111">
        <f>SUM(月次!Z166:Z177)</f>
        <v>487336</v>
      </c>
      <c r="AA31" s="116">
        <f t="shared" si="17"/>
        <v>99.835293153603473</v>
      </c>
      <c r="AB31" s="111">
        <f>SUM(月次!AB166:AB177)</f>
        <v>1134063</v>
      </c>
      <c r="AC31" s="116">
        <f t="shared" si="18"/>
        <v>107.90672581225273</v>
      </c>
      <c r="AD31" s="255"/>
      <c r="AE31" s="260"/>
      <c r="AF31" s="255"/>
      <c r="AG31" s="260"/>
      <c r="AH31" s="255"/>
      <c r="AI31" s="260"/>
      <c r="AJ31" s="170">
        <v>1360789.54</v>
      </c>
      <c r="AK31" s="28">
        <f t="shared" si="13"/>
        <v>90.011452603393579</v>
      </c>
      <c r="AL31" s="28" t="s">
        <v>185</v>
      </c>
      <c r="AM31" s="28" t="s">
        <v>185</v>
      </c>
      <c r="AN31" s="28" t="s">
        <v>185</v>
      </c>
      <c r="AO31" s="28" t="s">
        <v>185</v>
      </c>
      <c r="AP31" s="28" t="s">
        <v>185</v>
      </c>
      <c r="AQ31" s="28" t="s">
        <v>185</v>
      </c>
      <c r="AR31" s="100">
        <f t="shared" si="4"/>
        <v>15.700006335560527</v>
      </c>
      <c r="AS31" s="98">
        <f t="shared" si="5"/>
        <v>84.299993664439484</v>
      </c>
      <c r="AT31" s="129"/>
      <c r="AU31" s="131"/>
      <c r="AV31" s="14"/>
      <c r="AW31" s="14"/>
      <c r="AX31" s="14"/>
    </row>
    <row r="32" spans="2:50" ht="12" customHeight="1">
      <c r="B32" s="30" t="s">
        <v>85</v>
      </c>
      <c r="C32" s="57" t="s">
        <v>33</v>
      </c>
      <c r="D32" s="76">
        <f>SUM(月次!D178:D189)</f>
        <v>3930552</v>
      </c>
      <c r="E32" s="101">
        <f t="shared" ref="E32:E37" si="19">D32/D31*100</f>
        <v>100.93818237661398</v>
      </c>
      <c r="F32" s="106">
        <f>SUM(月次!F178:F189)</f>
        <v>29262</v>
      </c>
      <c r="G32" s="107">
        <f t="shared" ref="G32:G36" si="20">F32/F31*100</f>
        <v>88.861220771333123</v>
      </c>
      <c r="H32" s="104">
        <f>SUM(月次!H178:H189)</f>
        <v>970</v>
      </c>
      <c r="I32" s="92">
        <f t="shared" ref="I32:I37" si="21">H32/H31*100</f>
        <v>109.11136107986501</v>
      </c>
      <c r="J32" s="79">
        <f>D32-F32</f>
        <v>3901290</v>
      </c>
      <c r="K32" s="101">
        <f t="shared" ref="K32:K37" si="22">J32/J31*100</f>
        <v>101.04118294087496</v>
      </c>
      <c r="L32" s="106">
        <f>SUM(月次!L178:L189)</f>
        <v>331152</v>
      </c>
      <c r="M32" s="107">
        <f t="shared" ref="M32:M37" si="23">L32/L31*100</f>
        <v>88.736685558101215</v>
      </c>
      <c r="N32" s="104">
        <f>SUM(月次!N178:N189)</f>
        <v>996</v>
      </c>
      <c r="O32" s="92">
        <f t="shared" ref="O32:O37" si="24">N32/N31*100</f>
        <v>290.37900874635568</v>
      </c>
      <c r="P32" s="79">
        <f t="shared" ref="P32:P37" si="25">N32-L32</f>
        <v>-330156</v>
      </c>
      <c r="Q32" s="92">
        <f t="shared" ref="Q32:Q37" si="26">P32/P31*100</f>
        <v>88.551182538447932</v>
      </c>
      <c r="R32" s="79">
        <f t="shared" ref="R32:R37" si="27">J32+P32</f>
        <v>3571134</v>
      </c>
      <c r="S32" s="101">
        <f t="shared" ref="S32:S37" si="28">R32/R31*100</f>
        <v>102.37617920978646</v>
      </c>
      <c r="T32" s="111">
        <f>SUM(月次!T178:T189)</f>
        <v>536975</v>
      </c>
      <c r="U32" s="112">
        <f t="shared" ref="U32:U37" si="29">T32/T31*100</f>
        <v>98.04986716089509</v>
      </c>
      <c r="V32" s="111">
        <f>SUM(月次!V178:V189)</f>
        <v>71047</v>
      </c>
      <c r="W32" s="112">
        <f t="shared" ref="W32:W37" si="30">V32/V31*100</f>
        <v>106.36733838368716</v>
      </c>
      <c r="X32" s="111">
        <f t="shared" si="3"/>
        <v>3034159</v>
      </c>
      <c r="Y32" s="112">
        <f t="shared" ref="Y32:Y37" si="31">X32/X31*100</f>
        <v>103.18191030921665</v>
      </c>
      <c r="Z32" s="111">
        <f>SUM(月次!Z178:Z189)</f>
        <v>477086</v>
      </c>
      <c r="AA32" s="112">
        <f t="shared" ref="AA32:AA37" si="32">Z32/Z31*100</f>
        <v>97.896728335275867</v>
      </c>
      <c r="AB32" s="111">
        <f>SUM(月次!AB178:AB189)</f>
        <v>1164978</v>
      </c>
      <c r="AC32" s="112">
        <f>AB32/AB31*100</f>
        <v>102.72603902957773</v>
      </c>
      <c r="AD32" s="255"/>
      <c r="AE32" s="256"/>
      <c r="AF32" s="255"/>
      <c r="AG32" s="256"/>
      <c r="AH32" s="255"/>
      <c r="AI32" s="256"/>
      <c r="AJ32" s="170">
        <v>1420944.808</v>
      </c>
      <c r="AK32" s="31">
        <f t="shared" ref="AK32:AK36" si="33">AJ32/AJ31*100</f>
        <v>104.42061510849061</v>
      </c>
      <c r="AL32" s="31" t="s">
        <v>185</v>
      </c>
      <c r="AM32" s="31" t="s">
        <v>185</v>
      </c>
      <c r="AN32" s="31" t="s">
        <v>185</v>
      </c>
      <c r="AO32" s="31" t="s">
        <v>185</v>
      </c>
      <c r="AP32" s="31" t="s">
        <v>185</v>
      </c>
      <c r="AQ32" s="31" t="s">
        <v>185</v>
      </c>
      <c r="AR32" s="97">
        <f t="shared" ref="AR32:AR37" si="34">T32/R32*100</f>
        <v>15.036540213836838</v>
      </c>
      <c r="AS32" s="98">
        <f t="shared" ref="AS32:AS37" si="35">X32/R32*100</f>
        <v>84.96345978616317</v>
      </c>
      <c r="AT32" s="129"/>
      <c r="AU32" s="131"/>
      <c r="AV32" s="14"/>
      <c r="AW32" s="14"/>
      <c r="AX32" s="14"/>
    </row>
    <row r="33" spans="1:50" s="48" customFormat="1" ht="12" customHeight="1">
      <c r="A33" s="11"/>
      <c r="B33" s="30" t="s">
        <v>86</v>
      </c>
      <c r="C33" s="51" t="s">
        <v>87</v>
      </c>
      <c r="D33" s="76">
        <f>SUM(月次!D190:D201)</f>
        <v>3848584</v>
      </c>
      <c r="E33" s="101">
        <f t="shared" si="19"/>
        <v>97.914593166557779</v>
      </c>
      <c r="F33" s="106">
        <f>SUM(月次!F190:F201)</f>
        <v>29077</v>
      </c>
      <c r="G33" s="107">
        <f t="shared" si="20"/>
        <v>99.367780739525671</v>
      </c>
      <c r="H33" s="104">
        <f>SUM(月次!H190:H201)</f>
        <v>810</v>
      </c>
      <c r="I33" s="92">
        <f t="shared" si="21"/>
        <v>83.505154639175259</v>
      </c>
      <c r="J33" s="79">
        <f>+D33-F33</f>
        <v>3819507</v>
      </c>
      <c r="K33" s="101">
        <f t="shared" si="22"/>
        <v>97.903693393723614</v>
      </c>
      <c r="L33" s="106">
        <f>SUM(月次!L190:L201)</f>
        <v>324413</v>
      </c>
      <c r="M33" s="107">
        <f t="shared" si="23"/>
        <v>97.964982847755707</v>
      </c>
      <c r="N33" s="104">
        <f>SUM(月次!N190:N201)</f>
        <v>820</v>
      </c>
      <c r="O33" s="92">
        <f t="shared" si="24"/>
        <v>82.329317269076313</v>
      </c>
      <c r="P33" s="79">
        <f t="shared" si="25"/>
        <v>-323593</v>
      </c>
      <c r="Q33" s="92">
        <f t="shared" si="26"/>
        <v>98.012151831255522</v>
      </c>
      <c r="R33" s="79">
        <f t="shared" si="27"/>
        <v>3495914</v>
      </c>
      <c r="S33" s="101">
        <f t="shared" si="28"/>
        <v>97.893666269593922</v>
      </c>
      <c r="T33" s="111">
        <f>SUM(月次!T190:T201)</f>
        <v>529682</v>
      </c>
      <c r="U33" s="112">
        <f t="shared" si="29"/>
        <v>98.641836212114157</v>
      </c>
      <c r="V33" s="111">
        <f>SUM(月次!V190:V201)</f>
        <v>67896</v>
      </c>
      <c r="W33" s="112">
        <f t="shared" si="30"/>
        <v>95.564907737131762</v>
      </c>
      <c r="X33" s="111">
        <f t="shared" si="3"/>
        <v>2966232</v>
      </c>
      <c r="Y33" s="112">
        <f t="shared" si="31"/>
        <v>97.761257732373281</v>
      </c>
      <c r="Z33" s="111">
        <f>SUM(月次!Z190:Z201)</f>
        <v>494587</v>
      </c>
      <c r="AA33" s="112">
        <f t="shared" si="32"/>
        <v>103.66831137363076</v>
      </c>
      <c r="AB33" s="111">
        <f>SUM(月次!AB190:AB201)</f>
        <v>1192984</v>
      </c>
      <c r="AC33" s="112">
        <f>AB33/AB32*100</f>
        <v>102.40399389516368</v>
      </c>
      <c r="AD33" s="255"/>
      <c r="AE33" s="256"/>
      <c r="AF33" s="255"/>
      <c r="AG33" s="256"/>
      <c r="AH33" s="255"/>
      <c r="AI33" s="256"/>
      <c r="AJ33" s="170">
        <v>1310818.9099999999</v>
      </c>
      <c r="AK33" s="31">
        <f t="shared" si="33"/>
        <v>92.249811718232479</v>
      </c>
      <c r="AL33" s="31" t="s">
        <v>185</v>
      </c>
      <c r="AM33" s="31" t="s">
        <v>185</v>
      </c>
      <c r="AN33" s="31" t="s">
        <v>185</v>
      </c>
      <c r="AO33" s="31" t="s">
        <v>185</v>
      </c>
      <c r="AP33" s="31" t="s">
        <v>185</v>
      </c>
      <c r="AQ33" s="31" t="s">
        <v>185</v>
      </c>
      <c r="AR33" s="97">
        <f t="shared" si="34"/>
        <v>15.151459675495449</v>
      </c>
      <c r="AS33" s="98">
        <f t="shared" si="35"/>
        <v>84.848540324504555</v>
      </c>
      <c r="AT33" s="130"/>
      <c r="AU33" s="131"/>
    </row>
    <row r="34" spans="1:50" s="48" customFormat="1" ht="12" customHeight="1">
      <c r="A34" s="11"/>
      <c r="B34" s="30" t="s">
        <v>173</v>
      </c>
      <c r="C34" s="51" t="s">
        <v>174</v>
      </c>
      <c r="D34" s="76">
        <f>SUM(月次!D202:D213)</f>
        <v>3821571</v>
      </c>
      <c r="E34" s="101">
        <f t="shared" si="19"/>
        <v>99.298105485030348</v>
      </c>
      <c r="F34" s="106">
        <f>SUM(月次!F202:F213)</f>
        <v>31359</v>
      </c>
      <c r="G34" s="107">
        <f t="shared" si="20"/>
        <v>107.84812738590639</v>
      </c>
      <c r="H34" s="104">
        <f>SUM(月次!H202:H213)</f>
        <v>876</v>
      </c>
      <c r="I34" s="92">
        <f t="shared" si="21"/>
        <v>108.14814814814815</v>
      </c>
      <c r="J34" s="79">
        <f>+D34-F34</f>
        <v>3790212</v>
      </c>
      <c r="K34" s="101">
        <f t="shared" si="22"/>
        <v>99.233016198163796</v>
      </c>
      <c r="L34" s="106">
        <f>SUM(月次!L202:L213)</f>
        <v>324801</v>
      </c>
      <c r="M34" s="107">
        <f t="shared" si="23"/>
        <v>100.11960063252705</v>
      </c>
      <c r="N34" s="104">
        <f>SUM(月次!N202:N213)</f>
        <v>903</v>
      </c>
      <c r="O34" s="92">
        <f t="shared" si="24"/>
        <v>110.1219512195122</v>
      </c>
      <c r="P34" s="79">
        <f t="shared" si="25"/>
        <v>-323898</v>
      </c>
      <c r="Q34" s="92">
        <f t="shared" si="26"/>
        <v>100.09425420203775</v>
      </c>
      <c r="R34" s="79">
        <f t="shared" si="27"/>
        <v>3466314</v>
      </c>
      <c r="S34" s="101">
        <f t="shared" si="28"/>
        <v>99.153297249303037</v>
      </c>
      <c r="T34" s="111">
        <f>SUM(月次!T202:T213)</f>
        <v>546229</v>
      </c>
      <c r="U34" s="112">
        <f t="shared" si="29"/>
        <v>103.12394984160306</v>
      </c>
      <c r="V34" s="111">
        <f>SUM(月次!V202:V213)</f>
        <v>65602</v>
      </c>
      <c r="W34" s="112">
        <f t="shared" si="30"/>
        <v>96.621303169553428</v>
      </c>
      <c r="X34" s="111">
        <f t="shared" ref="X34" si="36">+R34-T34</f>
        <v>2920085</v>
      </c>
      <c r="Y34" s="112">
        <f t="shared" si="31"/>
        <v>98.444255203234277</v>
      </c>
      <c r="Z34" s="111">
        <f>SUM(月次!Z202:Z213)</f>
        <v>478478</v>
      </c>
      <c r="AA34" s="112">
        <f t="shared" si="32"/>
        <v>96.742939058244559</v>
      </c>
      <c r="AB34" s="111">
        <f>SUM(月次!AB202:AB213)</f>
        <v>1216642</v>
      </c>
      <c r="AC34" s="112">
        <f>AB34/AB33*100</f>
        <v>101.98309449246594</v>
      </c>
      <c r="AD34" s="255"/>
      <c r="AE34" s="256"/>
      <c r="AF34" s="255"/>
      <c r="AG34" s="256"/>
      <c r="AH34" s="255"/>
      <c r="AI34" s="256"/>
      <c r="AJ34" s="170">
        <v>1264030</v>
      </c>
      <c r="AK34" s="31">
        <f t="shared" si="33"/>
        <v>96.43055881761731</v>
      </c>
      <c r="AL34" s="32">
        <v>455326</v>
      </c>
      <c r="AM34" s="31" t="s">
        <v>185</v>
      </c>
      <c r="AN34" s="31" t="s">
        <v>185</v>
      </c>
      <c r="AO34" s="31" t="s">
        <v>185</v>
      </c>
      <c r="AP34" s="31" t="s">
        <v>185</v>
      </c>
      <c r="AQ34" s="31" t="s">
        <v>185</v>
      </c>
      <c r="AR34" s="97">
        <f t="shared" si="34"/>
        <v>15.758208863940196</v>
      </c>
      <c r="AS34" s="98">
        <f t="shared" si="35"/>
        <v>84.241791136059803</v>
      </c>
    </row>
    <row r="35" spans="1:50" s="48" customFormat="1" ht="12" customHeight="1">
      <c r="A35" s="11"/>
      <c r="B35" s="34" t="s">
        <v>175</v>
      </c>
      <c r="C35" s="53" t="s">
        <v>176</v>
      </c>
      <c r="D35" s="198">
        <f>SUM(月次!D214:D225)</f>
        <v>3911711</v>
      </c>
      <c r="E35" s="156">
        <f t="shared" si="19"/>
        <v>102.35871582655405</v>
      </c>
      <c r="F35" s="199">
        <f>SUM(月次!F214:F225)</f>
        <v>25897</v>
      </c>
      <c r="G35" s="156">
        <f t="shared" si="20"/>
        <v>82.582352753595458</v>
      </c>
      <c r="H35" s="199">
        <f>SUM(月次!H214:H225)</f>
        <v>451</v>
      </c>
      <c r="I35" s="156">
        <f t="shared" si="21"/>
        <v>51.484018264840181</v>
      </c>
      <c r="J35" s="199">
        <f>SUM(月次!J214:J225)</f>
        <v>3885814</v>
      </c>
      <c r="K35" s="156">
        <f t="shared" si="22"/>
        <v>102.52233911981705</v>
      </c>
      <c r="L35" s="199">
        <f>SUM(月次!L214:L225)</f>
        <v>339393</v>
      </c>
      <c r="M35" s="156">
        <f t="shared" si="23"/>
        <v>104.49259700555109</v>
      </c>
      <c r="N35" s="199">
        <f>SUM(月次!N214:N225)</f>
        <v>901</v>
      </c>
      <c r="O35" s="156">
        <f t="shared" si="24"/>
        <v>99.778516057585819</v>
      </c>
      <c r="P35" s="199">
        <f t="shared" si="25"/>
        <v>-338492</v>
      </c>
      <c r="Q35" s="156">
        <f t="shared" si="26"/>
        <v>104.5057394611884</v>
      </c>
      <c r="R35" s="199">
        <f t="shared" si="27"/>
        <v>3547322</v>
      </c>
      <c r="S35" s="156">
        <f t="shared" si="28"/>
        <v>102.33700697628663</v>
      </c>
      <c r="T35" s="199">
        <f>SUM(月次!T214:T225)</f>
        <v>565124</v>
      </c>
      <c r="U35" s="156">
        <f t="shared" si="29"/>
        <v>103.45917188578417</v>
      </c>
      <c r="V35" s="199">
        <f>SUM(月次!V214:V225)</f>
        <v>71086</v>
      </c>
      <c r="W35" s="156">
        <f t="shared" si="30"/>
        <v>108.35950123471845</v>
      </c>
      <c r="X35" s="199">
        <f t="shared" ref="X35" si="37">+R35-T35</f>
        <v>2982198</v>
      </c>
      <c r="Y35" s="156">
        <f t="shared" si="31"/>
        <v>102.12709561536737</v>
      </c>
      <c r="Z35" s="199">
        <f>SUM(月次!Z214:Z225)</f>
        <v>447061</v>
      </c>
      <c r="AA35" s="156">
        <f t="shared" si="32"/>
        <v>93.433971885854731</v>
      </c>
      <c r="AB35" s="199">
        <f>SUM(月次!AB214:AB225)</f>
        <v>1189028</v>
      </c>
      <c r="AC35" s="156">
        <f>AB35/AB34*100</f>
        <v>97.730310148753702</v>
      </c>
      <c r="AD35" s="140"/>
      <c r="AE35" s="139"/>
      <c r="AF35" s="140"/>
      <c r="AG35" s="139"/>
      <c r="AH35" s="140"/>
      <c r="AI35" s="139"/>
      <c r="AJ35" s="140">
        <v>1385543</v>
      </c>
      <c r="AK35" s="139">
        <f t="shared" si="33"/>
        <v>109.61314209314652</v>
      </c>
      <c r="AL35" s="140">
        <v>422472</v>
      </c>
      <c r="AM35" s="139">
        <f>AL35/AL34*100</f>
        <v>92.784510438674701</v>
      </c>
      <c r="AN35" s="139" t="s">
        <v>185</v>
      </c>
      <c r="AO35" s="139" t="s">
        <v>185</v>
      </c>
      <c r="AP35" s="139" t="s">
        <v>185</v>
      </c>
      <c r="AQ35" s="139" t="s">
        <v>185</v>
      </c>
      <c r="AR35" s="202">
        <f>T35/R35*100</f>
        <v>15.931003726191195</v>
      </c>
      <c r="AS35" s="203">
        <f t="shared" si="35"/>
        <v>84.068996273808807</v>
      </c>
    </row>
    <row r="36" spans="1:50" s="48" customFormat="1" ht="12" customHeight="1">
      <c r="A36" s="11"/>
      <c r="B36" s="27" t="s">
        <v>187</v>
      </c>
      <c r="C36" s="52" t="s">
        <v>188</v>
      </c>
      <c r="D36" s="237">
        <f>SUM(月次!D226:D237)</f>
        <v>3904628</v>
      </c>
      <c r="E36" s="154">
        <f t="shared" si="19"/>
        <v>99.818928341076315</v>
      </c>
      <c r="F36" s="238">
        <f>SUM(月次!F226:F237)</f>
        <v>23106</v>
      </c>
      <c r="G36" s="154">
        <f t="shared" si="20"/>
        <v>89.222689886859484</v>
      </c>
      <c r="H36" s="238">
        <f>SUM(月次!H226:H237)</f>
        <v>709</v>
      </c>
      <c r="I36" s="154">
        <f>H36/H35*100</f>
        <v>157.2062084257206</v>
      </c>
      <c r="J36" s="238">
        <f>SUM(月次!J226:J237)</f>
        <v>3881522</v>
      </c>
      <c r="K36" s="154">
        <f t="shared" si="22"/>
        <v>99.889546952067192</v>
      </c>
      <c r="L36" s="238">
        <f>SUM(月次!L226:L237)</f>
        <v>400610</v>
      </c>
      <c r="M36" s="154">
        <f t="shared" si="23"/>
        <v>118.03720171011187</v>
      </c>
      <c r="N36" s="238">
        <f>SUM(月次!N226:N237)</f>
        <v>537</v>
      </c>
      <c r="O36" s="154">
        <f t="shared" si="24"/>
        <v>59.600443951165374</v>
      </c>
      <c r="P36" s="238">
        <f t="shared" si="25"/>
        <v>-400073</v>
      </c>
      <c r="Q36" s="154">
        <f t="shared" si="26"/>
        <v>118.19274901622489</v>
      </c>
      <c r="R36" s="238">
        <f t="shared" si="27"/>
        <v>3481449</v>
      </c>
      <c r="S36" s="154">
        <f t="shared" si="28"/>
        <v>98.143021693547979</v>
      </c>
      <c r="T36" s="238">
        <f>SUM(月次!T226:T237)</f>
        <v>565039</v>
      </c>
      <c r="U36" s="154">
        <f t="shared" si="29"/>
        <v>99.984959053234334</v>
      </c>
      <c r="V36" s="238">
        <f>SUM(月次!V226:V237)</f>
        <v>71609</v>
      </c>
      <c r="W36" s="154">
        <f t="shared" si="30"/>
        <v>100.73572855414568</v>
      </c>
      <c r="X36" s="238">
        <f>SUM(月次!X226:X237)</f>
        <v>2916410</v>
      </c>
      <c r="Y36" s="154">
        <f t="shared" si="31"/>
        <v>97.793976120968495</v>
      </c>
      <c r="Z36" s="238">
        <f>SUM(月次!Z226:Z237)</f>
        <v>436990</v>
      </c>
      <c r="AA36" s="154">
        <f t="shared" si="32"/>
        <v>97.747287282943489</v>
      </c>
      <c r="AB36" s="238" t="s">
        <v>186</v>
      </c>
      <c r="AC36" s="238" t="s">
        <v>186</v>
      </c>
      <c r="AD36" s="29"/>
      <c r="AE36" s="29"/>
      <c r="AF36" s="29"/>
      <c r="AG36" s="29"/>
      <c r="AH36" s="29"/>
      <c r="AI36" s="29"/>
      <c r="AJ36" s="295">
        <v>1318449</v>
      </c>
      <c r="AK36" s="28">
        <f t="shared" si="33"/>
        <v>95.157566383721033</v>
      </c>
      <c r="AL36" s="29">
        <v>418125</v>
      </c>
      <c r="AM36" s="28">
        <f>AL36/AL35*100</f>
        <v>98.971056069988066</v>
      </c>
      <c r="AN36" s="28" t="s">
        <v>185</v>
      </c>
      <c r="AO36" s="28" t="s">
        <v>185</v>
      </c>
      <c r="AP36" s="28" t="s">
        <v>185</v>
      </c>
      <c r="AQ36" s="28" t="s">
        <v>185</v>
      </c>
      <c r="AR36" s="291">
        <f t="shared" si="34"/>
        <v>16.229995039421805</v>
      </c>
      <c r="AS36" s="292">
        <f t="shared" si="35"/>
        <v>83.770004960578191</v>
      </c>
    </row>
    <row r="37" spans="1:50" s="48" customFormat="1" ht="12" customHeight="1">
      <c r="A37" s="11"/>
      <c r="B37" s="30" t="s">
        <v>229</v>
      </c>
      <c r="C37" s="51" t="s">
        <v>230</v>
      </c>
      <c r="D37" s="197">
        <f>SUM(月次!D238:D249)</f>
        <v>3922023</v>
      </c>
      <c r="E37" s="155">
        <f t="shared" si="19"/>
        <v>100.44549698460392</v>
      </c>
      <c r="F37" s="135">
        <f>SUM(月次!F238:F249)</f>
        <v>22391</v>
      </c>
      <c r="G37" s="155">
        <f>F37/F36*100</f>
        <v>96.905565653942688</v>
      </c>
      <c r="H37" s="135">
        <f>SUM(月次!H238:H249)</f>
        <v>512</v>
      </c>
      <c r="I37" s="155">
        <f t="shared" si="21"/>
        <v>72.21438645980254</v>
      </c>
      <c r="J37" s="135">
        <f>SUM(月次!J238:J249)</f>
        <v>3899632</v>
      </c>
      <c r="K37" s="155">
        <f t="shared" si="22"/>
        <v>100.46656955699336</v>
      </c>
      <c r="L37" s="135">
        <f>SUM(月次!L238:L249)</f>
        <v>454622</v>
      </c>
      <c r="M37" s="155">
        <f t="shared" si="23"/>
        <v>113.48243928009785</v>
      </c>
      <c r="N37" s="135">
        <f>SUM(月次!N238:N249)</f>
        <v>2155</v>
      </c>
      <c r="O37" s="155">
        <f t="shared" si="24"/>
        <v>401.30353817504653</v>
      </c>
      <c r="P37" s="135">
        <f t="shared" si="25"/>
        <v>-452467</v>
      </c>
      <c r="Q37" s="155">
        <f t="shared" si="26"/>
        <v>113.09610995993231</v>
      </c>
      <c r="R37" s="135">
        <f t="shared" si="27"/>
        <v>3447165</v>
      </c>
      <c r="S37" s="155">
        <f t="shared" si="28"/>
        <v>99.015237620887163</v>
      </c>
      <c r="T37" s="135">
        <f>SUM(月次!T238:T249)</f>
        <v>546681</v>
      </c>
      <c r="U37" s="155">
        <f t="shared" si="29"/>
        <v>96.751020726002977</v>
      </c>
      <c r="V37" s="135">
        <f>SUM(月次!V238:V249)</f>
        <v>71596</v>
      </c>
      <c r="W37" s="155">
        <f t="shared" si="30"/>
        <v>99.981845857364291</v>
      </c>
      <c r="X37" s="135">
        <f>SUM(月次!X238:X249)</f>
        <v>2900484</v>
      </c>
      <c r="Y37" s="155">
        <f t="shared" si="31"/>
        <v>99.453917659039718</v>
      </c>
      <c r="Z37" s="135">
        <f>SUM(月次!Z238:Z249)</f>
        <v>431036</v>
      </c>
      <c r="AA37" s="155">
        <f t="shared" si="32"/>
        <v>98.637497425570373</v>
      </c>
      <c r="AB37" s="135" t="s">
        <v>186</v>
      </c>
      <c r="AC37" s="135" t="s">
        <v>186</v>
      </c>
      <c r="AD37" s="135">
        <f>SUM(月次!AD238:AD249)</f>
        <v>673730</v>
      </c>
      <c r="AE37" s="135" t="s">
        <v>66</v>
      </c>
      <c r="AF37" s="135">
        <f>SUM(月次!AF238:AF249)</f>
        <v>532369</v>
      </c>
      <c r="AG37" s="135" t="s">
        <v>66</v>
      </c>
      <c r="AH37" s="135">
        <f>SUM(月次!AH238:AH249)</f>
        <v>7675</v>
      </c>
      <c r="AI37" s="135" t="s">
        <v>66</v>
      </c>
      <c r="AJ37" s="296">
        <v>1289824</v>
      </c>
      <c r="AK37" s="31">
        <v>97.828888337736231</v>
      </c>
      <c r="AL37" s="32">
        <v>408401</v>
      </c>
      <c r="AM37" s="31">
        <v>97.674379671150973</v>
      </c>
      <c r="AN37" s="31">
        <v>1185693</v>
      </c>
      <c r="AO37" s="31" t="s">
        <v>259</v>
      </c>
      <c r="AP37" s="31">
        <v>2883918</v>
      </c>
      <c r="AQ37" s="31" t="s">
        <v>259</v>
      </c>
      <c r="AR37" s="293">
        <f t="shared" si="34"/>
        <v>15.858857931082499</v>
      </c>
      <c r="AS37" s="294">
        <f t="shared" si="35"/>
        <v>84.141142068917503</v>
      </c>
      <c r="AT37" s="47"/>
      <c r="AU37" s="47"/>
      <c r="AV37" s="47"/>
      <c r="AW37" s="47"/>
      <c r="AX37" s="47"/>
    </row>
    <row r="38" spans="1:50" s="48" customFormat="1" ht="12" customHeight="1">
      <c r="A38" s="11"/>
      <c r="B38" s="30" t="s">
        <v>243</v>
      </c>
      <c r="C38" s="51" t="s">
        <v>244</v>
      </c>
      <c r="D38" s="197">
        <f>SUM(月次!D250:D261)</f>
        <v>3967129</v>
      </c>
      <c r="E38" s="155">
        <f t="shared" ref="E38:E39" si="38">D38/D37*100</f>
        <v>101.15006974716874</v>
      </c>
      <c r="F38" s="135">
        <f>SUM(月次!F250:F261)</f>
        <v>23690</v>
      </c>
      <c r="G38" s="155">
        <f t="shared" ref="G38:G39" si="39">F38/F37*100</f>
        <v>105.80143807779912</v>
      </c>
      <c r="H38" s="135">
        <f>SUM(月次!H250:H261)</f>
        <v>1039</v>
      </c>
      <c r="I38" s="155">
        <f t="shared" ref="I38:I39" si="40">H38/H37*100</f>
        <v>202.9296875</v>
      </c>
      <c r="J38" s="135">
        <f>SUM(月次!J250:J261)</f>
        <v>3943439</v>
      </c>
      <c r="K38" s="155">
        <f t="shared" ref="K38:K39" si="41">J38/J37*100</f>
        <v>101.12336240958122</v>
      </c>
      <c r="L38" s="135">
        <f>SUM(月次!L250:L261)</f>
        <v>492531</v>
      </c>
      <c r="M38" s="155">
        <f t="shared" ref="M38:M39" si="42">L38/L37*100</f>
        <v>108.33857578383801</v>
      </c>
      <c r="N38" s="331">
        <f>SUM(月次!N250:N261)</f>
        <v>0</v>
      </c>
      <c r="O38" s="155" t="s">
        <v>242</v>
      </c>
      <c r="P38" s="135">
        <f>N38-L38</f>
        <v>-492531</v>
      </c>
      <c r="Q38" s="155">
        <f t="shared" ref="Q38:Q39" si="43">P38/P37*100</f>
        <v>108.85456839946339</v>
      </c>
      <c r="R38" s="135">
        <f>J38+P38</f>
        <v>3450908</v>
      </c>
      <c r="S38" s="155">
        <f t="shared" ref="S38:S39" si="44">R38/R37*100</f>
        <v>100.10858197968476</v>
      </c>
      <c r="T38" s="135">
        <f>SUM(月次!T250:T261)</f>
        <v>560384</v>
      </c>
      <c r="U38" s="155">
        <f t="shared" ref="U38:U39" si="45">T38/T37*100</f>
        <v>102.50658062014229</v>
      </c>
      <c r="V38" s="135">
        <f>SUM(月次!V250:V261)</f>
        <v>74934</v>
      </c>
      <c r="W38" s="155">
        <f t="shared" ref="W38:W39" si="46">V38/V37*100</f>
        <v>104.6622716352869</v>
      </c>
      <c r="X38" s="135">
        <f>SUM(月次!X250:X261)</f>
        <v>2890524</v>
      </c>
      <c r="Y38" s="155">
        <f t="shared" ref="Y38:Y39" si="47">X38/X37*100</f>
        <v>99.656609034905898</v>
      </c>
      <c r="Z38" s="135">
        <f>SUM(月次!Z250:Z261)</f>
        <v>416912</v>
      </c>
      <c r="AA38" s="155">
        <f t="shared" ref="AA38:AA39" si="48">Z38/Z37*100</f>
        <v>96.723243534182757</v>
      </c>
      <c r="AB38" s="135" t="s">
        <v>66</v>
      </c>
      <c r="AC38" s="135" t="s">
        <v>66</v>
      </c>
      <c r="AD38" s="135">
        <f>SUM(月次!AD250:AD261)</f>
        <v>673180</v>
      </c>
      <c r="AE38" s="155">
        <f t="shared" ref="AE38:AE43" si="49">AD38/AD37*100</f>
        <v>99.918364923634101</v>
      </c>
      <c r="AF38" s="135">
        <f>SUM(月次!AF250:AF261)</f>
        <v>541901</v>
      </c>
      <c r="AG38" s="155">
        <f t="shared" ref="AG38:AG43" si="50">AF38/AF37*100</f>
        <v>101.79048742507545</v>
      </c>
      <c r="AH38" s="135">
        <f>SUM(月次!AH250:AH261)</f>
        <v>7411</v>
      </c>
      <c r="AI38" s="155">
        <f t="shared" ref="AI38:AI43" si="51">AH38/AH37*100</f>
        <v>96.560260586319217</v>
      </c>
      <c r="AJ38" s="306"/>
      <c r="AK38" s="96"/>
      <c r="AL38" s="95"/>
      <c r="AM38" s="96"/>
      <c r="AN38" s="96"/>
      <c r="AO38" s="96"/>
      <c r="AP38" s="96"/>
      <c r="AQ38" s="96"/>
      <c r="AR38" s="293">
        <f t="shared" ref="AR38:AR43" si="52">T38/R38*100</f>
        <v>16.238740644491248</v>
      </c>
      <c r="AS38" s="294">
        <f t="shared" ref="AS38:AS39" si="53">X38/R38*100</f>
        <v>83.761259355508756</v>
      </c>
      <c r="AT38" s="47"/>
      <c r="AU38" s="47"/>
      <c r="AV38" s="47"/>
      <c r="AW38" s="47"/>
      <c r="AX38" s="47"/>
    </row>
    <row r="39" spans="1:50" s="15" customFormat="1" ht="12" customHeight="1">
      <c r="A39" s="14"/>
      <c r="B39" s="30" t="s">
        <v>272</v>
      </c>
      <c r="C39" s="51" t="s">
        <v>273</v>
      </c>
      <c r="D39" s="197">
        <f>SUM(月次!D262:D273)</f>
        <v>4091916</v>
      </c>
      <c r="E39" s="155">
        <f t="shared" si="38"/>
        <v>103.14552413092693</v>
      </c>
      <c r="F39" s="135">
        <f>SUM(月次!F262:F273)</f>
        <v>23349</v>
      </c>
      <c r="G39" s="155">
        <f t="shared" si="39"/>
        <v>98.56057408189109</v>
      </c>
      <c r="H39" s="135">
        <f>SUM(月次!H262:H273)</f>
        <v>567</v>
      </c>
      <c r="I39" s="155">
        <f t="shared" si="40"/>
        <v>54.571703561116458</v>
      </c>
      <c r="J39" s="135">
        <f>D39-F39</f>
        <v>4068567</v>
      </c>
      <c r="K39" s="155">
        <f t="shared" si="41"/>
        <v>103.17306797442536</v>
      </c>
      <c r="L39" s="135">
        <f>SUM(月次!L262:L273)</f>
        <v>529010</v>
      </c>
      <c r="M39" s="155">
        <f t="shared" si="42"/>
        <v>107.40643736130315</v>
      </c>
      <c r="N39" s="135">
        <f>SUM(月次!N262:N273)</f>
        <v>0</v>
      </c>
      <c r="O39" s="155" t="s">
        <v>242</v>
      </c>
      <c r="P39" s="135">
        <f t="shared" ref="P39" si="54">N39-L39</f>
        <v>-529010</v>
      </c>
      <c r="Q39" s="155">
        <f t="shared" si="43"/>
        <v>107.40643736130315</v>
      </c>
      <c r="R39" s="135">
        <f>J39+P39</f>
        <v>3539557</v>
      </c>
      <c r="S39" s="155">
        <f t="shared" si="44"/>
        <v>102.56886013767969</v>
      </c>
      <c r="T39" s="135">
        <f>SUM(月次!T262:T273)</f>
        <v>556628</v>
      </c>
      <c r="U39" s="155">
        <f t="shared" si="45"/>
        <v>99.329745317496574</v>
      </c>
      <c r="V39" s="135">
        <f>SUM(月次!V262:V273)</f>
        <v>70502</v>
      </c>
      <c r="W39" s="155">
        <f t="shared" si="46"/>
        <v>94.085461873115008</v>
      </c>
      <c r="X39" s="135">
        <f t="shared" ref="X39" si="55">R39-T39</f>
        <v>2982929</v>
      </c>
      <c r="Y39" s="155">
        <f t="shared" si="47"/>
        <v>103.19682521231444</v>
      </c>
      <c r="Z39" s="135">
        <f>SUM(月次!Z262:Z273)</f>
        <v>418456</v>
      </c>
      <c r="AA39" s="155">
        <f t="shared" si="48"/>
        <v>100.37034194266417</v>
      </c>
      <c r="AB39" s="135" t="s">
        <v>274</v>
      </c>
      <c r="AC39" s="155" t="s">
        <v>274</v>
      </c>
      <c r="AD39" s="135">
        <f>SUM(月次!AD262:AD273)</f>
        <v>626368</v>
      </c>
      <c r="AE39" s="155">
        <f t="shared" si="49"/>
        <v>93.046139219822336</v>
      </c>
      <c r="AF39" s="135">
        <f>SUM(月次!AF262:AF273)</f>
        <v>544379</v>
      </c>
      <c r="AG39" s="155">
        <f t="shared" si="50"/>
        <v>100.45727909710445</v>
      </c>
      <c r="AH39" s="135">
        <f>SUM(月次!AH262:AH273)</f>
        <v>6469</v>
      </c>
      <c r="AI39" s="155">
        <f t="shared" si="51"/>
        <v>87.289164755093779</v>
      </c>
      <c r="AJ39" s="82"/>
      <c r="AK39" s="188"/>
      <c r="AL39" s="186"/>
      <c r="AM39" s="207"/>
      <c r="AN39" s="82"/>
      <c r="AO39" s="207"/>
      <c r="AP39" s="82"/>
      <c r="AQ39" s="207"/>
      <c r="AR39" s="332">
        <f t="shared" si="52"/>
        <v>15.725922763780892</v>
      </c>
      <c r="AS39" s="333">
        <f t="shared" si="53"/>
        <v>84.274077236219114</v>
      </c>
    </row>
    <row r="40" spans="1:50" s="15" customFormat="1" ht="12" customHeight="1">
      <c r="A40" s="14"/>
      <c r="B40" s="30" t="s">
        <v>275</v>
      </c>
      <c r="C40" s="51" t="s">
        <v>276</v>
      </c>
      <c r="D40" s="301">
        <f>SUM(月次!D274:D285)</f>
        <v>4158482</v>
      </c>
      <c r="E40" s="31">
        <f t="shared" ref="E40" si="56">D40/D39*100</f>
        <v>101.62676848693863</v>
      </c>
      <c r="F40" s="32">
        <f>SUM(月次!F274:F285)</f>
        <v>22969</v>
      </c>
      <c r="G40" s="31">
        <f t="shared" ref="G40" si="57">F40/F39*100</f>
        <v>98.372521307122369</v>
      </c>
      <c r="H40" s="32">
        <f>SUM(月次!H274:H285)</f>
        <v>528</v>
      </c>
      <c r="I40" s="31">
        <f t="shared" ref="I40" si="58">H40/H39*100</f>
        <v>93.121693121693113</v>
      </c>
      <c r="J40" s="32">
        <f>D40-F40</f>
        <v>4135513</v>
      </c>
      <c r="K40" s="31">
        <f t="shared" ref="K40" si="59">J40/J39*100</f>
        <v>101.64544420676862</v>
      </c>
      <c r="L40" s="32">
        <f>SUM(月次!L274:L285)</f>
        <v>542966</v>
      </c>
      <c r="M40" s="31">
        <f t="shared" ref="M40" si="60">L40/L39*100</f>
        <v>102.63813538496436</v>
      </c>
      <c r="N40" s="32">
        <f>SUM(月次!N274:N285)</f>
        <v>0</v>
      </c>
      <c r="O40" s="96" t="s">
        <v>242</v>
      </c>
      <c r="P40" s="32">
        <f t="shared" ref="P40" si="61">N40-L40</f>
        <v>-542966</v>
      </c>
      <c r="Q40" s="96">
        <f t="shared" ref="Q40" si="62">P40/P39*100</f>
        <v>102.63813538496436</v>
      </c>
      <c r="R40" s="32">
        <f>J40+P40</f>
        <v>3592547</v>
      </c>
      <c r="S40" s="31">
        <f t="shared" ref="S40" si="63">R40/R39*100</f>
        <v>101.49708000181943</v>
      </c>
      <c r="T40" s="32">
        <f>SUM(月次!T274:T285)</f>
        <v>572010</v>
      </c>
      <c r="U40" s="31">
        <f t="shared" ref="U40" si="64">T40/T39*100</f>
        <v>102.76342548344675</v>
      </c>
      <c r="V40" s="32">
        <f>SUM(月次!V274:V285)</f>
        <v>63114</v>
      </c>
      <c r="W40" s="31">
        <f t="shared" ref="W40" si="65">V40/V39*100</f>
        <v>89.520864656321805</v>
      </c>
      <c r="X40" s="32">
        <f t="shared" ref="X40" si="66">R40-T40</f>
        <v>3020537</v>
      </c>
      <c r="Y40" s="31">
        <f t="shared" ref="Y40" si="67">X40/X39*100</f>
        <v>101.26077422560175</v>
      </c>
      <c r="Z40" s="32">
        <f>SUM(月次!Z274:Z285)</f>
        <v>428938</v>
      </c>
      <c r="AA40" s="31">
        <f t="shared" ref="AA40" si="68">Z40/Z39*100</f>
        <v>102.50492285927312</v>
      </c>
      <c r="AB40" s="32" t="s">
        <v>274</v>
      </c>
      <c r="AC40" s="31" t="s">
        <v>274</v>
      </c>
      <c r="AD40" s="32">
        <f>SUM(月次!AD274:AD285)</f>
        <v>605598</v>
      </c>
      <c r="AE40" s="31">
        <f t="shared" si="49"/>
        <v>96.684057933994069</v>
      </c>
      <c r="AF40" s="32">
        <f>SUM(月次!AF274:AF285)</f>
        <v>517654</v>
      </c>
      <c r="AG40" s="31">
        <f t="shared" si="50"/>
        <v>95.090736417091776</v>
      </c>
      <c r="AH40" s="32">
        <f>SUM(月次!AH274:AH285)</f>
        <v>5524</v>
      </c>
      <c r="AI40" s="31">
        <f t="shared" si="51"/>
        <v>85.391868913278714</v>
      </c>
      <c r="AJ40" s="82"/>
      <c r="AK40" s="188"/>
      <c r="AL40" s="186"/>
      <c r="AM40" s="207"/>
      <c r="AN40" s="82"/>
      <c r="AO40" s="207"/>
      <c r="AP40" s="82"/>
      <c r="AQ40" s="207"/>
      <c r="AR40" s="340">
        <f t="shared" si="52"/>
        <v>15.922129898370155</v>
      </c>
      <c r="AS40" s="341">
        <f t="shared" ref="AS40" si="69">X40/R40*100</f>
        <v>84.077870101629841</v>
      </c>
    </row>
    <row r="41" spans="1:50" s="15" customFormat="1" ht="12" customHeight="1">
      <c r="A41" s="14"/>
      <c r="B41" s="27" t="s">
        <v>315</v>
      </c>
      <c r="C41" s="52" t="s">
        <v>316</v>
      </c>
      <c r="D41" s="347">
        <f>SUM(月次!D286:D297)</f>
        <v>4311496</v>
      </c>
      <c r="E41" s="28">
        <f t="shared" ref="E41" si="70">D41/D40*100</f>
        <v>103.67956384084384</v>
      </c>
      <c r="F41" s="29">
        <f>SUM(月次!F286:F297)</f>
        <v>23231</v>
      </c>
      <c r="G41" s="28">
        <f t="shared" ref="G41" si="71">F41/F40*100</f>
        <v>101.14066785667639</v>
      </c>
      <c r="H41" s="29">
        <f>SUM(月次!H286:H297)</f>
        <v>530</v>
      </c>
      <c r="I41" s="28">
        <f t="shared" ref="I41" si="72">H41/H40*100</f>
        <v>100.37878787878789</v>
      </c>
      <c r="J41" s="29">
        <f>D41-F41</f>
        <v>4288265</v>
      </c>
      <c r="K41" s="28">
        <f t="shared" ref="K41" si="73">J41/J40*100</f>
        <v>103.69366509064292</v>
      </c>
      <c r="L41" s="29">
        <f>SUM(月次!L286:L297)</f>
        <v>486278</v>
      </c>
      <c r="M41" s="28">
        <f t="shared" ref="M41" si="74">L41/L40*100</f>
        <v>89.559567265721981</v>
      </c>
      <c r="N41" s="29">
        <f>SUM(月次!N286:N297)</f>
        <v>0</v>
      </c>
      <c r="O41" s="174" t="s">
        <v>242</v>
      </c>
      <c r="P41" s="29">
        <f t="shared" ref="P41" si="75">N41-L41</f>
        <v>-486278</v>
      </c>
      <c r="Q41" s="174">
        <f t="shared" ref="Q41" si="76">P41/P40*100</f>
        <v>89.559567265721981</v>
      </c>
      <c r="R41" s="29">
        <f t="shared" ref="R41:R43" si="77">J41+P41</f>
        <v>3801987</v>
      </c>
      <c r="S41" s="28">
        <f t="shared" ref="S41" si="78">R41/R40*100</f>
        <v>105.82984718084411</v>
      </c>
      <c r="T41" s="29">
        <f>SUM(月次!T286:T297)</f>
        <v>578338</v>
      </c>
      <c r="U41" s="28">
        <f t="shared" ref="U41" si="79">T41/T40*100</f>
        <v>101.10627436583277</v>
      </c>
      <c r="V41" s="29">
        <f>SUM(月次!V286:V297)</f>
        <v>64857</v>
      </c>
      <c r="W41" s="28">
        <f t="shared" ref="W41" si="80">V41/V40*100</f>
        <v>102.76166936020535</v>
      </c>
      <c r="X41" s="29">
        <f t="shared" ref="X41" si="81">R41-T41</f>
        <v>3223649</v>
      </c>
      <c r="Y41" s="28">
        <f t="shared" ref="Y41" si="82">X41/X40*100</f>
        <v>106.72436722344405</v>
      </c>
      <c r="Z41" s="29">
        <f>SUM(月次!Z286:Z297)</f>
        <v>451207</v>
      </c>
      <c r="AA41" s="28">
        <f t="shared" ref="AA41" si="83">Z41/Z40*100</f>
        <v>105.1916594006593</v>
      </c>
      <c r="AB41" s="29" t="s">
        <v>274</v>
      </c>
      <c r="AC41" s="28" t="s">
        <v>274</v>
      </c>
      <c r="AD41" s="29">
        <f>SUM(月次!AD286:AD297)</f>
        <v>658611</v>
      </c>
      <c r="AE41" s="28">
        <f t="shared" si="49"/>
        <v>108.75382679599339</v>
      </c>
      <c r="AF41" s="29">
        <f>SUM(月次!AF286:AF297)</f>
        <v>514947</v>
      </c>
      <c r="AG41" s="28">
        <f t="shared" si="50"/>
        <v>99.477063830280457</v>
      </c>
      <c r="AH41" s="29">
        <f>SUM(月次!AH286:AH297)</f>
        <v>6384</v>
      </c>
      <c r="AI41" s="28">
        <f t="shared" si="51"/>
        <v>115.56842867487327</v>
      </c>
      <c r="AJ41" s="337"/>
      <c r="AK41" s="338"/>
      <c r="AL41" s="269"/>
      <c r="AM41" s="348"/>
      <c r="AN41" s="337"/>
      <c r="AO41" s="348"/>
      <c r="AP41" s="337"/>
      <c r="AQ41" s="348"/>
      <c r="AR41" s="349">
        <f t="shared" si="52"/>
        <v>15.211467056568054</v>
      </c>
      <c r="AS41" s="350">
        <f t="shared" ref="AS41" si="84">X41/R41*100</f>
        <v>84.788532943431946</v>
      </c>
    </row>
    <row r="42" spans="1:50" s="15" customFormat="1" ht="12" customHeight="1">
      <c r="A42" s="14"/>
      <c r="B42" s="30" t="s">
        <v>317</v>
      </c>
      <c r="C42" s="51" t="s">
        <v>318</v>
      </c>
      <c r="D42" s="301">
        <f>SUM(月次!D298:D309)</f>
        <v>4253608</v>
      </c>
      <c r="E42" s="31">
        <f t="shared" ref="E42:E43" si="85">D42/D41*100</f>
        <v>98.657356982356006</v>
      </c>
      <c r="F42" s="32">
        <f>SUM(月次!F298:F309)</f>
        <v>24630</v>
      </c>
      <c r="G42" s="31">
        <f t="shared" ref="G42:G43" si="86">F42/F41*100</f>
        <v>106.02212560802376</v>
      </c>
      <c r="H42" s="32">
        <f>SUM(月次!H298:H309)</f>
        <v>581</v>
      </c>
      <c r="I42" s="31">
        <f t="shared" ref="I42:I43" si="87">H42/H41*100</f>
        <v>109.62264150943398</v>
      </c>
      <c r="J42" s="32">
        <f>D42-F42</f>
        <v>4228978</v>
      </c>
      <c r="K42" s="31">
        <f t="shared" ref="K42:K43" si="88">J42/J41*100</f>
        <v>98.617459508682416</v>
      </c>
      <c r="L42" s="32">
        <f>SUM(月次!L298:L309)</f>
        <v>481740</v>
      </c>
      <c r="M42" s="31">
        <f t="shared" ref="M42:M43" si="89">L42/L41*100</f>
        <v>99.066788956111523</v>
      </c>
      <c r="N42" s="32">
        <f>SUM(月次!N298:N309)</f>
        <v>0</v>
      </c>
      <c r="O42" s="96" t="s">
        <v>242</v>
      </c>
      <c r="P42" s="32">
        <f t="shared" ref="P42:P43" si="90">N42-L42</f>
        <v>-481740</v>
      </c>
      <c r="Q42" s="96">
        <f t="shared" ref="Q42:Q43" si="91">P42/P41*100</f>
        <v>99.066788956111523</v>
      </c>
      <c r="R42" s="32">
        <f>J42+P42</f>
        <v>3747238</v>
      </c>
      <c r="S42" s="31">
        <f t="shared" ref="S42:S43" si="92">R42/R41*100</f>
        <v>98.559989815851551</v>
      </c>
      <c r="T42" s="32">
        <f>SUM(月次!T298:T309)</f>
        <v>574216</v>
      </c>
      <c r="U42" s="31">
        <f t="shared" ref="U42:U43" si="93">T42/T41*100</f>
        <v>99.287267998990217</v>
      </c>
      <c r="V42" s="32">
        <f>SUM(月次!V298:V309)</f>
        <v>69422</v>
      </c>
      <c r="W42" s="31">
        <f t="shared" ref="W42:W43" si="94">V42/V41*100</f>
        <v>107.03856175894661</v>
      </c>
      <c r="X42" s="32">
        <f>R42-T42</f>
        <v>3173022</v>
      </c>
      <c r="Y42" s="31">
        <f t="shared" ref="Y42:Y43" si="95">X42/X41*100</f>
        <v>98.429512642350332</v>
      </c>
      <c r="Z42" s="32">
        <f>SUM(月次!Z298:Z309)</f>
        <v>463680</v>
      </c>
      <c r="AA42" s="31">
        <f t="shared" ref="AA42:AA43" si="96">Z42/Z41*100</f>
        <v>102.76436314152929</v>
      </c>
      <c r="AB42" s="32" t="s">
        <v>274</v>
      </c>
      <c r="AC42" s="31" t="s">
        <v>274</v>
      </c>
      <c r="AD42" s="32">
        <f>SUM(月次!AD298:AD309)</f>
        <v>652960</v>
      </c>
      <c r="AE42" s="31">
        <f t="shared" si="49"/>
        <v>99.141982141203229</v>
      </c>
      <c r="AF42" s="32">
        <f>SUM(月次!AF298:AF309)</f>
        <v>509758</v>
      </c>
      <c r="AG42" s="31">
        <f t="shared" si="50"/>
        <v>98.992323481834049</v>
      </c>
      <c r="AH42" s="32">
        <f>SUM(月次!AH298:AH309)</f>
        <v>6069</v>
      </c>
      <c r="AI42" s="31">
        <f t="shared" si="51"/>
        <v>95.06578947368422</v>
      </c>
      <c r="AJ42" s="82"/>
      <c r="AK42" s="188"/>
      <c r="AL42" s="186"/>
      <c r="AM42" s="207"/>
      <c r="AN42" s="82"/>
      <c r="AO42" s="207"/>
      <c r="AP42" s="82"/>
      <c r="AQ42" s="207"/>
      <c r="AR42" s="340">
        <f t="shared" si="52"/>
        <v>15.323713092149472</v>
      </c>
      <c r="AS42" s="341">
        <f t="shared" ref="AS42" si="97">X42/R42*100</f>
        <v>84.676286907850525</v>
      </c>
    </row>
    <row r="43" spans="1:50" s="15" customFormat="1" ht="12" customHeight="1">
      <c r="A43" s="14"/>
      <c r="B43" s="351" t="s">
        <v>339</v>
      </c>
      <c r="C43" s="55" t="s">
        <v>340</v>
      </c>
      <c r="D43" s="352">
        <f>SUM(月次!D310:D321)</f>
        <v>4174559</v>
      </c>
      <c r="E43" s="353">
        <f t="shared" si="85"/>
        <v>98.141601200674813</v>
      </c>
      <c r="F43" s="352">
        <f>SUM(月次!F310:F321)</f>
        <v>24935</v>
      </c>
      <c r="G43" s="353">
        <f t="shared" si="86"/>
        <v>101.23832724319935</v>
      </c>
      <c r="H43" s="352">
        <f>SUM(月次!H310:H321)</f>
        <v>585</v>
      </c>
      <c r="I43" s="353">
        <f t="shared" si="87"/>
        <v>100.68846815834766</v>
      </c>
      <c r="J43" s="352">
        <f>SUM(月次!J310:J321)</f>
        <v>4149624</v>
      </c>
      <c r="K43" s="353">
        <f t="shared" si="88"/>
        <v>98.123565551771605</v>
      </c>
      <c r="L43" s="352">
        <f>SUM(月次!L310:L321)</f>
        <v>504916</v>
      </c>
      <c r="M43" s="353">
        <f t="shared" si="89"/>
        <v>104.8108938431519</v>
      </c>
      <c r="N43" s="352">
        <f>SUM(月次!N310:N321)</f>
        <v>0</v>
      </c>
      <c r="O43" s="355" t="s">
        <v>242</v>
      </c>
      <c r="P43" s="354">
        <f t="shared" si="90"/>
        <v>-504916</v>
      </c>
      <c r="Q43" s="355">
        <f t="shared" si="91"/>
        <v>104.8108938431519</v>
      </c>
      <c r="R43" s="354">
        <f t="shared" si="77"/>
        <v>3644708</v>
      </c>
      <c r="S43" s="353">
        <f t="shared" si="92"/>
        <v>97.263851402019299</v>
      </c>
      <c r="T43" s="352">
        <f>SUM(月次!T310:T321)</f>
        <v>552663</v>
      </c>
      <c r="U43" s="353">
        <f t="shared" si="93"/>
        <v>96.246534405171573</v>
      </c>
      <c r="V43" s="352">
        <f>SUM(月次!V310:V321)</f>
        <v>52778</v>
      </c>
      <c r="W43" s="353">
        <f t="shared" si="94"/>
        <v>76.024891244850338</v>
      </c>
      <c r="X43" s="354">
        <f t="shared" ref="X43" si="98">R43-T43</f>
        <v>3092045</v>
      </c>
      <c r="Y43" s="353">
        <f t="shared" si="95"/>
        <v>97.447953402151015</v>
      </c>
      <c r="Z43" s="352">
        <f>SUM(月次!Z310:Z321)</f>
        <v>444756</v>
      </c>
      <c r="AA43" s="353">
        <f t="shared" si="96"/>
        <v>95.918737060041408</v>
      </c>
      <c r="AB43" s="354" t="s">
        <v>341</v>
      </c>
      <c r="AC43" s="353" t="s">
        <v>341</v>
      </c>
      <c r="AD43" s="352">
        <f>SUM(月次!AD310:AD321)</f>
        <v>649710</v>
      </c>
      <c r="AE43" s="353">
        <f t="shared" si="49"/>
        <v>99.502266601323214</v>
      </c>
      <c r="AF43" s="352">
        <f>SUM(月次!AF310:AF321)</f>
        <v>500313</v>
      </c>
      <c r="AG43" s="353">
        <f t="shared" si="50"/>
        <v>98.147160024953024</v>
      </c>
      <c r="AH43" s="352">
        <f>SUM(月次!AH310:AH321)</f>
        <v>7033</v>
      </c>
      <c r="AI43" s="353">
        <f t="shared" si="51"/>
        <v>115.88400065908718</v>
      </c>
      <c r="AJ43" s="209"/>
      <c r="AK43" s="344"/>
      <c r="AL43" s="209"/>
      <c r="AM43" s="344"/>
      <c r="AN43" s="209"/>
      <c r="AO43" s="344"/>
      <c r="AP43" s="209"/>
      <c r="AQ43" s="344"/>
      <c r="AR43" s="356">
        <f t="shared" si="52"/>
        <v>15.163436961205123</v>
      </c>
      <c r="AS43" s="357">
        <f>X43/R43*100</f>
        <v>84.836563038794878</v>
      </c>
    </row>
    <row r="44" spans="1:50" ht="12" customHeight="1">
      <c r="B44" s="35" t="s">
        <v>21</v>
      </c>
      <c r="C44" s="36"/>
      <c r="D44" s="235"/>
      <c r="F44" s="67"/>
      <c r="G44" s="67"/>
      <c r="H44" s="67"/>
      <c r="I44" s="67"/>
      <c r="J44" s="67"/>
      <c r="K44" s="73"/>
      <c r="L44" s="67"/>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row>
    <row r="45" spans="1:50" s="15" customFormat="1" ht="12" customHeight="1">
      <c r="A45" s="13"/>
      <c r="B45" s="3" t="s">
        <v>88</v>
      </c>
      <c r="C45" s="13"/>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row>
    <row r="46" spans="1:50" ht="12" customHeight="1">
      <c r="B46" s="2" t="s">
        <v>225</v>
      </c>
      <c r="X46" s="40"/>
    </row>
    <row r="47" spans="1:50" s="15" customFormat="1" ht="12" customHeight="1">
      <c r="A47" s="13"/>
      <c r="B47" s="2" t="s">
        <v>240</v>
      </c>
      <c r="C47" s="13"/>
      <c r="D47" s="13"/>
      <c r="E47" s="13"/>
      <c r="F47" s="13"/>
      <c r="G47" s="13"/>
      <c r="H47" s="13"/>
      <c r="I47" s="13"/>
      <c r="J47" s="13"/>
      <c r="K47" s="14"/>
      <c r="L47" s="14"/>
    </row>
    <row r="48" spans="1:50" ht="12" customHeight="1">
      <c r="B48" s="61" t="s">
        <v>226</v>
      </c>
    </row>
    <row r="49" spans="2:45" ht="12" customHeight="1">
      <c r="B49" s="61"/>
      <c r="AS49" s="1" t="s">
        <v>338</v>
      </c>
    </row>
    <row r="51" spans="2:45" ht="12" customHeight="1">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row>
    <row r="52" spans="2:45" ht="12" customHeight="1">
      <c r="D52" s="72"/>
      <c r="F52" s="72"/>
      <c r="H52" s="72"/>
      <c r="J52" s="72"/>
      <c r="K52" s="13"/>
      <c r="L52" s="72"/>
      <c r="M52" s="13"/>
      <c r="N52" s="72"/>
      <c r="O52" s="13"/>
      <c r="P52" s="72"/>
      <c r="Q52" s="13"/>
      <c r="R52" s="72"/>
      <c r="S52" s="13"/>
      <c r="T52" s="72"/>
      <c r="U52" s="13"/>
      <c r="V52" s="72"/>
      <c r="W52" s="13"/>
      <c r="X52" s="72"/>
      <c r="Y52" s="13"/>
      <c r="Z52" s="72"/>
      <c r="AA52" s="72"/>
      <c r="AB52" s="13"/>
      <c r="AC52" s="72"/>
      <c r="AD52" s="72"/>
      <c r="AF52" s="72"/>
      <c r="AH52" s="72"/>
      <c r="AJ52" s="13"/>
      <c r="AK52" s="13"/>
      <c r="AL52" s="13"/>
      <c r="AM52" s="13"/>
      <c r="AN52" s="13"/>
      <c r="AO52" s="13"/>
      <c r="AP52" s="13"/>
      <c r="AQ52" s="13"/>
      <c r="AR52" s="13"/>
      <c r="AS52" s="13"/>
    </row>
    <row r="53" spans="2:45" ht="12" customHeight="1">
      <c r="D53" s="72"/>
      <c r="F53" s="72"/>
      <c r="H53" s="72"/>
      <c r="J53" s="72"/>
      <c r="K53" s="13"/>
      <c r="L53" s="72"/>
      <c r="M53" s="13"/>
      <c r="N53" s="72"/>
      <c r="O53" s="13"/>
      <c r="P53" s="72"/>
      <c r="Q53" s="13"/>
      <c r="R53" s="72"/>
      <c r="S53" s="13"/>
      <c r="T53" s="72"/>
      <c r="U53" s="13"/>
      <c r="V53" s="72"/>
      <c r="W53" s="13"/>
      <c r="X53" s="72"/>
      <c r="Y53" s="13"/>
      <c r="Z53" s="72"/>
      <c r="AA53" s="72"/>
      <c r="AB53" s="13"/>
      <c r="AC53" s="72"/>
      <c r="AD53" s="72"/>
      <c r="AF53" s="72"/>
      <c r="AH53" s="72"/>
      <c r="AJ53" s="13"/>
      <c r="AK53" s="13"/>
      <c r="AL53" s="13"/>
      <c r="AM53" s="13"/>
      <c r="AN53" s="13"/>
      <c r="AO53" s="13"/>
      <c r="AP53" s="13"/>
      <c r="AQ53" s="13"/>
      <c r="AR53" s="13"/>
      <c r="AS53" s="13"/>
    </row>
    <row r="54" spans="2:45" ht="12" customHeight="1">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row>
    <row r="147" spans="2:50" s="13" customFormat="1" ht="12" customHeight="1">
      <c r="K147" s="14"/>
      <c r="L147" s="14"/>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row>
    <row r="148" spans="2:50" s="13" customFormat="1" ht="12" customHeight="1">
      <c r="B148" s="36"/>
      <c r="C148" s="36"/>
      <c r="D148" s="36"/>
      <c r="E148" s="36"/>
      <c r="F148" s="36"/>
      <c r="G148" s="36"/>
      <c r="H148" s="36"/>
      <c r="I148" s="36"/>
      <c r="K148" s="14"/>
      <c r="L148" s="14"/>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row>
    <row r="149" spans="2:50" s="13" customFormat="1" ht="12" customHeight="1">
      <c r="B149" s="36"/>
      <c r="C149" s="36"/>
      <c r="D149" s="36"/>
      <c r="E149" s="36"/>
      <c r="F149" s="36"/>
      <c r="G149" s="36"/>
      <c r="H149" s="36"/>
      <c r="I149" s="36"/>
      <c r="K149" s="14"/>
      <c r="L149" s="14"/>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row>
    <row r="150" spans="2:50" ht="12" customHeight="1">
      <c r="B150" s="36"/>
      <c r="C150" s="36"/>
      <c r="D150" s="36"/>
      <c r="E150" s="36"/>
      <c r="F150" s="36"/>
      <c r="G150" s="36"/>
      <c r="H150" s="36"/>
      <c r="I150" s="36"/>
    </row>
    <row r="152" spans="2:50" s="13" customFormat="1" ht="12" customHeight="1">
      <c r="K152" s="14"/>
      <c r="L152" s="14"/>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row>
    <row r="153" spans="2:50" s="13" customFormat="1" ht="12" customHeight="1">
      <c r="B153" s="36"/>
      <c r="C153" s="36"/>
      <c r="D153" s="36"/>
      <c r="E153" s="36"/>
      <c r="F153" s="36"/>
      <c r="G153" s="36"/>
      <c r="H153" s="36"/>
      <c r="I153" s="36"/>
      <c r="K153" s="14"/>
      <c r="L153" s="14"/>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row>
    <row r="154" spans="2:50" s="13" customFormat="1" ht="12" customHeight="1">
      <c r="B154" s="36"/>
      <c r="C154" s="36"/>
      <c r="D154" s="36"/>
      <c r="E154" s="36"/>
      <c r="F154" s="36"/>
      <c r="G154" s="36"/>
      <c r="H154" s="36"/>
      <c r="I154" s="36"/>
      <c r="K154" s="14"/>
      <c r="L154" s="14"/>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row>
    <row r="155" spans="2:50" s="13" customFormat="1" ht="12" customHeight="1">
      <c r="B155" s="36"/>
      <c r="C155" s="36"/>
      <c r="D155" s="36"/>
      <c r="E155" s="36"/>
      <c r="F155" s="36"/>
      <c r="G155" s="36"/>
      <c r="H155" s="36"/>
      <c r="I155" s="36"/>
      <c r="K155" s="14"/>
      <c r="L155" s="14"/>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row>
    <row r="156" spans="2:50" s="13" customFormat="1" ht="12" customHeight="1">
      <c r="B156" s="36"/>
      <c r="C156" s="36"/>
      <c r="D156" s="36"/>
      <c r="E156" s="36"/>
      <c r="F156" s="36"/>
      <c r="G156" s="36"/>
      <c r="H156" s="36"/>
      <c r="I156" s="36"/>
      <c r="K156" s="14"/>
      <c r="L156" s="14"/>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row>
    <row r="157" spans="2:50" s="13" customFormat="1" ht="12" customHeight="1">
      <c r="B157" s="36"/>
      <c r="C157" s="36"/>
      <c r="D157" s="36"/>
      <c r="E157" s="36"/>
      <c r="F157" s="36"/>
      <c r="G157" s="36"/>
      <c r="H157" s="36"/>
      <c r="I157" s="36"/>
      <c r="K157" s="14"/>
      <c r="L157" s="14"/>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row>
    <row r="158" spans="2:50" s="13" customFormat="1" ht="12" customHeight="1">
      <c r="B158" s="36"/>
      <c r="C158" s="36"/>
      <c r="D158" s="36"/>
      <c r="E158" s="36"/>
      <c r="F158" s="36"/>
      <c r="G158" s="36"/>
      <c r="H158" s="36"/>
      <c r="I158" s="36"/>
      <c r="K158" s="14"/>
      <c r="L158" s="14"/>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row>
    <row r="159" spans="2:50" ht="12" customHeight="1">
      <c r="B159" s="36"/>
      <c r="C159" s="36"/>
      <c r="D159" s="36"/>
      <c r="E159" s="36"/>
      <c r="F159" s="36"/>
      <c r="G159" s="36"/>
      <c r="H159" s="36"/>
      <c r="I159" s="36"/>
    </row>
    <row r="169" spans="2:50" s="13" customFormat="1" ht="12" customHeight="1">
      <c r="K169" s="14"/>
      <c r="L169" s="14"/>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row>
    <row r="170" spans="2:50" s="13" customFormat="1" ht="12" customHeight="1">
      <c r="B170" s="36"/>
      <c r="C170" s="36"/>
      <c r="D170" s="36"/>
      <c r="E170" s="36"/>
      <c r="F170" s="36"/>
      <c r="G170" s="36"/>
      <c r="H170" s="36"/>
      <c r="I170" s="36"/>
      <c r="K170" s="14"/>
      <c r="L170" s="14"/>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row>
    <row r="171" spans="2:50" s="13" customFormat="1" ht="12" customHeight="1">
      <c r="B171" s="36"/>
      <c r="C171" s="36"/>
      <c r="D171" s="36"/>
      <c r="E171" s="36"/>
      <c r="F171" s="36"/>
      <c r="G171" s="36"/>
      <c r="H171" s="36"/>
      <c r="I171" s="36"/>
      <c r="K171" s="14"/>
      <c r="L171" s="14"/>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row>
    <row r="172" spans="2:50" ht="12" customHeight="1">
      <c r="B172" s="36"/>
      <c r="C172" s="36"/>
      <c r="D172" s="36"/>
      <c r="E172" s="36"/>
      <c r="F172" s="36"/>
      <c r="G172" s="36"/>
      <c r="H172" s="36"/>
      <c r="I172" s="36"/>
    </row>
    <row r="174" spans="2:50" s="13" customFormat="1" ht="12" customHeight="1">
      <c r="K174" s="14"/>
      <c r="L174" s="14"/>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row>
    <row r="175" spans="2:50" s="13" customFormat="1" ht="12" customHeight="1">
      <c r="B175" s="36"/>
      <c r="C175" s="36"/>
      <c r="D175" s="36"/>
      <c r="E175" s="36"/>
      <c r="F175" s="36"/>
      <c r="G175" s="36"/>
      <c r="H175" s="36"/>
      <c r="I175" s="36"/>
      <c r="K175" s="14"/>
      <c r="L175" s="14"/>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row>
    <row r="176" spans="2:50" s="13" customFormat="1" ht="12" customHeight="1">
      <c r="B176" s="36"/>
      <c r="C176" s="36"/>
      <c r="D176" s="36"/>
      <c r="E176" s="36"/>
      <c r="F176" s="36"/>
      <c r="G176" s="36"/>
      <c r="H176" s="36"/>
      <c r="I176" s="36"/>
      <c r="K176" s="14"/>
      <c r="L176" s="14"/>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row>
    <row r="177" spans="2:50" s="13" customFormat="1" ht="12" customHeight="1">
      <c r="B177" s="36"/>
      <c r="C177" s="36"/>
      <c r="D177" s="36"/>
      <c r="E177" s="36"/>
      <c r="F177" s="36"/>
      <c r="G177" s="36"/>
      <c r="H177" s="36"/>
      <c r="I177" s="36"/>
      <c r="K177" s="14"/>
      <c r="L177" s="14"/>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row>
    <row r="178" spans="2:50" s="13" customFormat="1" ht="12" customHeight="1">
      <c r="B178" s="36"/>
      <c r="C178" s="36"/>
      <c r="D178" s="36"/>
      <c r="E178" s="36"/>
      <c r="F178" s="36"/>
      <c r="G178" s="36"/>
      <c r="H178" s="36"/>
      <c r="I178" s="36"/>
      <c r="K178" s="14"/>
      <c r="L178" s="14"/>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row>
    <row r="179" spans="2:50" s="13" customFormat="1" ht="12" customHeight="1">
      <c r="B179" s="36"/>
      <c r="C179" s="36"/>
      <c r="D179" s="36"/>
      <c r="E179" s="36"/>
      <c r="F179" s="36"/>
      <c r="G179" s="36"/>
      <c r="H179" s="36"/>
      <c r="I179" s="36"/>
      <c r="K179" s="14"/>
      <c r="L179" s="14"/>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row>
    <row r="180" spans="2:50" s="13" customFormat="1" ht="12" customHeight="1">
      <c r="B180" s="36"/>
      <c r="C180" s="36"/>
      <c r="D180" s="36"/>
      <c r="E180" s="36"/>
      <c r="F180" s="36"/>
      <c r="G180" s="36"/>
      <c r="H180" s="36"/>
      <c r="I180" s="36"/>
      <c r="K180" s="14"/>
      <c r="L180" s="14"/>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row>
    <row r="181" spans="2:50" ht="12" customHeight="1">
      <c r="B181" s="36"/>
      <c r="C181" s="36"/>
      <c r="D181" s="36"/>
      <c r="E181" s="36"/>
      <c r="F181" s="36"/>
      <c r="G181" s="36"/>
      <c r="H181" s="36"/>
      <c r="I181" s="36"/>
    </row>
    <row r="192" spans="2:50" ht="12" customHeight="1">
      <c r="B192" s="36"/>
      <c r="C192" s="36"/>
      <c r="D192" s="36"/>
      <c r="E192" s="36"/>
      <c r="F192" s="36"/>
      <c r="G192" s="36"/>
      <c r="H192" s="36"/>
      <c r="I192" s="36"/>
    </row>
    <row r="193" spans="1:10" ht="12" customHeight="1">
      <c r="B193" s="36"/>
      <c r="C193" s="36"/>
      <c r="D193" s="36"/>
      <c r="E193" s="36"/>
      <c r="F193" s="36"/>
      <c r="G193" s="36"/>
      <c r="H193" s="36"/>
      <c r="I193" s="36"/>
    </row>
    <row r="194" spans="1:10" ht="12" customHeight="1">
      <c r="B194" s="36"/>
      <c r="C194" s="36"/>
      <c r="D194" s="36"/>
      <c r="E194" s="36"/>
      <c r="F194" s="36"/>
      <c r="G194" s="36"/>
      <c r="H194" s="36"/>
      <c r="I194" s="36"/>
    </row>
    <row r="195" spans="1:10" ht="12" customHeight="1">
      <c r="A195" s="36"/>
    </row>
    <row r="196" spans="1:10" ht="12" customHeight="1">
      <c r="A196" s="36"/>
      <c r="J196" s="36"/>
    </row>
    <row r="197" spans="1:10" ht="12" customHeight="1">
      <c r="A197" s="36"/>
      <c r="B197" s="36"/>
      <c r="C197" s="36"/>
      <c r="D197" s="36"/>
      <c r="E197" s="36"/>
      <c r="F197" s="36"/>
      <c r="G197" s="36"/>
      <c r="H197" s="36"/>
      <c r="I197" s="36"/>
      <c r="J197" s="36"/>
    </row>
    <row r="198" spans="1:10" ht="12" customHeight="1">
      <c r="B198" s="36"/>
      <c r="C198" s="36"/>
      <c r="D198" s="36"/>
      <c r="E198" s="36"/>
      <c r="F198" s="36"/>
      <c r="G198" s="36"/>
      <c r="H198" s="36"/>
      <c r="I198" s="36"/>
      <c r="J198" s="36"/>
    </row>
    <row r="199" spans="1:10" ht="12" customHeight="1">
      <c r="B199" s="36"/>
      <c r="C199" s="36"/>
      <c r="D199" s="36"/>
      <c r="E199" s="36"/>
      <c r="F199" s="36"/>
      <c r="G199" s="36"/>
      <c r="H199" s="36"/>
      <c r="I199" s="36"/>
    </row>
    <row r="200" spans="1:10" ht="12" customHeight="1">
      <c r="A200" s="36"/>
      <c r="B200" s="36"/>
      <c r="C200" s="36"/>
      <c r="D200" s="36"/>
      <c r="E200" s="36"/>
      <c r="F200" s="36"/>
      <c r="G200" s="36"/>
      <c r="H200" s="36"/>
      <c r="I200" s="36"/>
    </row>
    <row r="201" spans="1:10" ht="12" customHeight="1">
      <c r="A201" s="36"/>
      <c r="B201" s="36"/>
      <c r="C201" s="36"/>
      <c r="D201" s="36"/>
      <c r="E201" s="36"/>
      <c r="F201" s="36"/>
      <c r="G201" s="36"/>
      <c r="H201" s="36"/>
      <c r="I201" s="36"/>
      <c r="J201" s="36"/>
    </row>
    <row r="202" spans="1:10" ht="12" customHeight="1">
      <c r="A202" s="36"/>
      <c r="B202" s="36"/>
      <c r="C202" s="36"/>
      <c r="D202" s="36"/>
      <c r="E202" s="36"/>
      <c r="F202" s="36"/>
      <c r="G202" s="36"/>
      <c r="H202" s="36"/>
      <c r="I202" s="36"/>
      <c r="J202" s="36"/>
    </row>
    <row r="203" spans="1:10" ht="12" customHeight="1">
      <c r="A203" s="36"/>
      <c r="B203" s="36"/>
      <c r="C203" s="36"/>
      <c r="D203" s="36"/>
      <c r="E203" s="36"/>
      <c r="F203" s="36"/>
      <c r="G203" s="36"/>
      <c r="H203" s="36"/>
      <c r="I203" s="36"/>
      <c r="J203" s="36"/>
    </row>
    <row r="204" spans="1:10" ht="12" customHeight="1">
      <c r="A204" s="36"/>
      <c r="J204" s="36"/>
    </row>
    <row r="205" spans="1:10" ht="12" customHeight="1">
      <c r="A205" s="36"/>
      <c r="J205" s="36"/>
    </row>
    <row r="206" spans="1:10" ht="12" customHeight="1">
      <c r="A206" s="36"/>
      <c r="J206" s="36"/>
    </row>
    <row r="207" spans="1:10" ht="12" customHeight="1">
      <c r="J207" s="36"/>
    </row>
    <row r="214" spans="1:10" ht="12" customHeight="1">
      <c r="B214" s="36"/>
      <c r="C214" s="36"/>
      <c r="D214" s="36"/>
      <c r="E214" s="36"/>
      <c r="F214" s="36"/>
      <c r="G214" s="36"/>
      <c r="H214" s="36"/>
      <c r="I214" s="36"/>
    </row>
    <row r="215" spans="1:10" ht="12" customHeight="1">
      <c r="B215" s="36"/>
      <c r="C215" s="36"/>
      <c r="D215" s="36"/>
      <c r="E215" s="36"/>
      <c r="F215" s="36"/>
      <c r="G215" s="36"/>
      <c r="H215" s="36"/>
      <c r="I215" s="36"/>
    </row>
    <row r="216" spans="1:10" ht="12" customHeight="1">
      <c r="B216" s="36"/>
      <c r="C216" s="36"/>
      <c r="D216" s="36"/>
      <c r="E216" s="36"/>
      <c r="F216" s="36"/>
      <c r="G216" s="36"/>
      <c r="H216" s="36"/>
      <c r="I216" s="36"/>
    </row>
    <row r="217" spans="1:10" ht="12" customHeight="1">
      <c r="A217" s="36"/>
    </row>
    <row r="218" spans="1:10" ht="12" customHeight="1">
      <c r="A218" s="36"/>
      <c r="J218" s="36"/>
    </row>
    <row r="219" spans="1:10" ht="12" customHeight="1">
      <c r="A219" s="36"/>
      <c r="B219" s="36"/>
      <c r="C219" s="36"/>
      <c r="D219" s="36"/>
      <c r="E219" s="36"/>
      <c r="F219" s="36"/>
      <c r="G219" s="36"/>
      <c r="H219" s="36"/>
      <c r="I219" s="36"/>
      <c r="J219" s="36"/>
    </row>
    <row r="220" spans="1:10" ht="12" customHeight="1">
      <c r="B220" s="36"/>
      <c r="C220" s="36"/>
      <c r="D220" s="36"/>
      <c r="E220" s="36"/>
      <c r="F220" s="36"/>
      <c r="G220" s="36"/>
      <c r="H220" s="36"/>
      <c r="I220" s="36"/>
      <c r="J220" s="36"/>
    </row>
    <row r="221" spans="1:10" ht="12" customHeight="1">
      <c r="B221" s="36"/>
      <c r="C221" s="36"/>
      <c r="D221" s="36"/>
      <c r="E221" s="36"/>
      <c r="F221" s="36"/>
      <c r="G221" s="36"/>
      <c r="H221" s="36"/>
      <c r="I221" s="36"/>
    </row>
    <row r="222" spans="1:10" ht="12" customHeight="1">
      <c r="A222" s="36"/>
      <c r="B222" s="36"/>
      <c r="C222" s="36"/>
      <c r="D222" s="36"/>
      <c r="E222" s="36"/>
      <c r="F222" s="36"/>
      <c r="G222" s="36"/>
      <c r="H222" s="36"/>
      <c r="I222" s="36"/>
    </row>
    <row r="223" spans="1:10" ht="12" customHeight="1">
      <c r="A223" s="36"/>
      <c r="B223" s="36"/>
      <c r="C223" s="36"/>
      <c r="D223" s="36"/>
      <c r="E223" s="36"/>
      <c r="F223" s="36"/>
      <c r="G223" s="36"/>
      <c r="H223" s="36"/>
      <c r="I223" s="36"/>
      <c r="J223" s="36"/>
    </row>
    <row r="224" spans="1:10" ht="12" customHeight="1">
      <c r="A224" s="36"/>
      <c r="B224" s="36"/>
      <c r="C224" s="36"/>
      <c r="D224" s="36"/>
      <c r="E224" s="36"/>
      <c r="F224" s="36"/>
      <c r="G224" s="36"/>
      <c r="H224" s="36"/>
      <c r="I224" s="36"/>
      <c r="J224" s="36"/>
    </row>
    <row r="225" spans="1:10" ht="12" customHeight="1">
      <c r="A225" s="36"/>
      <c r="B225" s="36"/>
      <c r="C225" s="36"/>
      <c r="D225" s="36"/>
      <c r="E225" s="36"/>
      <c r="F225" s="36"/>
      <c r="G225" s="36"/>
      <c r="H225" s="36"/>
      <c r="I225" s="36"/>
      <c r="J225" s="36"/>
    </row>
    <row r="226" spans="1:10" ht="12" customHeight="1">
      <c r="A226" s="36"/>
      <c r="J226" s="36"/>
    </row>
    <row r="227" spans="1:10" ht="12" customHeight="1">
      <c r="A227" s="36"/>
      <c r="J227" s="36"/>
    </row>
    <row r="228" spans="1:10" ht="12" customHeight="1">
      <c r="A228" s="36"/>
      <c r="J228" s="36"/>
    </row>
    <row r="229" spans="1:10" ht="12" customHeight="1">
      <c r="J229" s="36"/>
    </row>
    <row r="236" spans="1:10" ht="12" customHeight="1">
      <c r="B236" s="36"/>
      <c r="C236" s="36"/>
      <c r="D236" s="36"/>
      <c r="E236" s="36"/>
      <c r="F236" s="36"/>
      <c r="G236" s="36"/>
      <c r="H236" s="36"/>
      <c r="I236" s="36"/>
    </row>
    <row r="237" spans="1:10" ht="12" customHeight="1">
      <c r="B237" s="36"/>
      <c r="C237" s="36"/>
      <c r="D237" s="36"/>
      <c r="E237" s="36"/>
      <c r="F237" s="36"/>
      <c r="G237" s="36"/>
      <c r="H237" s="36"/>
      <c r="I237" s="36"/>
    </row>
    <row r="238" spans="1:10" ht="12" customHeight="1">
      <c r="B238" s="36"/>
      <c r="C238" s="36"/>
      <c r="D238" s="36"/>
      <c r="E238" s="36"/>
      <c r="F238" s="36"/>
      <c r="G238" s="36"/>
      <c r="H238" s="36"/>
      <c r="I238" s="36"/>
    </row>
    <row r="239" spans="1:10" ht="12" customHeight="1">
      <c r="A239" s="36"/>
    </row>
    <row r="240" spans="1:10" ht="12" customHeight="1">
      <c r="A240" s="36"/>
      <c r="J240" s="36"/>
    </row>
    <row r="241" spans="1:10" ht="12" customHeight="1">
      <c r="A241" s="36"/>
      <c r="B241" s="36"/>
      <c r="C241" s="36"/>
      <c r="D241" s="36"/>
      <c r="E241" s="36"/>
      <c r="F241" s="36"/>
      <c r="G241" s="36"/>
      <c r="H241" s="36"/>
      <c r="I241" s="36"/>
      <c r="J241" s="36"/>
    </row>
    <row r="242" spans="1:10" ht="12" customHeight="1">
      <c r="B242" s="36"/>
      <c r="C242" s="36"/>
      <c r="D242" s="36"/>
      <c r="E242" s="36"/>
      <c r="F242" s="36"/>
      <c r="G242" s="36"/>
      <c r="H242" s="36"/>
      <c r="I242" s="36"/>
      <c r="J242" s="36"/>
    </row>
    <row r="243" spans="1:10" ht="12" customHeight="1">
      <c r="B243" s="36"/>
      <c r="C243" s="36"/>
      <c r="D243" s="36"/>
      <c r="E243" s="36"/>
      <c r="F243" s="36"/>
      <c r="G243" s="36"/>
      <c r="H243" s="36"/>
      <c r="I243" s="36"/>
    </row>
    <row r="244" spans="1:10" ht="12" customHeight="1">
      <c r="A244" s="36"/>
      <c r="B244" s="36"/>
      <c r="C244" s="36"/>
      <c r="D244" s="36"/>
      <c r="E244" s="36"/>
      <c r="F244" s="36"/>
      <c r="G244" s="36"/>
      <c r="H244" s="36"/>
      <c r="I244" s="36"/>
    </row>
    <row r="245" spans="1:10" ht="12" customHeight="1">
      <c r="A245" s="36"/>
      <c r="B245" s="36"/>
      <c r="C245" s="36"/>
      <c r="D245" s="36"/>
      <c r="E245" s="36"/>
      <c r="F245" s="36"/>
      <c r="G245" s="36"/>
      <c r="H245" s="36"/>
      <c r="I245" s="36"/>
      <c r="J245" s="36"/>
    </row>
    <row r="246" spans="1:10" ht="12" customHeight="1">
      <c r="A246" s="36"/>
      <c r="B246" s="36"/>
      <c r="C246" s="36"/>
      <c r="D246" s="36"/>
      <c r="E246" s="36"/>
      <c r="F246" s="36"/>
      <c r="G246" s="36"/>
      <c r="H246" s="36"/>
      <c r="I246" s="36"/>
      <c r="J246" s="36"/>
    </row>
    <row r="247" spans="1:10" ht="12" customHeight="1">
      <c r="A247" s="36"/>
      <c r="B247" s="36"/>
      <c r="C247" s="36"/>
      <c r="D247" s="36"/>
      <c r="E247" s="36"/>
      <c r="F247" s="36"/>
      <c r="G247" s="36"/>
      <c r="H247" s="36"/>
      <c r="I247" s="36"/>
      <c r="J247" s="36"/>
    </row>
    <row r="248" spans="1:10" ht="12" customHeight="1">
      <c r="A248" s="36"/>
      <c r="J248" s="36"/>
    </row>
    <row r="249" spans="1:10" ht="12" customHeight="1">
      <c r="A249" s="36"/>
      <c r="J249" s="36"/>
    </row>
    <row r="250" spans="1:10" ht="12" customHeight="1">
      <c r="A250" s="36"/>
      <c r="J250" s="36"/>
    </row>
    <row r="251" spans="1:10" ht="12" customHeight="1">
      <c r="J251" s="36"/>
    </row>
    <row r="261" spans="1:10" ht="12" customHeight="1">
      <c r="A261" s="36"/>
    </row>
    <row r="262" spans="1:10" ht="12" customHeight="1">
      <c r="A262" s="36"/>
      <c r="J262" s="36"/>
    </row>
    <row r="263" spans="1:10" ht="12" customHeight="1">
      <c r="A263" s="36"/>
      <c r="J263" s="36"/>
    </row>
    <row r="264" spans="1:10" ht="12" customHeight="1">
      <c r="J264" s="36"/>
    </row>
    <row r="266" spans="1:10" ht="12" customHeight="1">
      <c r="A266" s="36"/>
    </row>
    <row r="267" spans="1:10" ht="12" customHeight="1">
      <c r="A267" s="36"/>
      <c r="J267" s="36"/>
    </row>
    <row r="268" spans="1:10" ht="12" customHeight="1">
      <c r="A268" s="36"/>
      <c r="J268" s="36"/>
    </row>
    <row r="269" spans="1:10" ht="12" customHeight="1">
      <c r="A269" s="36"/>
      <c r="J269" s="36"/>
    </row>
    <row r="270" spans="1:10" ht="12" customHeight="1">
      <c r="A270" s="36"/>
      <c r="J270" s="36"/>
    </row>
    <row r="271" spans="1:10" ht="12" customHeight="1">
      <c r="A271" s="36"/>
      <c r="J271" s="36"/>
    </row>
    <row r="272" spans="1:10" ht="12" customHeight="1">
      <c r="A272" s="36"/>
      <c r="J272" s="36"/>
    </row>
    <row r="273" spans="1:10" ht="12" customHeight="1">
      <c r="J273" s="36"/>
    </row>
    <row r="283" spans="1:10" ht="12" customHeight="1">
      <c r="A283" s="36"/>
    </row>
    <row r="284" spans="1:10" ht="12" customHeight="1">
      <c r="A284" s="36"/>
      <c r="J284" s="36"/>
    </row>
    <row r="285" spans="1:10" ht="12" customHeight="1">
      <c r="A285" s="36"/>
      <c r="J285" s="36"/>
    </row>
    <row r="286" spans="1:10" ht="12" customHeight="1">
      <c r="J286" s="36"/>
    </row>
    <row r="288" spans="1:10" ht="12" customHeight="1">
      <c r="A288" s="36"/>
    </row>
    <row r="289" spans="1:10" ht="12" customHeight="1">
      <c r="A289" s="36"/>
      <c r="J289" s="36"/>
    </row>
    <row r="290" spans="1:10" ht="12" customHeight="1">
      <c r="A290" s="36"/>
      <c r="J290" s="36"/>
    </row>
    <row r="291" spans="1:10" ht="12" customHeight="1">
      <c r="A291" s="36"/>
      <c r="J291" s="36"/>
    </row>
    <row r="292" spans="1:10" ht="12" customHeight="1">
      <c r="A292" s="36"/>
      <c r="J292" s="36"/>
    </row>
    <row r="293" spans="1:10" ht="12" customHeight="1">
      <c r="A293" s="36"/>
      <c r="J293" s="36"/>
    </row>
    <row r="294" spans="1:10" ht="12" customHeight="1">
      <c r="A294" s="36"/>
      <c r="J294" s="36"/>
    </row>
    <row r="295" spans="1:10" ht="12" customHeight="1">
      <c r="J295" s="36"/>
    </row>
  </sheetData>
  <mergeCells count="26">
    <mergeCell ref="AD8:AE8"/>
    <mergeCell ref="AF8:AG8"/>
    <mergeCell ref="AH8:AI8"/>
    <mergeCell ref="L6:M8"/>
    <mergeCell ref="B5:C9"/>
    <mergeCell ref="D5:E8"/>
    <mergeCell ref="F6:G8"/>
    <mergeCell ref="H6:I6"/>
    <mergeCell ref="J6:K8"/>
    <mergeCell ref="H7:I8"/>
    <mergeCell ref="AR5:AR9"/>
    <mergeCell ref="AS5:AS9"/>
    <mergeCell ref="N6:O8"/>
    <mergeCell ref="P6:Q8"/>
    <mergeCell ref="R6:S8"/>
    <mergeCell ref="T6:U8"/>
    <mergeCell ref="V6:W6"/>
    <mergeCell ref="V7:W8"/>
    <mergeCell ref="X6:Y8"/>
    <mergeCell ref="AJ5:AQ6"/>
    <mergeCell ref="Z7:AA8"/>
    <mergeCell ref="AB7:AC8"/>
    <mergeCell ref="AJ7:AK8"/>
    <mergeCell ref="AL7:AM8"/>
    <mergeCell ref="AN7:AO8"/>
    <mergeCell ref="AP7:AQ8"/>
  </mergeCells>
  <phoneticPr fontId="2"/>
  <pageMargins left="0.59055118110236227" right="0" top="0.59055118110236227" bottom="0" header="0" footer="0"/>
  <pageSetup paperSize="9" scale="36"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416"/>
  <sheetViews>
    <sheetView showGridLines="0" tabSelected="1" zoomScale="90" zoomScaleNormal="90" zoomScaleSheetLayoutView="90" workbookViewId="0">
      <pane xSplit="3" ySplit="273" topLeftCell="R313" activePane="bottomRight" state="frozen"/>
      <selection pane="topRight" activeCell="D1" sqref="D1"/>
      <selection pane="bottomLeft" activeCell="A274" sqref="A274"/>
      <selection pane="bottomRight" activeCell="AI342" sqref="AI342"/>
    </sheetView>
  </sheetViews>
  <sheetFormatPr defaultColWidth="9" defaultRowHeight="12" customHeight="1"/>
  <cols>
    <col min="1" max="1" width="5.75" style="13" customWidth="1"/>
    <col min="2" max="2" width="7.625" style="13" customWidth="1"/>
    <col min="3" max="3" width="10.625" style="45" customWidth="1"/>
    <col min="4" max="5" width="10.625" style="13" customWidth="1"/>
    <col min="6" max="6" width="7.625" style="13" customWidth="1"/>
    <col min="7" max="7" width="10.625" style="13" customWidth="1"/>
    <col min="8" max="8" width="7.625" style="13" customWidth="1"/>
    <col min="9" max="10" width="10.625" style="13" customWidth="1"/>
    <col min="11" max="11" width="10.625" style="14" customWidth="1"/>
    <col min="12" max="12" width="7.625" style="14" customWidth="1"/>
    <col min="13" max="13" width="10.625" style="15" customWidth="1"/>
    <col min="14" max="14" width="7.625" style="15" customWidth="1"/>
    <col min="15" max="15" width="10.625" style="15" customWidth="1"/>
    <col min="16" max="16" width="9.875" style="15" customWidth="1"/>
    <col min="17" max="17" width="10.625" style="15" customWidth="1"/>
    <col min="18" max="18" width="9.625" style="15" customWidth="1"/>
    <col min="19" max="19" width="10.625" style="15" customWidth="1"/>
    <col min="20" max="20" width="7.625" style="15" customWidth="1"/>
    <col min="21" max="21" width="10.625" style="15" customWidth="1"/>
    <col min="22" max="22" width="7.625" style="15" customWidth="1"/>
    <col min="23" max="25" width="10.625" style="15" customWidth="1"/>
    <col min="26" max="26" width="7.625" style="15" customWidth="1"/>
    <col min="27" max="35" width="10.625" style="15" customWidth="1"/>
    <col min="36" max="36" width="7.625" style="15" customWidth="1"/>
    <col min="37" max="41" width="10.625" style="15" customWidth="1"/>
    <col min="42" max="42" width="9.625" style="15" customWidth="1"/>
    <col min="43" max="43" width="10.625" style="15" customWidth="1"/>
    <col min="44" max="44" width="6.625" style="15" customWidth="1"/>
    <col min="45" max="45" width="7.625" style="15" customWidth="1"/>
    <col min="46" max="46" width="6.625" style="15" customWidth="1"/>
    <col min="47" max="16384" width="9" style="14"/>
  </cols>
  <sheetData>
    <row r="1" spans="1:46" ht="12" customHeight="1">
      <c r="K1" s="7"/>
      <c r="L1" s="263"/>
    </row>
    <row r="2" spans="1:46" s="10" customFormat="1" ht="15" customHeight="1">
      <c r="A2" s="4"/>
      <c r="B2" s="5" t="s">
        <v>56</v>
      </c>
      <c r="C2" s="42"/>
      <c r="D2" s="4"/>
      <c r="E2" s="6"/>
      <c r="F2" s="6"/>
      <c r="G2" s="6"/>
      <c r="H2" s="6"/>
      <c r="I2" s="6"/>
      <c r="J2" s="6"/>
      <c r="K2" s="14"/>
      <c r="L2" s="263"/>
      <c r="M2" s="8"/>
      <c r="N2" s="8"/>
      <c r="O2" s="8"/>
      <c r="P2" s="8"/>
      <c r="Q2" s="8"/>
      <c r="R2" s="8"/>
      <c r="S2" s="8"/>
      <c r="T2" s="8"/>
      <c r="U2" s="8"/>
      <c r="V2" s="8"/>
      <c r="W2" s="9"/>
      <c r="X2" s="8"/>
      <c r="Y2" s="8"/>
      <c r="Z2" s="8"/>
      <c r="AA2" s="9"/>
      <c r="AB2" s="8"/>
      <c r="AC2" s="8"/>
      <c r="AD2" s="8"/>
      <c r="AE2" s="8"/>
      <c r="AF2" s="8"/>
      <c r="AG2" s="8"/>
      <c r="AH2" s="8"/>
      <c r="AI2" s="8"/>
      <c r="AJ2" s="8"/>
      <c r="AK2" s="9"/>
      <c r="AL2" s="8"/>
      <c r="AM2" s="8"/>
      <c r="AN2" s="8"/>
      <c r="AO2" s="8"/>
      <c r="AP2" s="8"/>
      <c r="AQ2" s="9"/>
      <c r="AR2" s="9"/>
      <c r="AS2" s="9"/>
      <c r="AT2" s="9"/>
    </row>
    <row r="3" spans="1:46" ht="12" customHeight="1">
      <c r="A3" s="11"/>
      <c r="B3" s="12"/>
      <c r="C3" s="43"/>
      <c r="D3" s="63"/>
      <c r="E3" s="11"/>
      <c r="F3" s="11"/>
      <c r="G3" s="11"/>
      <c r="H3" s="11"/>
      <c r="K3" s="66"/>
      <c r="L3" s="263"/>
      <c r="X3" s="40"/>
    </row>
    <row r="4" spans="1:46" ht="12" customHeight="1">
      <c r="B4" s="16"/>
      <c r="C4" s="44"/>
      <c r="D4" s="66"/>
      <c r="E4" s="66"/>
      <c r="F4" s="66"/>
      <c r="G4" s="66"/>
      <c r="H4" s="66"/>
      <c r="I4" s="66"/>
      <c r="J4" s="66"/>
      <c r="K4" s="66"/>
      <c r="L4" s="263"/>
      <c r="M4" s="66"/>
      <c r="N4" s="66"/>
      <c r="O4" s="66"/>
      <c r="P4" s="66"/>
      <c r="Q4" s="66"/>
      <c r="R4" s="66"/>
      <c r="S4" s="66"/>
      <c r="T4" s="66"/>
      <c r="U4" s="66"/>
      <c r="V4" s="66"/>
      <c r="W4" s="66"/>
      <c r="X4" s="66"/>
      <c r="Y4" s="66"/>
      <c r="Z4" s="66"/>
      <c r="AA4" s="66"/>
      <c r="AB4" s="66"/>
      <c r="AC4" s="66"/>
      <c r="AD4" s="150"/>
      <c r="AE4" s="150"/>
      <c r="AF4" s="150"/>
      <c r="AG4" s="150"/>
      <c r="AH4" s="150"/>
      <c r="AI4" s="150"/>
      <c r="AJ4" s="66"/>
      <c r="AK4" s="17"/>
      <c r="AL4" s="150"/>
      <c r="AM4" s="150"/>
      <c r="AN4" s="150"/>
      <c r="AO4" s="150"/>
      <c r="AP4" s="150"/>
      <c r="AQ4" s="17" t="s">
        <v>212</v>
      </c>
      <c r="AT4" s="17"/>
    </row>
    <row r="5" spans="1:46" ht="12" customHeight="1">
      <c r="B5" s="390" t="s">
        <v>14</v>
      </c>
      <c r="C5" s="391"/>
      <c r="D5" s="396" t="s">
        <v>49</v>
      </c>
      <c r="E5" s="397"/>
      <c r="F5" s="59"/>
      <c r="G5" s="59"/>
      <c r="H5" s="59"/>
      <c r="I5" s="59"/>
      <c r="J5" s="59"/>
      <c r="K5" s="59"/>
      <c r="L5" s="59"/>
      <c r="M5" s="59"/>
      <c r="N5" s="59"/>
      <c r="O5" s="59"/>
      <c r="P5" s="59"/>
      <c r="Q5" s="59"/>
      <c r="R5" s="59"/>
      <c r="S5" s="59"/>
      <c r="T5" s="59"/>
      <c r="U5" s="59"/>
      <c r="V5" s="59"/>
      <c r="W5" s="59"/>
      <c r="X5" s="59"/>
      <c r="Y5" s="59"/>
      <c r="Z5" s="59"/>
      <c r="AA5" s="59"/>
      <c r="AB5" s="59"/>
      <c r="AC5" s="59"/>
      <c r="AD5" s="148"/>
      <c r="AE5" s="148"/>
      <c r="AF5" s="148"/>
      <c r="AG5" s="148"/>
      <c r="AH5" s="148"/>
      <c r="AI5" s="148"/>
      <c r="AJ5" s="407" t="s">
        <v>234</v>
      </c>
      <c r="AK5" s="408"/>
      <c r="AL5" s="408"/>
      <c r="AM5" s="408"/>
      <c r="AN5" s="408"/>
      <c r="AO5" s="408"/>
      <c r="AP5" s="408"/>
      <c r="AQ5" s="409"/>
      <c r="AR5" s="14"/>
      <c r="AS5" s="14"/>
      <c r="AT5" s="14"/>
    </row>
    <row r="6" spans="1:46" ht="12" customHeight="1">
      <c r="B6" s="392"/>
      <c r="C6" s="393"/>
      <c r="D6" s="398"/>
      <c r="E6" s="370"/>
      <c r="F6" s="369" t="s">
        <v>50</v>
      </c>
      <c r="G6" s="400"/>
      <c r="H6" s="401"/>
      <c r="I6" s="402"/>
      <c r="J6" s="373" t="s">
        <v>89</v>
      </c>
      <c r="K6" s="373"/>
      <c r="L6" s="369" t="s">
        <v>51</v>
      </c>
      <c r="M6" s="370"/>
      <c r="N6" s="369" t="s">
        <v>90</v>
      </c>
      <c r="O6" s="370"/>
      <c r="P6" s="373" t="s">
        <v>91</v>
      </c>
      <c r="Q6" s="373"/>
      <c r="R6" s="373" t="s">
        <v>92</v>
      </c>
      <c r="S6" s="375"/>
      <c r="T6" s="369" t="s">
        <v>93</v>
      </c>
      <c r="U6" s="377"/>
      <c r="V6" s="378"/>
      <c r="W6" s="369"/>
      <c r="X6" s="373" t="s">
        <v>94</v>
      </c>
      <c r="Y6" s="383"/>
      <c r="Z6" s="62"/>
      <c r="AA6" s="62"/>
      <c r="AB6" s="62"/>
      <c r="AC6" s="62"/>
      <c r="AD6" s="62"/>
      <c r="AE6" s="62"/>
      <c r="AF6" s="62"/>
      <c r="AG6" s="62"/>
      <c r="AH6" s="62"/>
      <c r="AI6" s="62"/>
      <c r="AJ6" s="410"/>
      <c r="AK6" s="411"/>
      <c r="AL6" s="411"/>
      <c r="AM6" s="411"/>
      <c r="AN6" s="411"/>
      <c r="AO6" s="411"/>
      <c r="AP6" s="411"/>
      <c r="AQ6" s="412"/>
      <c r="AR6" s="14"/>
      <c r="AS6" s="14"/>
      <c r="AT6" s="14"/>
    </row>
    <row r="7" spans="1:46" ht="12" customHeight="1">
      <c r="B7" s="392"/>
      <c r="C7" s="393"/>
      <c r="D7" s="399"/>
      <c r="E7" s="372"/>
      <c r="F7" s="372"/>
      <c r="G7" s="372"/>
      <c r="H7" s="372" t="s">
        <v>15</v>
      </c>
      <c r="I7" s="372"/>
      <c r="J7" s="374"/>
      <c r="K7" s="374"/>
      <c r="L7" s="372"/>
      <c r="M7" s="372"/>
      <c r="N7" s="372"/>
      <c r="O7" s="372"/>
      <c r="P7" s="374"/>
      <c r="Q7" s="374"/>
      <c r="R7" s="376"/>
      <c r="S7" s="376"/>
      <c r="T7" s="371"/>
      <c r="U7" s="371"/>
      <c r="V7" s="372" t="s">
        <v>16</v>
      </c>
      <c r="W7" s="372"/>
      <c r="X7" s="374"/>
      <c r="Y7" s="374"/>
      <c r="Z7" s="372" t="s">
        <v>0</v>
      </c>
      <c r="AA7" s="372"/>
      <c r="AB7" s="371" t="s">
        <v>17</v>
      </c>
      <c r="AC7" s="388"/>
      <c r="AD7" s="151"/>
      <c r="AE7" s="151"/>
      <c r="AF7" s="151"/>
      <c r="AG7" s="151"/>
      <c r="AH7" s="151"/>
      <c r="AI7" s="147"/>
      <c r="AJ7" s="388" t="s">
        <v>219</v>
      </c>
      <c r="AK7" s="389"/>
      <c r="AL7" s="386" t="s">
        <v>213</v>
      </c>
      <c r="AM7" s="389"/>
      <c r="AN7" s="386" t="s">
        <v>214</v>
      </c>
      <c r="AO7" s="389"/>
      <c r="AP7" s="403" t="s">
        <v>215</v>
      </c>
      <c r="AQ7" s="404"/>
      <c r="AR7" s="14"/>
      <c r="AS7" s="14"/>
      <c r="AT7" s="14"/>
    </row>
    <row r="8" spans="1:46" ht="12" customHeight="1">
      <c r="B8" s="392"/>
      <c r="C8" s="393"/>
      <c r="D8" s="159"/>
      <c r="E8" s="162"/>
      <c r="F8" s="146"/>
      <c r="G8" s="162"/>
      <c r="H8" s="146"/>
      <c r="I8" s="162"/>
      <c r="J8" s="160"/>
      <c r="K8" s="163"/>
      <c r="L8" s="146"/>
      <c r="M8" s="162"/>
      <c r="N8" s="146"/>
      <c r="O8" s="162"/>
      <c r="P8" s="160"/>
      <c r="Q8" s="163"/>
      <c r="R8" s="164"/>
      <c r="S8" s="165"/>
      <c r="T8" s="149"/>
      <c r="U8" s="161"/>
      <c r="V8" s="146"/>
      <c r="W8" s="162"/>
      <c r="X8" s="160"/>
      <c r="Y8" s="163"/>
      <c r="Z8" s="146"/>
      <c r="AA8" s="162"/>
      <c r="AB8" s="149"/>
      <c r="AC8" s="161"/>
      <c r="AD8" s="388" t="s">
        <v>181</v>
      </c>
      <c r="AE8" s="389"/>
      <c r="AF8" s="388" t="s">
        <v>182</v>
      </c>
      <c r="AG8" s="389"/>
      <c r="AH8" s="388" t="s">
        <v>183</v>
      </c>
      <c r="AI8" s="389"/>
      <c r="AJ8" s="384"/>
      <c r="AK8" s="387"/>
      <c r="AL8" s="385"/>
      <c r="AM8" s="387"/>
      <c r="AN8" s="385"/>
      <c r="AO8" s="387"/>
      <c r="AP8" s="405"/>
      <c r="AQ8" s="406"/>
      <c r="AR8" s="14"/>
      <c r="AS8" s="14"/>
      <c r="AT8" s="14"/>
    </row>
    <row r="9" spans="1:46" ht="14.25">
      <c r="B9" s="394"/>
      <c r="C9" s="395"/>
      <c r="D9" s="18"/>
      <c r="E9" s="19" t="s">
        <v>55</v>
      </c>
      <c r="F9" s="20"/>
      <c r="G9" s="19" t="s">
        <v>55</v>
      </c>
      <c r="H9" s="20"/>
      <c r="I9" s="19" t="s">
        <v>55</v>
      </c>
      <c r="J9" s="21"/>
      <c r="K9" s="19" t="s">
        <v>55</v>
      </c>
      <c r="L9" s="20"/>
      <c r="M9" s="19" t="s">
        <v>55</v>
      </c>
      <c r="N9" s="20"/>
      <c r="O9" s="19" t="s">
        <v>55</v>
      </c>
      <c r="P9" s="21"/>
      <c r="Q9" s="19" t="s">
        <v>55</v>
      </c>
      <c r="R9" s="22"/>
      <c r="S9" s="19" t="s">
        <v>55</v>
      </c>
      <c r="T9" s="23"/>
      <c r="U9" s="19" t="s">
        <v>55</v>
      </c>
      <c r="V9" s="20"/>
      <c r="W9" s="19" t="s">
        <v>55</v>
      </c>
      <c r="X9" s="22"/>
      <c r="Y9" s="19" t="s">
        <v>55</v>
      </c>
      <c r="Z9" s="20"/>
      <c r="AA9" s="19" t="s">
        <v>55</v>
      </c>
      <c r="AB9" s="20"/>
      <c r="AC9" s="19" t="s">
        <v>55</v>
      </c>
      <c r="AD9" s="152"/>
      <c r="AE9" s="19" t="s">
        <v>184</v>
      </c>
      <c r="AF9" s="152"/>
      <c r="AG9" s="19" t="s">
        <v>184</v>
      </c>
      <c r="AH9" s="152"/>
      <c r="AI9" s="19" t="s">
        <v>184</v>
      </c>
      <c r="AJ9" s="60"/>
      <c r="AK9" s="41" t="s">
        <v>55</v>
      </c>
      <c r="AL9" s="152"/>
      <c r="AM9" s="19" t="s">
        <v>216</v>
      </c>
      <c r="AN9" s="152"/>
      <c r="AO9" s="19" t="s">
        <v>216</v>
      </c>
      <c r="AP9" s="177"/>
      <c r="AQ9" s="24" t="s">
        <v>216</v>
      </c>
      <c r="AR9" s="14"/>
      <c r="AS9" s="14"/>
      <c r="AT9" s="14"/>
    </row>
    <row r="10" spans="1:46" hidden="1">
      <c r="B10" s="49" t="s">
        <v>95</v>
      </c>
      <c r="C10" s="50" t="s">
        <v>54</v>
      </c>
      <c r="D10" s="124">
        <v>294732</v>
      </c>
      <c r="E10" s="125" t="s">
        <v>96</v>
      </c>
      <c r="F10" s="125">
        <v>4046</v>
      </c>
      <c r="G10" s="125" t="s">
        <v>96</v>
      </c>
      <c r="H10" s="125"/>
      <c r="I10" s="125"/>
      <c r="J10" s="125">
        <f>D10-F10</f>
        <v>290686</v>
      </c>
      <c r="K10" s="125" t="s">
        <v>96</v>
      </c>
      <c r="L10" s="125">
        <v>34059</v>
      </c>
      <c r="M10" s="125" t="s">
        <v>96</v>
      </c>
      <c r="N10" s="125">
        <v>2265</v>
      </c>
      <c r="O10" s="125" t="s">
        <v>96</v>
      </c>
      <c r="P10" s="125">
        <f>N10-L10</f>
        <v>-31794</v>
      </c>
      <c r="Q10" s="125" t="s">
        <v>96</v>
      </c>
      <c r="R10" s="125">
        <f>J10+P10</f>
        <v>258892</v>
      </c>
      <c r="S10" s="125" t="s">
        <v>96</v>
      </c>
      <c r="T10" s="125">
        <v>34789</v>
      </c>
      <c r="U10" s="125" t="s">
        <v>96</v>
      </c>
      <c r="V10" s="125"/>
      <c r="W10" s="125"/>
      <c r="X10" s="125">
        <f>+R10-T10</f>
        <v>224103</v>
      </c>
      <c r="Y10" s="125" t="s">
        <v>96</v>
      </c>
      <c r="Z10" s="125"/>
      <c r="AA10" s="125"/>
      <c r="AB10" s="125"/>
      <c r="AC10" s="125"/>
      <c r="AD10" s="153"/>
      <c r="AE10" s="153"/>
      <c r="AF10" s="153"/>
      <c r="AG10" s="153"/>
      <c r="AH10" s="153"/>
      <c r="AI10" s="153"/>
      <c r="AJ10" s="26">
        <v>160412</v>
      </c>
      <c r="AK10" s="26" t="s">
        <v>96</v>
      </c>
      <c r="AL10" s="187" t="s">
        <v>66</v>
      </c>
      <c r="AM10" s="175" t="s">
        <v>66</v>
      </c>
      <c r="AN10" s="175" t="s">
        <v>217</v>
      </c>
      <c r="AO10" s="175" t="s">
        <v>217</v>
      </c>
      <c r="AP10" s="175" t="s">
        <v>217</v>
      </c>
      <c r="AQ10" s="178" t="s">
        <v>66</v>
      </c>
      <c r="AR10" s="14"/>
      <c r="AS10" s="14"/>
      <c r="AT10" s="14"/>
    </row>
    <row r="11" spans="1:46" hidden="1">
      <c r="B11" s="38" t="s">
        <v>97</v>
      </c>
      <c r="C11" s="51" t="s">
        <v>98</v>
      </c>
      <c r="D11" s="76">
        <v>318306</v>
      </c>
      <c r="E11" s="79" t="s">
        <v>96</v>
      </c>
      <c r="F11" s="79">
        <v>4156</v>
      </c>
      <c r="G11" s="79" t="s">
        <v>96</v>
      </c>
      <c r="H11" s="79"/>
      <c r="I11" s="79"/>
      <c r="J11" s="79">
        <f t="shared" ref="J11:J74" si="0">D11-F11</f>
        <v>314150</v>
      </c>
      <c r="K11" s="79" t="s">
        <v>96</v>
      </c>
      <c r="L11" s="79">
        <v>36370</v>
      </c>
      <c r="M11" s="79" t="s">
        <v>96</v>
      </c>
      <c r="N11" s="79">
        <v>1029</v>
      </c>
      <c r="O11" s="79" t="s">
        <v>96</v>
      </c>
      <c r="P11" s="79">
        <f t="shared" ref="P11:P74" si="1">N11-L11</f>
        <v>-35341</v>
      </c>
      <c r="Q11" s="79" t="s">
        <v>96</v>
      </c>
      <c r="R11" s="79">
        <f t="shared" ref="R11:R74" si="2">J11+P11</f>
        <v>278809</v>
      </c>
      <c r="S11" s="79" t="s">
        <v>96</v>
      </c>
      <c r="T11" s="79">
        <v>35336</v>
      </c>
      <c r="U11" s="79" t="s">
        <v>96</v>
      </c>
      <c r="V11" s="79"/>
      <c r="W11" s="79"/>
      <c r="X11" s="79">
        <f t="shared" ref="X11:X74" si="3">+R11-T11</f>
        <v>243473</v>
      </c>
      <c r="Y11" s="79" t="s">
        <v>96</v>
      </c>
      <c r="Z11" s="79"/>
      <c r="AA11" s="79"/>
      <c r="AB11" s="79"/>
      <c r="AC11" s="79"/>
      <c r="AD11" s="135"/>
      <c r="AE11" s="135"/>
      <c r="AF11" s="135"/>
      <c r="AG11" s="135"/>
      <c r="AH11" s="135"/>
      <c r="AI11" s="135"/>
      <c r="AJ11" s="32">
        <v>176729</v>
      </c>
      <c r="AK11" s="32" t="s">
        <v>96</v>
      </c>
      <c r="AL11" s="95" t="s">
        <v>66</v>
      </c>
      <c r="AM11" s="95" t="s">
        <v>217</v>
      </c>
      <c r="AN11" s="95" t="s">
        <v>217</v>
      </c>
      <c r="AO11" s="95" t="s">
        <v>217</v>
      </c>
      <c r="AP11" s="95" t="s">
        <v>66</v>
      </c>
      <c r="AQ11" s="179" t="s">
        <v>66</v>
      </c>
      <c r="AR11" s="14"/>
      <c r="AS11" s="14"/>
      <c r="AT11" s="14"/>
    </row>
    <row r="12" spans="1:46" hidden="1">
      <c r="B12" s="38" t="s">
        <v>99</v>
      </c>
      <c r="C12" s="51" t="s">
        <v>100</v>
      </c>
      <c r="D12" s="76">
        <v>319017</v>
      </c>
      <c r="E12" s="79" t="s">
        <v>96</v>
      </c>
      <c r="F12" s="79">
        <v>3817</v>
      </c>
      <c r="G12" s="79" t="s">
        <v>96</v>
      </c>
      <c r="H12" s="79"/>
      <c r="I12" s="79"/>
      <c r="J12" s="79">
        <f t="shared" si="0"/>
        <v>315200</v>
      </c>
      <c r="K12" s="79" t="s">
        <v>96</v>
      </c>
      <c r="L12" s="79">
        <v>37751</v>
      </c>
      <c r="M12" s="79" t="s">
        <v>96</v>
      </c>
      <c r="N12" s="79">
        <v>463</v>
      </c>
      <c r="O12" s="79" t="s">
        <v>96</v>
      </c>
      <c r="P12" s="79">
        <f t="shared" si="1"/>
        <v>-37288</v>
      </c>
      <c r="Q12" s="79" t="s">
        <v>96</v>
      </c>
      <c r="R12" s="79">
        <f t="shared" si="2"/>
        <v>277912</v>
      </c>
      <c r="S12" s="79" t="s">
        <v>96</v>
      </c>
      <c r="T12" s="79">
        <v>35671</v>
      </c>
      <c r="U12" s="79" t="s">
        <v>96</v>
      </c>
      <c r="V12" s="79"/>
      <c r="W12" s="79"/>
      <c r="X12" s="79">
        <f t="shared" si="3"/>
        <v>242241</v>
      </c>
      <c r="Y12" s="79" t="s">
        <v>96</v>
      </c>
      <c r="Z12" s="79"/>
      <c r="AA12" s="79"/>
      <c r="AB12" s="79"/>
      <c r="AC12" s="79"/>
      <c r="AD12" s="135"/>
      <c r="AE12" s="135"/>
      <c r="AF12" s="135"/>
      <c r="AG12" s="135"/>
      <c r="AH12" s="135"/>
      <c r="AI12" s="135"/>
      <c r="AJ12" s="32">
        <v>172490</v>
      </c>
      <c r="AK12" s="32" t="s">
        <v>96</v>
      </c>
      <c r="AL12" s="95" t="s">
        <v>217</v>
      </c>
      <c r="AM12" s="95" t="s">
        <v>217</v>
      </c>
      <c r="AN12" s="95" t="s">
        <v>217</v>
      </c>
      <c r="AO12" s="95" t="s">
        <v>66</v>
      </c>
      <c r="AP12" s="95" t="s">
        <v>66</v>
      </c>
      <c r="AQ12" s="179" t="s">
        <v>217</v>
      </c>
      <c r="AR12" s="14"/>
      <c r="AS12" s="14"/>
      <c r="AT12" s="14"/>
    </row>
    <row r="13" spans="1:46" hidden="1">
      <c r="B13" s="38" t="s">
        <v>38</v>
      </c>
      <c r="C13" s="51" t="s">
        <v>36</v>
      </c>
      <c r="D13" s="76">
        <v>323324</v>
      </c>
      <c r="E13" s="79" t="s">
        <v>96</v>
      </c>
      <c r="F13" s="79">
        <v>4110</v>
      </c>
      <c r="G13" s="79" t="s">
        <v>96</v>
      </c>
      <c r="H13" s="79"/>
      <c r="I13" s="79"/>
      <c r="J13" s="79">
        <f t="shared" si="0"/>
        <v>319214</v>
      </c>
      <c r="K13" s="79" t="s">
        <v>96</v>
      </c>
      <c r="L13" s="79">
        <v>45776</v>
      </c>
      <c r="M13" s="79" t="s">
        <v>96</v>
      </c>
      <c r="N13" s="79">
        <v>805</v>
      </c>
      <c r="O13" s="79" t="s">
        <v>96</v>
      </c>
      <c r="P13" s="79">
        <f t="shared" si="1"/>
        <v>-44971</v>
      </c>
      <c r="Q13" s="79" t="s">
        <v>96</v>
      </c>
      <c r="R13" s="79">
        <f t="shared" si="2"/>
        <v>274243</v>
      </c>
      <c r="S13" s="79" t="s">
        <v>96</v>
      </c>
      <c r="T13" s="79">
        <v>36904</v>
      </c>
      <c r="U13" s="79" t="s">
        <v>96</v>
      </c>
      <c r="V13" s="79"/>
      <c r="W13" s="79"/>
      <c r="X13" s="79">
        <f t="shared" si="3"/>
        <v>237339</v>
      </c>
      <c r="Y13" s="79" t="s">
        <v>96</v>
      </c>
      <c r="Z13" s="79"/>
      <c r="AA13" s="79"/>
      <c r="AB13" s="79"/>
      <c r="AC13" s="79"/>
      <c r="AD13" s="135"/>
      <c r="AE13" s="135"/>
      <c r="AF13" s="135"/>
      <c r="AG13" s="135"/>
      <c r="AH13" s="135"/>
      <c r="AI13" s="135"/>
      <c r="AJ13" s="32">
        <v>166202</v>
      </c>
      <c r="AK13" s="32" t="s">
        <v>96</v>
      </c>
      <c r="AL13" s="95" t="s">
        <v>218</v>
      </c>
      <c r="AM13" s="95" t="s">
        <v>217</v>
      </c>
      <c r="AN13" s="95" t="s">
        <v>66</v>
      </c>
      <c r="AO13" s="95" t="s">
        <v>66</v>
      </c>
      <c r="AP13" s="95" t="s">
        <v>217</v>
      </c>
      <c r="AQ13" s="179" t="s">
        <v>205</v>
      </c>
      <c r="AR13" s="14"/>
      <c r="AS13" s="14"/>
      <c r="AT13" s="14"/>
    </row>
    <row r="14" spans="1:46" hidden="1">
      <c r="B14" s="38" t="s">
        <v>41</v>
      </c>
      <c r="C14" s="51" t="s">
        <v>101</v>
      </c>
      <c r="D14" s="76">
        <v>318700</v>
      </c>
      <c r="E14" s="79" t="s">
        <v>96</v>
      </c>
      <c r="F14" s="79">
        <v>4155</v>
      </c>
      <c r="G14" s="79" t="s">
        <v>96</v>
      </c>
      <c r="H14" s="79"/>
      <c r="I14" s="79"/>
      <c r="J14" s="79">
        <f t="shared" si="0"/>
        <v>314545</v>
      </c>
      <c r="K14" s="79" t="s">
        <v>96</v>
      </c>
      <c r="L14" s="79">
        <v>40764</v>
      </c>
      <c r="M14" s="79" t="s">
        <v>96</v>
      </c>
      <c r="N14" s="79">
        <v>978</v>
      </c>
      <c r="O14" s="79" t="s">
        <v>96</v>
      </c>
      <c r="P14" s="79">
        <f t="shared" si="1"/>
        <v>-39786</v>
      </c>
      <c r="Q14" s="79" t="s">
        <v>96</v>
      </c>
      <c r="R14" s="79">
        <f t="shared" si="2"/>
        <v>274759</v>
      </c>
      <c r="S14" s="79" t="s">
        <v>96</v>
      </c>
      <c r="T14" s="79">
        <v>34496</v>
      </c>
      <c r="U14" s="79" t="s">
        <v>96</v>
      </c>
      <c r="V14" s="79"/>
      <c r="W14" s="79"/>
      <c r="X14" s="79">
        <f t="shared" si="3"/>
        <v>240263</v>
      </c>
      <c r="Y14" s="79" t="s">
        <v>96</v>
      </c>
      <c r="Z14" s="79"/>
      <c r="AA14" s="79"/>
      <c r="AB14" s="79"/>
      <c r="AC14" s="79"/>
      <c r="AD14" s="135"/>
      <c r="AE14" s="135"/>
      <c r="AF14" s="135"/>
      <c r="AG14" s="135"/>
      <c r="AH14" s="135"/>
      <c r="AI14" s="135"/>
      <c r="AJ14" s="32">
        <v>165686</v>
      </c>
      <c r="AK14" s="32" t="s">
        <v>96</v>
      </c>
      <c r="AL14" s="95" t="s">
        <v>217</v>
      </c>
      <c r="AM14" s="95" t="s">
        <v>66</v>
      </c>
      <c r="AN14" s="95" t="s">
        <v>66</v>
      </c>
      <c r="AO14" s="95" t="s">
        <v>217</v>
      </c>
      <c r="AP14" s="95" t="s">
        <v>205</v>
      </c>
      <c r="AQ14" s="179" t="s">
        <v>217</v>
      </c>
      <c r="AR14" s="14"/>
      <c r="AS14" s="14"/>
      <c r="AT14" s="14"/>
    </row>
    <row r="15" spans="1:46" hidden="1">
      <c r="B15" s="38" t="s">
        <v>102</v>
      </c>
      <c r="C15" s="51" t="s">
        <v>103</v>
      </c>
      <c r="D15" s="76">
        <v>302590</v>
      </c>
      <c r="E15" s="79" t="s">
        <v>96</v>
      </c>
      <c r="F15" s="79">
        <v>3894</v>
      </c>
      <c r="G15" s="79" t="s">
        <v>96</v>
      </c>
      <c r="H15" s="79"/>
      <c r="I15" s="79"/>
      <c r="J15" s="79">
        <f t="shared" si="0"/>
        <v>298696</v>
      </c>
      <c r="K15" s="79" t="s">
        <v>96</v>
      </c>
      <c r="L15" s="79">
        <v>52168</v>
      </c>
      <c r="M15" s="79" t="s">
        <v>96</v>
      </c>
      <c r="N15" s="79">
        <v>0</v>
      </c>
      <c r="O15" s="79" t="s">
        <v>96</v>
      </c>
      <c r="P15" s="79">
        <f t="shared" si="1"/>
        <v>-52168</v>
      </c>
      <c r="Q15" s="79" t="s">
        <v>96</v>
      </c>
      <c r="R15" s="79">
        <f t="shared" si="2"/>
        <v>246528</v>
      </c>
      <c r="S15" s="79" t="s">
        <v>96</v>
      </c>
      <c r="T15" s="79">
        <v>36159</v>
      </c>
      <c r="U15" s="79" t="s">
        <v>96</v>
      </c>
      <c r="V15" s="79"/>
      <c r="W15" s="79"/>
      <c r="X15" s="79">
        <f t="shared" si="3"/>
        <v>210369</v>
      </c>
      <c r="Y15" s="79" t="s">
        <v>96</v>
      </c>
      <c r="Z15" s="79"/>
      <c r="AA15" s="79"/>
      <c r="AB15" s="79"/>
      <c r="AC15" s="79"/>
      <c r="AD15" s="135"/>
      <c r="AE15" s="135"/>
      <c r="AF15" s="135"/>
      <c r="AG15" s="135"/>
      <c r="AH15" s="135"/>
      <c r="AI15" s="135"/>
      <c r="AJ15" s="32">
        <v>137823</v>
      </c>
      <c r="AK15" s="32" t="s">
        <v>96</v>
      </c>
      <c r="AL15" s="95" t="s">
        <v>66</v>
      </c>
      <c r="AM15" s="95" t="s">
        <v>66</v>
      </c>
      <c r="AN15" s="95" t="s">
        <v>217</v>
      </c>
      <c r="AO15" s="95" t="s">
        <v>218</v>
      </c>
      <c r="AP15" s="95" t="s">
        <v>217</v>
      </c>
      <c r="AQ15" s="179" t="s">
        <v>66</v>
      </c>
      <c r="AR15" s="14"/>
      <c r="AS15" s="14"/>
      <c r="AT15" s="14"/>
    </row>
    <row r="16" spans="1:46" hidden="1">
      <c r="B16" s="38" t="s">
        <v>39</v>
      </c>
      <c r="C16" s="51" t="s">
        <v>104</v>
      </c>
      <c r="D16" s="76">
        <v>304150</v>
      </c>
      <c r="E16" s="79" t="s">
        <v>96</v>
      </c>
      <c r="F16" s="79">
        <v>3863</v>
      </c>
      <c r="G16" s="79" t="s">
        <v>96</v>
      </c>
      <c r="H16" s="79"/>
      <c r="I16" s="79"/>
      <c r="J16" s="79">
        <f t="shared" si="0"/>
        <v>300287</v>
      </c>
      <c r="K16" s="79" t="s">
        <v>96</v>
      </c>
      <c r="L16" s="79">
        <v>45461</v>
      </c>
      <c r="M16" s="79" t="s">
        <v>96</v>
      </c>
      <c r="N16" s="79">
        <v>0</v>
      </c>
      <c r="O16" s="79" t="s">
        <v>96</v>
      </c>
      <c r="P16" s="79">
        <f t="shared" si="1"/>
        <v>-45461</v>
      </c>
      <c r="Q16" s="79" t="s">
        <v>96</v>
      </c>
      <c r="R16" s="79">
        <f t="shared" si="2"/>
        <v>254826</v>
      </c>
      <c r="S16" s="79" t="s">
        <v>96</v>
      </c>
      <c r="T16" s="79">
        <v>35335</v>
      </c>
      <c r="U16" s="79" t="s">
        <v>96</v>
      </c>
      <c r="V16" s="79"/>
      <c r="W16" s="79"/>
      <c r="X16" s="79">
        <f t="shared" si="3"/>
        <v>219491</v>
      </c>
      <c r="Y16" s="79" t="s">
        <v>96</v>
      </c>
      <c r="Z16" s="79"/>
      <c r="AA16" s="79"/>
      <c r="AB16" s="79"/>
      <c r="AC16" s="79"/>
      <c r="AD16" s="135"/>
      <c r="AE16" s="135"/>
      <c r="AF16" s="135"/>
      <c r="AG16" s="135"/>
      <c r="AH16" s="135"/>
      <c r="AI16" s="135"/>
      <c r="AJ16" s="32">
        <v>142034</v>
      </c>
      <c r="AK16" s="32" t="s">
        <v>96</v>
      </c>
      <c r="AL16" s="95" t="s">
        <v>66</v>
      </c>
      <c r="AM16" s="95" t="s">
        <v>217</v>
      </c>
      <c r="AN16" s="95" t="s">
        <v>205</v>
      </c>
      <c r="AO16" s="95" t="s">
        <v>217</v>
      </c>
      <c r="AP16" s="95" t="s">
        <v>66</v>
      </c>
      <c r="AQ16" s="179" t="s">
        <v>66</v>
      </c>
      <c r="AR16" s="14"/>
      <c r="AS16" s="14"/>
      <c r="AT16" s="14"/>
    </row>
    <row r="17" spans="2:46" hidden="1">
      <c r="B17" s="38" t="s">
        <v>105</v>
      </c>
      <c r="C17" s="51" t="s">
        <v>106</v>
      </c>
      <c r="D17" s="76">
        <v>285472</v>
      </c>
      <c r="E17" s="79" t="s">
        <v>96</v>
      </c>
      <c r="F17" s="79">
        <v>3555</v>
      </c>
      <c r="G17" s="79" t="s">
        <v>96</v>
      </c>
      <c r="H17" s="79"/>
      <c r="I17" s="79"/>
      <c r="J17" s="79">
        <f t="shared" si="0"/>
        <v>281917</v>
      </c>
      <c r="K17" s="79" t="s">
        <v>96</v>
      </c>
      <c r="L17" s="79">
        <v>37023</v>
      </c>
      <c r="M17" s="79" t="s">
        <v>96</v>
      </c>
      <c r="N17" s="79">
        <v>444</v>
      </c>
      <c r="O17" s="79" t="s">
        <v>96</v>
      </c>
      <c r="P17" s="79">
        <f t="shared" si="1"/>
        <v>-36579</v>
      </c>
      <c r="Q17" s="79" t="s">
        <v>96</v>
      </c>
      <c r="R17" s="79">
        <f t="shared" si="2"/>
        <v>245338</v>
      </c>
      <c r="S17" s="79" t="s">
        <v>96</v>
      </c>
      <c r="T17" s="79">
        <v>33558</v>
      </c>
      <c r="U17" s="79" t="s">
        <v>96</v>
      </c>
      <c r="V17" s="79"/>
      <c r="W17" s="79"/>
      <c r="X17" s="79">
        <f t="shared" si="3"/>
        <v>211780</v>
      </c>
      <c r="Y17" s="79" t="s">
        <v>96</v>
      </c>
      <c r="Z17" s="79"/>
      <c r="AA17" s="79"/>
      <c r="AB17" s="79"/>
      <c r="AC17" s="79"/>
      <c r="AD17" s="135"/>
      <c r="AE17" s="135"/>
      <c r="AF17" s="135"/>
      <c r="AG17" s="135"/>
      <c r="AH17" s="135"/>
      <c r="AI17" s="135"/>
      <c r="AJ17" s="32">
        <v>135228</v>
      </c>
      <c r="AK17" s="32" t="s">
        <v>96</v>
      </c>
      <c r="AL17" s="95" t="s">
        <v>217</v>
      </c>
      <c r="AM17" s="95" t="s">
        <v>205</v>
      </c>
      <c r="AN17" s="95" t="s">
        <v>66</v>
      </c>
      <c r="AO17" s="95" t="s">
        <v>217</v>
      </c>
      <c r="AP17" s="95" t="s">
        <v>217</v>
      </c>
      <c r="AQ17" s="179" t="s">
        <v>217</v>
      </c>
      <c r="AR17" s="14"/>
      <c r="AS17" s="14"/>
      <c r="AT17" s="14"/>
    </row>
    <row r="18" spans="2:46" hidden="1">
      <c r="B18" s="38" t="s">
        <v>42</v>
      </c>
      <c r="C18" s="51" t="s">
        <v>107</v>
      </c>
      <c r="D18" s="76">
        <v>294598</v>
      </c>
      <c r="E18" s="79" t="s">
        <v>96</v>
      </c>
      <c r="F18" s="79">
        <v>3442</v>
      </c>
      <c r="G18" s="79" t="s">
        <v>96</v>
      </c>
      <c r="H18" s="79"/>
      <c r="I18" s="79"/>
      <c r="J18" s="79">
        <f t="shared" si="0"/>
        <v>291156</v>
      </c>
      <c r="K18" s="79" t="s">
        <v>96</v>
      </c>
      <c r="L18" s="79">
        <v>33996</v>
      </c>
      <c r="M18" s="79" t="s">
        <v>96</v>
      </c>
      <c r="N18" s="79">
        <v>1133</v>
      </c>
      <c r="O18" s="79" t="s">
        <v>96</v>
      </c>
      <c r="P18" s="79">
        <f t="shared" si="1"/>
        <v>-32863</v>
      </c>
      <c r="Q18" s="79" t="s">
        <v>96</v>
      </c>
      <c r="R18" s="79">
        <f t="shared" si="2"/>
        <v>258293</v>
      </c>
      <c r="S18" s="79" t="s">
        <v>96</v>
      </c>
      <c r="T18" s="79">
        <v>33203</v>
      </c>
      <c r="U18" s="79" t="s">
        <v>96</v>
      </c>
      <c r="V18" s="79"/>
      <c r="W18" s="79"/>
      <c r="X18" s="79">
        <f t="shared" si="3"/>
        <v>225090</v>
      </c>
      <c r="Y18" s="79" t="s">
        <v>96</v>
      </c>
      <c r="Z18" s="79"/>
      <c r="AA18" s="79"/>
      <c r="AB18" s="79"/>
      <c r="AC18" s="79"/>
      <c r="AD18" s="135"/>
      <c r="AE18" s="135"/>
      <c r="AF18" s="135"/>
      <c r="AG18" s="135"/>
      <c r="AH18" s="135"/>
      <c r="AI18" s="135"/>
      <c r="AJ18" s="32">
        <v>146264</v>
      </c>
      <c r="AK18" s="32" t="s">
        <v>96</v>
      </c>
      <c r="AL18" s="95" t="s">
        <v>66</v>
      </c>
      <c r="AM18" s="95" t="s">
        <v>66</v>
      </c>
      <c r="AN18" s="95" t="s">
        <v>217</v>
      </c>
      <c r="AO18" s="95" t="s">
        <v>217</v>
      </c>
      <c r="AP18" s="95" t="s">
        <v>217</v>
      </c>
      <c r="AQ18" s="179" t="s">
        <v>205</v>
      </c>
      <c r="AR18" s="14"/>
      <c r="AS18" s="14"/>
      <c r="AT18" s="14"/>
    </row>
    <row r="19" spans="2:46" hidden="1">
      <c r="B19" s="38" t="s">
        <v>108</v>
      </c>
      <c r="C19" s="51" t="s">
        <v>109</v>
      </c>
      <c r="D19" s="76">
        <v>299589</v>
      </c>
      <c r="E19" s="79" t="s">
        <v>96</v>
      </c>
      <c r="F19" s="79">
        <v>3419</v>
      </c>
      <c r="G19" s="79" t="s">
        <v>96</v>
      </c>
      <c r="H19" s="79"/>
      <c r="I19" s="79"/>
      <c r="J19" s="79">
        <f t="shared" si="0"/>
        <v>296170</v>
      </c>
      <c r="K19" s="79" t="s">
        <v>96</v>
      </c>
      <c r="L19" s="79">
        <v>31998</v>
      </c>
      <c r="M19" s="79" t="s">
        <v>96</v>
      </c>
      <c r="N19" s="79">
        <v>2308</v>
      </c>
      <c r="O19" s="79" t="s">
        <v>96</v>
      </c>
      <c r="P19" s="79">
        <f t="shared" si="1"/>
        <v>-29690</v>
      </c>
      <c r="Q19" s="79" t="s">
        <v>96</v>
      </c>
      <c r="R19" s="79">
        <f t="shared" si="2"/>
        <v>266480</v>
      </c>
      <c r="S19" s="79" t="s">
        <v>96</v>
      </c>
      <c r="T19" s="79">
        <v>30530</v>
      </c>
      <c r="U19" s="79" t="s">
        <v>96</v>
      </c>
      <c r="V19" s="79"/>
      <c r="W19" s="79"/>
      <c r="X19" s="79">
        <f t="shared" si="3"/>
        <v>235950</v>
      </c>
      <c r="Y19" s="79" t="s">
        <v>96</v>
      </c>
      <c r="Z19" s="79"/>
      <c r="AA19" s="79"/>
      <c r="AB19" s="79"/>
      <c r="AC19" s="79"/>
      <c r="AD19" s="135"/>
      <c r="AE19" s="135"/>
      <c r="AF19" s="135"/>
      <c r="AG19" s="135"/>
      <c r="AH19" s="135"/>
      <c r="AI19" s="135"/>
      <c r="AJ19" s="32">
        <v>158408</v>
      </c>
      <c r="AK19" s="32" t="s">
        <v>96</v>
      </c>
      <c r="AL19" s="95" t="s">
        <v>217</v>
      </c>
      <c r="AM19" s="95" t="s">
        <v>217</v>
      </c>
      <c r="AN19" s="95" t="s">
        <v>217</v>
      </c>
      <c r="AO19" s="95" t="s">
        <v>217</v>
      </c>
      <c r="AP19" s="95" t="s">
        <v>205</v>
      </c>
      <c r="AQ19" s="179" t="s">
        <v>205</v>
      </c>
      <c r="AR19" s="14"/>
      <c r="AS19" s="14"/>
      <c r="AT19" s="14"/>
    </row>
    <row r="20" spans="2:46" hidden="1">
      <c r="B20" s="38" t="s">
        <v>110</v>
      </c>
      <c r="C20" s="51" t="s">
        <v>34</v>
      </c>
      <c r="D20" s="76">
        <v>272026</v>
      </c>
      <c r="E20" s="79" t="s">
        <v>96</v>
      </c>
      <c r="F20" s="79">
        <v>3324</v>
      </c>
      <c r="G20" s="79" t="s">
        <v>96</v>
      </c>
      <c r="H20" s="79"/>
      <c r="I20" s="79"/>
      <c r="J20" s="79">
        <f t="shared" si="0"/>
        <v>268702</v>
      </c>
      <c r="K20" s="79" t="s">
        <v>96</v>
      </c>
      <c r="L20" s="79">
        <v>29676</v>
      </c>
      <c r="M20" s="79" t="s">
        <v>96</v>
      </c>
      <c r="N20" s="79">
        <v>1775</v>
      </c>
      <c r="O20" s="79" t="s">
        <v>96</v>
      </c>
      <c r="P20" s="79">
        <f t="shared" si="1"/>
        <v>-27901</v>
      </c>
      <c r="Q20" s="79" t="s">
        <v>96</v>
      </c>
      <c r="R20" s="79">
        <f t="shared" si="2"/>
        <v>240801</v>
      </c>
      <c r="S20" s="79" t="s">
        <v>96</v>
      </c>
      <c r="T20" s="79">
        <v>31115</v>
      </c>
      <c r="U20" s="79" t="s">
        <v>96</v>
      </c>
      <c r="V20" s="79"/>
      <c r="W20" s="79"/>
      <c r="X20" s="79">
        <f t="shared" si="3"/>
        <v>209686</v>
      </c>
      <c r="Y20" s="79" t="s">
        <v>96</v>
      </c>
      <c r="Z20" s="79"/>
      <c r="AA20" s="79"/>
      <c r="AB20" s="79"/>
      <c r="AC20" s="79"/>
      <c r="AD20" s="135"/>
      <c r="AE20" s="135"/>
      <c r="AF20" s="135"/>
      <c r="AG20" s="135"/>
      <c r="AH20" s="135"/>
      <c r="AI20" s="135"/>
      <c r="AJ20" s="32">
        <v>130264</v>
      </c>
      <c r="AK20" s="32" t="s">
        <v>96</v>
      </c>
      <c r="AL20" s="95" t="s">
        <v>205</v>
      </c>
      <c r="AM20" s="95" t="s">
        <v>205</v>
      </c>
      <c r="AN20" s="95" t="s">
        <v>205</v>
      </c>
      <c r="AO20" s="95" t="s">
        <v>205</v>
      </c>
      <c r="AP20" s="95" t="s">
        <v>205</v>
      </c>
      <c r="AQ20" s="179" t="s">
        <v>205</v>
      </c>
      <c r="AR20" s="14"/>
      <c r="AS20" s="14"/>
      <c r="AT20" s="14"/>
    </row>
    <row r="21" spans="2:46" hidden="1">
      <c r="B21" s="39" t="s">
        <v>40</v>
      </c>
      <c r="C21" s="51" t="s">
        <v>111</v>
      </c>
      <c r="D21" s="76">
        <v>302648</v>
      </c>
      <c r="E21" s="79" t="s">
        <v>96</v>
      </c>
      <c r="F21" s="79">
        <v>3959</v>
      </c>
      <c r="G21" s="79" t="s">
        <v>96</v>
      </c>
      <c r="H21" s="79"/>
      <c r="I21" s="79"/>
      <c r="J21" s="80">
        <f t="shared" si="0"/>
        <v>298689</v>
      </c>
      <c r="K21" s="80" t="s">
        <v>96</v>
      </c>
      <c r="L21" s="80">
        <v>32982</v>
      </c>
      <c r="M21" s="80" t="s">
        <v>96</v>
      </c>
      <c r="N21" s="80">
        <v>3013</v>
      </c>
      <c r="O21" s="80" t="s">
        <v>96</v>
      </c>
      <c r="P21" s="80">
        <f t="shared" si="1"/>
        <v>-29969</v>
      </c>
      <c r="Q21" s="80" t="s">
        <v>96</v>
      </c>
      <c r="R21" s="80">
        <f t="shared" si="2"/>
        <v>268720</v>
      </c>
      <c r="S21" s="80" t="s">
        <v>96</v>
      </c>
      <c r="T21" s="79">
        <v>34564</v>
      </c>
      <c r="U21" s="79" t="s">
        <v>96</v>
      </c>
      <c r="V21" s="79"/>
      <c r="W21" s="79"/>
      <c r="X21" s="79">
        <f t="shared" si="3"/>
        <v>234156</v>
      </c>
      <c r="Y21" s="79" t="s">
        <v>96</v>
      </c>
      <c r="Z21" s="79"/>
      <c r="AA21" s="79"/>
      <c r="AB21" s="79"/>
      <c r="AC21" s="79"/>
      <c r="AD21" s="135"/>
      <c r="AE21" s="135"/>
      <c r="AF21" s="135"/>
      <c r="AG21" s="135"/>
      <c r="AH21" s="135"/>
      <c r="AI21" s="135"/>
      <c r="AJ21" s="32">
        <v>156845</v>
      </c>
      <c r="AK21" s="33" t="s">
        <v>96</v>
      </c>
      <c r="AL21" s="140" t="s">
        <v>205</v>
      </c>
      <c r="AM21" s="140" t="s">
        <v>205</v>
      </c>
      <c r="AN21" s="140" t="s">
        <v>205</v>
      </c>
      <c r="AO21" s="140" t="s">
        <v>205</v>
      </c>
      <c r="AP21" s="140" t="s">
        <v>205</v>
      </c>
      <c r="AQ21" s="180" t="s">
        <v>205</v>
      </c>
      <c r="AR21" s="14"/>
      <c r="AS21" s="14"/>
      <c r="AT21" s="14"/>
    </row>
    <row r="22" spans="2:46" hidden="1">
      <c r="B22" s="37" t="s">
        <v>112</v>
      </c>
      <c r="C22" s="52" t="s">
        <v>113</v>
      </c>
      <c r="D22" s="78">
        <v>295660</v>
      </c>
      <c r="E22" s="94">
        <f>D22/D10*100</f>
        <v>100.31486231559519</v>
      </c>
      <c r="F22" s="81">
        <v>4141</v>
      </c>
      <c r="G22" s="94">
        <f>F22/F10*100</f>
        <v>102.34799802273851</v>
      </c>
      <c r="H22" s="81"/>
      <c r="I22" s="94"/>
      <c r="J22" s="81">
        <f t="shared" si="0"/>
        <v>291519</v>
      </c>
      <c r="K22" s="94">
        <f>J22/J10*100</f>
        <v>100.28656350839049</v>
      </c>
      <c r="L22" s="81">
        <v>32351</v>
      </c>
      <c r="M22" s="94">
        <f>L22/L10*100</f>
        <v>94.985172788396611</v>
      </c>
      <c r="N22" s="81">
        <v>3156</v>
      </c>
      <c r="O22" s="94">
        <f>N22/N10*100</f>
        <v>139.33774834437088</v>
      </c>
      <c r="P22" s="81">
        <f t="shared" si="1"/>
        <v>-29195</v>
      </c>
      <c r="Q22" s="94">
        <f>P22/P10*100</f>
        <v>91.825501666981197</v>
      </c>
      <c r="R22" s="81">
        <f t="shared" si="2"/>
        <v>262324</v>
      </c>
      <c r="S22" s="94">
        <f>R22/R10*100</f>
        <v>101.32564930550191</v>
      </c>
      <c r="T22" s="81">
        <v>33256</v>
      </c>
      <c r="U22" s="94">
        <f>T22/T10*100</f>
        <v>95.593434706372705</v>
      </c>
      <c r="V22" s="81"/>
      <c r="W22" s="94"/>
      <c r="X22" s="81">
        <f t="shared" si="3"/>
        <v>229068</v>
      </c>
      <c r="Y22" s="94">
        <f>X22/X10*100</f>
        <v>102.21549912317104</v>
      </c>
      <c r="Z22" s="81"/>
      <c r="AA22" s="94"/>
      <c r="AB22" s="81"/>
      <c r="AC22" s="94"/>
      <c r="AD22" s="154"/>
      <c r="AE22" s="154"/>
      <c r="AF22" s="154"/>
      <c r="AG22" s="154"/>
      <c r="AH22" s="154"/>
      <c r="AI22" s="154"/>
      <c r="AJ22" s="29">
        <v>153515</v>
      </c>
      <c r="AK22" s="28">
        <f>AJ22/AJ10*100</f>
        <v>95.700446350647084</v>
      </c>
      <c r="AL22" s="175" t="s">
        <v>205</v>
      </c>
      <c r="AM22" s="175" t="s">
        <v>205</v>
      </c>
      <c r="AN22" s="175" t="s">
        <v>205</v>
      </c>
      <c r="AO22" s="175" t="s">
        <v>205</v>
      </c>
      <c r="AP22" s="175" t="s">
        <v>205</v>
      </c>
      <c r="AQ22" s="178" t="s">
        <v>205</v>
      </c>
      <c r="AR22" s="14"/>
      <c r="AS22" s="14"/>
      <c r="AT22" s="14"/>
    </row>
    <row r="23" spans="2:46" hidden="1">
      <c r="B23" s="38" t="s">
        <v>97</v>
      </c>
      <c r="C23" s="51" t="s">
        <v>98</v>
      </c>
      <c r="D23" s="76">
        <v>316345</v>
      </c>
      <c r="E23" s="92">
        <f t="shared" ref="E23:E86" si="4">D23/D11*100</f>
        <v>99.38392615910476</v>
      </c>
      <c r="F23" s="79">
        <v>4161</v>
      </c>
      <c r="G23" s="92">
        <f t="shared" ref="G23:G86" si="5">F23/F11*100</f>
        <v>100.12030798845043</v>
      </c>
      <c r="H23" s="79"/>
      <c r="I23" s="92"/>
      <c r="J23" s="79">
        <f t="shared" si="0"/>
        <v>312184</v>
      </c>
      <c r="K23" s="92">
        <f t="shared" ref="K23:K86" si="6">J23/J11*100</f>
        <v>99.374184306859775</v>
      </c>
      <c r="L23" s="79">
        <v>36401</v>
      </c>
      <c r="M23" s="92">
        <f t="shared" ref="M23:M86" si="7">L23/L11*100</f>
        <v>100.08523508386034</v>
      </c>
      <c r="N23" s="79">
        <v>1346</v>
      </c>
      <c r="O23" s="92">
        <f t="shared" ref="O23:O81" si="8">N23/N11*100</f>
        <v>130.80660835762876</v>
      </c>
      <c r="P23" s="79">
        <f t="shared" si="1"/>
        <v>-35055</v>
      </c>
      <c r="Q23" s="92">
        <f t="shared" ref="Q23:Q86" si="9">P23/P11*100</f>
        <v>99.190741631532788</v>
      </c>
      <c r="R23" s="79">
        <f t="shared" si="2"/>
        <v>277129</v>
      </c>
      <c r="S23" s="92">
        <f t="shared" ref="S23:S86" si="10">R23/R11*100</f>
        <v>99.397436955048079</v>
      </c>
      <c r="T23" s="79">
        <v>34609</v>
      </c>
      <c r="U23" s="92">
        <f t="shared" ref="U23:U86" si="11">T23/T11*100</f>
        <v>97.942608105048677</v>
      </c>
      <c r="V23" s="79"/>
      <c r="W23" s="92"/>
      <c r="X23" s="79">
        <f t="shared" si="3"/>
        <v>242520</v>
      </c>
      <c r="Y23" s="92">
        <f t="shared" ref="Y23:Y86" si="12">X23/X11*100</f>
        <v>99.608580828264323</v>
      </c>
      <c r="Z23" s="79"/>
      <c r="AA23" s="92"/>
      <c r="AB23" s="79"/>
      <c r="AC23" s="92"/>
      <c r="AD23" s="155"/>
      <c r="AE23" s="155"/>
      <c r="AF23" s="155"/>
      <c r="AG23" s="155"/>
      <c r="AH23" s="155"/>
      <c r="AI23" s="155"/>
      <c r="AJ23" s="32">
        <v>159696</v>
      </c>
      <c r="AK23" s="31">
        <f t="shared" ref="AK23:AK86" si="13">AJ23/AJ11*100</f>
        <v>90.362079794487599</v>
      </c>
      <c r="AL23" s="95" t="s">
        <v>205</v>
      </c>
      <c r="AM23" s="95" t="s">
        <v>205</v>
      </c>
      <c r="AN23" s="95" t="s">
        <v>205</v>
      </c>
      <c r="AO23" s="95" t="s">
        <v>205</v>
      </c>
      <c r="AP23" s="95" t="s">
        <v>205</v>
      </c>
      <c r="AQ23" s="179" t="s">
        <v>205</v>
      </c>
      <c r="AR23" s="14"/>
      <c r="AS23" s="14"/>
      <c r="AT23" s="14"/>
    </row>
    <row r="24" spans="2:46" hidden="1">
      <c r="B24" s="38" t="s">
        <v>99</v>
      </c>
      <c r="C24" s="51" t="s">
        <v>100</v>
      </c>
      <c r="D24" s="76">
        <v>319104</v>
      </c>
      <c r="E24" s="92">
        <f t="shared" si="4"/>
        <v>100.02727127394463</v>
      </c>
      <c r="F24" s="79">
        <v>4237</v>
      </c>
      <c r="G24" s="92">
        <f t="shared" si="5"/>
        <v>111.00340581608592</v>
      </c>
      <c r="H24" s="79"/>
      <c r="I24" s="92"/>
      <c r="J24" s="79">
        <f t="shared" si="0"/>
        <v>314867</v>
      </c>
      <c r="K24" s="92">
        <f t="shared" si="6"/>
        <v>99.894352791878177</v>
      </c>
      <c r="L24" s="79">
        <v>40131</v>
      </c>
      <c r="M24" s="92">
        <f t="shared" si="7"/>
        <v>106.30446875579456</v>
      </c>
      <c r="N24" s="79">
        <v>69</v>
      </c>
      <c r="O24" s="92">
        <f t="shared" si="8"/>
        <v>14.902807775377969</v>
      </c>
      <c r="P24" s="79">
        <f t="shared" si="1"/>
        <v>-40062</v>
      </c>
      <c r="Q24" s="92">
        <f t="shared" si="9"/>
        <v>107.43939068869341</v>
      </c>
      <c r="R24" s="79">
        <f t="shared" si="2"/>
        <v>274805</v>
      </c>
      <c r="S24" s="92">
        <f t="shared" si="10"/>
        <v>98.882020207835581</v>
      </c>
      <c r="T24" s="79">
        <v>35230</v>
      </c>
      <c r="U24" s="92">
        <f t="shared" si="11"/>
        <v>98.763701606346885</v>
      </c>
      <c r="V24" s="79"/>
      <c r="W24" s="92"/>
      <c r="X24" s="79">
        <f t="shared" si="3"/>
        <v>239575</v>
      </c>
      <c r="Y24" s="92">
        <f t="shared" si="12"/>
        <v>98.899443116565735</v>
      </c>
      <c r="Z24" s="79"/>
      <c r="AA24" s="92"/>
      <c r="AB24" s="79"/>
      <c r="AC24" s="92"/>
      <c r="AD24" s="155"/>
      <c r="AE24" s="155"/>
      <c r="AF24" s="155"/>
      <c r="AG24" s="155"/>
      <c r="AH24" s="155"/>
      <c r="AI24" s="155"/>
      <c r="AJ24" s="32">
        <v>165165</v>
      </c>
      <c r="AK24" s="31">
        <f t="shared" si="13"/>
        <v>95.753377007362744</v>
      </c>
      <c r="AL24" s="95" t="s">
        <v>205</v>
      </c>
      <c r="AM24" s="95" t="s">
        <v>205</v>
      </c>
      <c r="AN24" s="95" t="s">
        <v>205</v>
      </c>
      <c r="AO24" s="95" t="s">
        <v>205</v>
      </c>
      <c r="AP24" s="95" t="s">
        <v>205</v>
      </c>
      <c r="AQ24" s="179" t="s">
        <v>205</v>
      </c>
      <c r="AR24" s="14"/>
      <c r="AS24" s="14"/>
      <c r="AT24" s="14"/>
    </row>
    <row r="25" spans="2:46" hidden="1">
      <c r="B25" s="38" t="s">
        <v>38</v>
      </c>
      <c r="C25" s="51" t="s">
        <v>36</v>
      </c>
      <c r="D25" s="76">
        <v>321066</v>
      </c>
      <c r="E25" s="92">
        <f t="shared" si="4"/>
        <v>99.301629325382592</v>
      </c>
      <c r="F25" s="79">
        <v>4435</v>
      </c>
      <c r="G25" s="92">
        <f t="shared" si="5"/>
        <v>107.90754257907543</v>
      </c>
      <c r="H25" s="79"/>
      <c r="I25" s="92"/>
      <c r="J25" s="79">
        <f t="shared" si="0"/>
        <v>316631</v>
      </c>
      <c r="K25" s="92">
        <f t="shared" si="6"/>
        <v>99.190824963817377</v>
      </c>
      <c r="L25" s="79">
        <v>42161</v>
      </c>
      <c r="M25" s="92">
        <f t="shared" si="7"/>
        <v>92.102848654316674</v>
      </c>
      <c r="N25" s="79">
        <v>1116</v>
      </c>
      <c r="O25" s="92">
        <f t="shared" si="8"/>
        <v>138.63354037267081</v>
      </c>
      <c r="P25" s="79">
        <f t="shared" si="1"/>
        <v>-41045</v>
      </c>
      <c r="Q25" s="92">
        <f t="shared" si="9"/>
        <v>91.269929510128748</v>
      </c>
      <c r="R25" s="79">
        <f t="shared" si="2"/>
        <v>275586</v>
      </c>
      <c r="S25" s="92">
        <f t="shared" si="10"/>
        <v>100.48971167905836</v>
      </c>
      <c r="T25" s="79">
        <v>35144</v>
      </c>
      <c r="U25" s="92">
        <f t="shared" si="11"/>
        <v>95.230869282462606</v>
      </c>
      <c r="V25" s="79"/>
      <c r="W25" s="92"/>
      <c r="X25" s="79">
        <f t="shared" si="3"/>
        <v>240442</v>
      </c>
      <c r="Y25" s="92">
        <f t="shared" si="12"/>
        <v>101.30741260391254</v>
      </c>
      <c r="Z25" s="79"/>
      <c r="AA25" s="92"/>
      <c r="AB25" s="79"/>
      <c r="AC25" s="92"/>
      <c r="AD25" s="155"/>
      <c r="AE25" s="155"/>
      <c r="AF25" s="155"/>
      <c r="AG25" s="155"/>
      <c r="AH25" s="155"/>
      <c r="AI25" s="155"/>
      <c r="AJ25" s="32">
        <v>161878</v>
      </c>
      <c r="AK25" s="31">
        <f t="shared" si="13"/>
        <v>97.398346590293741</v>
      </c>
      <c r="AL25" s="95" t="s">
        <v>205</v>
      </c>
      <c r="AM25" s="95" t="s">
        <v>205</v>
      </c>
      <c r="AN25" s="95" t="s">
        <v>205</v>
      </c>
      <c r="AO25" s="95" t="s">
        <v>205</v>
      </c>
      <c r="AP25" s="95" t="s">
        <v>205</v>
      </c>
      <c r="AQ25" s="179" t="s">
        <v>205</v>
      </c>
      <c r="AR25" s="14"/>
      <c r="AS25" s="14"/>
      <c r="AT25" s="14"/>
    </row>
    <row r="26" spans="2:46" hidden="1">
      <c r="B26" s="38" t="s">
        <v>41</v>
      </c>
      <c r="C26" s="51" t="s">
        <v>101</v>
      </c>
      <c r="D26" s="76">
        <v>307975</v>
      </c>
      <c r="E26" s="92">
        <f t="shared" si="4"/>
        <v>96.634766237841234</v>
      </c>
      <c r="F26" s="79">
        <v>4348</v>
      </c>
      <c r="G26" s="92">
        <f t="shared" si="5"/>
        <v>104.64500601684716</v>
      </c>
      <c r="H26" s="79"/>
      <c r="I26" s="92"/>
      <c r="J26" s="79">
        <f t="shared" si="0"/>
        <v>303627</v>
      </c>
      <c r="K26" s="92">
        <f t="shared" si="6"/>
        <v>96.528954521610572</v>
      </c>
      <c r="L26" s="79">
        <v>44569</v>
      </c>
      <c r="M26" s="92">
        <f t="shared" si="7"/>
        <v>109.33421646550879</v>
      </c>
      <c r="N26" s="79">
        <v>309</v>
      </c>
      <c r="O26" s="92">
        <f t="shared" si="8"/>
        <v>31.595092024539877</v>
      </c>
      <c r="P26" s="79">
        <f t="shared" si="1"/>
        <v>-44260</v>
      </c>
      <c r="Q26" s="92">
        <f t="shared" si="9"/>
        <v>111.24516161463831</v>
      </c>
      <c r="R26" s="79">
        <f t="shared" si="2"/>
        <v>259367</v>
      </c>
      <c r="S26" s="92">
        <f t="shared" si="10"/>
        <v>94.397999701556628</v>
      </c>
      <c r="T26" s="79">
        <v>34668</v>
      </c>
      <c r="U26" s="92">
        <f t="shared" si="11"/>
        <v>100.49860853432281</v>
      </c>
      <c r="V26" s="79"/>
      <c r="W26" s="92"/>
      <c r="X26" s="79">
        <f t="shared" si="3"/>
        <v>224699</v>
      </c>
      <c r="Y26" s="92">
        <f t="shared" si="12"/>
        <v>93.522098700174396</v>
      </c>
      <c r="Z26" s="79"/>
      <c r="AA26" s="92"/>
      <c r="AB26" s="79"/>
      <c r="AC26" s="92"/>
      <c r="AD26" s="155"/>
      <c r="AE26" s="155"/>
      <c r="AF26" s="155"/>
      <c r="AG26" s="155"/>
      <c r="AH26" s="155"/>
      <c r="AI26" s="155"/>
      <c r="AJ26" s="32">
        <v>141287</v>
      </c>
      <c r="AK26" s="31">
        <f t="shared" si="13"/>
        <v>85.2739519331748</v>
      </c>
      <c r="AL26" s="95" t="s">
        <v>205</v>
      </c>
      <c r="AM26" s="95" t="s">
        <v>205</v>
      </c>
      <c r="AN26" s="95" t="s">
        <v>205</v>
      </c>
      <c r="AO26" s="95" t="s">
        <v>205</v>
      </c>
      <c r="AP26" s="95" t="s">
        <v>205</v>
      </c>
      <c r="AQ26" s="179" t="s">
        <v>205</v>
      </c>
      <c r="AR26" s="14"/>
      <c r="AS26" s="14"/>
      <c r="AT26" s="14"/>
    </row>
    <row r="27" spans="2:46" hidden="1">
      <c r="B27" s="38" t="s">
        <v>102</v>
      </c>
      <c r="C27" s="51" t="s">
        <v>103</v>
      </c>
      <c r="D27" s="76">
        <v>302769</v>
      </c>
      <c r="E27" s="92">
        <f t="shared" si="4"/>
        <v>100.05915595360058</v>
      </c>
      <c r="F27" s="79">
        <v>4170</v>
      </c>
      <c r="G27" s="92">
        <f t="shared" si="5"/>
        <v>107.08782742681046</v>
      </c>
      <c r="H27" s="79"/>
      <c r="I27" s="92"/>
      <c r="J27" s="79">
        <f t="shared" si="0"/>
        <v>298599</v>
      </c>
      <c r="K27" s="92">
        <f t="shared" si="6"/>
        <v>99.967525510887327</v>
      </c>
      <c r="L27" s="79">
        <v>61673</v>
      </c>
      <c r="M27" s="92">
        <f t="shared" si="7"/>
        <v>118.21998159791443</v>
      </c>
      <c r="N27" s="79">
        <v>0</v>
      </c>
      <c r="O27" s="79" t="s">
        <v>96</v>
      </c>
      <c r="P27" s="79">
        <f t="shared" si="1"/>
        <v>-61673</v>
      </c>
      <c r="Q27" s="92">
        <f t="shared" si="9"/>
        <v>118.21998159791443</v>
      </c>
      <c r="R27" s="79">
        <f t="shared" si="2"/>
        <v>236926</v>
      </c>
      <c r="S27" s="92">
        <f t="shared" si="10"/>
        <v>96.10510773624091</v>
      </c>
      <c r="T27" s="79">
        <v>35078</v>
      </c>
      <c r="U27" s="92">
        <f t="shared" si="11"/>
        <v>97.010426173290185</v>
      </c>
      <c r="V27" s="79"/>
      <c r="W27" s="92"/>
      <c r="X27" s="79">
        <f t="shared" si="3"/>
        <v>201848</v>
      </c>
      <c r="Y27" s="92">
        <f t="shared" si="12"/>
        <v>95.949498262576711</v>
      </c>
      <c r="Z27" s="79"/>
      <c r="AA27" s="92"/>
      <c r="AB27" s="79"/>
      <c r="AC27" s="92"/>
      <c r="AD27" s="155"/>
      <c r="AE27" s="155"/>
      <c r="AF27" s="155"/>
      <c r="AG27" s="155"/>
      <c r="AH27" s="155"/>
      <c r="AI27" s="155"/>
      <c r="AJ27" s="32">
        <v>119870</v>
      </c>
      <c r="AK27" s="31">
        <f t="shared" si="13"/>
        <v>86.973872285467593</v>
      </c>
      <c r="AL27" s="95" t="s">
        <v>205</v>
      </c>
      <c r="AM27" s="95" t="s">
        <v>205</v>
      </c>
      <c r="AN27" s="95" t="s">
        <v>205</v>
      </c>
      <c r="AO27" s="95" t="s">
        <v>205</v>
      </c>
      <c r="AP27" s="95" t="s">
        <v>205</v>
      </c>
      <c r="AQ27" s="179" t="s">
        <v>205</v>
      </c>
      <c r="AR27" s="14"/>
      <c r="AS27" s="14"/>
      <c r="AT27" s="14"/>
    </row>
    <row r="28" spans="2:46" hidden="1">
      <c r="B28" s="38" t="s">
        <v>39</v>
      </c>
      <c r="C28" s="51" t="s">
        <v>104</v>
      </c>
      <c r="D28" s="76">
        <v>305000</v>
      </c>
      <c r="E28" s="92">
        <f t="shared" si="4"/>
        <v>100.27946736807496</v>
      </c>
      <c r="F28" s="79">
        <v>4146</v>
      </c>
      <c r="G28" s="92">
        <f t="shared" si="5"/>
        <v>107.32591250323583</v>
      </c>
      <c r="H28" s="79"/>
      <c r="I28" s="92"/>
      <c r="J28" s="79">
        <f t="shared" si="0"/>
        <v>300854</v>
      </c>
      <c r="K28" s="92">
        <f t="shared" si="6"/>
        <v>100.1888193628096</v>
      </c>
      <c r="L28" s="79">
        <v>47546</v>
      </c>
      <c r="M28" s="92">
        <f t="shared" si="7"/>
        <v>104.58634873847915</v>
      </c>
      <c r="N28" s="79">
        <v>206</v>
      </c>
      <c r="O28" s="79" t="s">
        <v>96</v>
      </c>
      <c r="P28" s="79">
        <f t="shared" si="1"/>
        <v>-47340</v>
      </c>
      <c r="Q28" s="92">
        <f t="shared" si="9"/>
        <v>104.13321308374211</v>
      </c>
      <c r="R28" s="79">
        <f t="shared" si="2"/>
        <v>253514</v>
      </c>
      <c r="S28" s="92">
        <f t="shared" si="10"/>
        <v>99.485138879078278</v>
      </c>
      <c r="T28" s="79">
        <v>35630</v>
      </c>
      <c r="U28" s="92">
        <f t="shared" si="11"/>
        <v>100.83486627989247</v>
      </c>
      <c r="V28" s="79"/>
      <c r="W28" s="92"/>
      <c r="X28" s="79">
        <f t="shared" si="3"/>
        <v>217884</v>
      </c>
      <c r="Y28" s="92">
        <f t="shared" si="12"/>
        <v>99.267851529219868</v>
      </c>
      <c r="Z28" s="79"/>
      <c r="AA28" s="92"/>
      <c r="AB28" s="79"/>
      <c r="AC28" s="92"/>
      <c r="AD28" s="155"/>
      <c r="AE28" s="155"/>
      <c r="AF28" s="155"/>
      <c r="AG28" s="155"/>
      <c r="AH28" s="155"/>
      <c r="AI28" s="155"/>
      <c r="AJ28" s="32">
        <v>134890</v>
      </c>
      <c r="AK28" s="31">
        <f t="shared" si="13"/>
        <v>94.970218398411646</v>
      </c>
      <c r="AL28" s="95" t="s">
        <v>205</v>
      </c>
      <c r="AM28" s="95" t="s">
        <v>205</v>
      </c>
      <c r="AN28" s="95" t="s">
        <v>205</v>
      </c>
      <c r="AO28" s="95" t="s">
        <v>205</v>
      </c>
      <c r="AP28" s="95" t="s">
        <v>205</v>
      </c>
      <c r="AQ28" s="179" t="s">
        <v>205</v>
      </c>
      <c r="AR28" s="14"/>
      <c r="AS28" s="14"/>
      <c r="AT28" s="14"/>
    </row>
    <row r="29" spans="2:46" hidden="1">
      <c r="B29" s="38" t="s">
        <v>105</v>
      </c>
      <c r="C29" s="51" t="s">
        <v>106</v>
      </c>
      <c r="D29" s="76">
        <v>288921</v>
      </c>
      <c r="E29" s="92">
        <f t="shared" si="4"/>
        <v>101.20817453200314</v>
      </c>
      <c r="F29" s="79">
        <v>3312</v>
      </c>
      <c r="G29" s="92">
        <f t="shared" si="5"/>
        <v>93.164556962025316</v>
      </c>
      <c r="H29" s="79"/>
      <c r="I29" s="92"/>
      <c r="J29" s="79">
        <f t="shared" si="0"/>
        <v>285609</v>
      </c>
      <c r="K29" s="92">
        <f t="shared" si="6"/>
        <v>101.3096053093641</v>
      </c>
      <c r="L29" s="79">
        <v>35524</v>
      </c>
      <c r="M29" s="92">
        <f t="shared" si="7"/>
        <v>95.951165491721355</v>
      </c>
      <c r="N29" s="79">
        <v>653</v>
      </c>
      <c r="O29" s="92">
        <f t="shared" si="8"/>
        <v>147.07207207207207</v>
      </c>
      <c r="P29" s="79">
        <f t="shared" si="1"/>
        <v>-34871</v>
      </c>
      <c r="Q29" s="92">
        <f t="shared" si="9"/>
        <v>95.330654200497548</v>
      </c>
      <c r="R29" s="79">
        <f t="shared" si="2"/>
        <v>250738</v>
      </c>
      <c r="S29" s="92">
        <f t="shared" si="10"/>
        <v>102.20104508881624</v>
      </c>
      <c r="T29" s="79">
        <v>33760</v>
      </c>
      <c r="U29" s="92">
        <f t="shared" si="11"/>
        <v>100.6019429048215</v>
      </c>
      <c r="V29" s="79"/>
      <c r="W29" s="92"/>
      <c r="X29" s="79">
        <f t="shared" si="3"/>
        <v>216978</v>
      </c>
      <c r="Y29" s="92">
        <f t="shared" si="12"/>
        <v>102.45443384644442</v>
      </c>
      <c r="Z29" s="79"/>
      <c r="AA29" s="92"/>
      <c r="AB29" s="79"/>
      <c r="AC29" s="92"/>
      <c r="AD29" s="155"/>
      <c r="AE29" s="155"/>
      <c r="AF29" s="155"/>
      <c r="AG29" s="155"/>
      <c r="AH29" s="155"/>
      <c r="AI29" s="155"/>
      <c r="AJ29" s="32">
        <v>139529</v>
      </c>
      <c r="AK29" s="31">
        <f t="shared" si="13"/>
        <v>103.18055432306919</v>
      </c>
      <c r="AL29" s="95" t="s">
        <v>205</v>
      </c>
      <c r="AM29" s="95" t="s">
        <v>205</v>
      </c>
      <c r="AN29" s="95" t="s">
        <v>205</v>
      </c>
      <c r="AO29" s="95" t="s">
        <v>205</v>
      </c>
      <c r="AP29" s="95" t="s">
        <v>205</v>
      </c>
      <c r="AQ29" s="179" t="s">
        <v>205</v>
      </c>
      <c r="AR29" s="14"/>
      <c r="AS29" s="14"/>
      <c r="AT29" s="14"/>
    </row>
    <row r="30" spans="2:46" hidden="1">
      <c r="B30" s="38" t="s">
        <v>42</v>
      </c>
      <c r="C30" s="51" t="s">
        <v>107</v>
      </c>
      <c r="D30" s="76">
        <v>302620</v>
      </c>
      <c r="E30" s="92">
        <f t="shared" si="4"/>
        <v>102.72303274292425</v>
      </c>
      <c r="F30" s="79">
        <v>3401</v>
      </c>
      <c r="G30" s="92">
        <f t="shared" si="5"/>
        <v>98.80883207437536</v>
      </c>
      <c r="H30" s="79"/>
      <c r="I30" s="92"/>
      <c r="J30" s="79">
        <f t="shared" si="0"/>
        <v>299219</v>
      </c>
      <c r="K30" s="92">
        <f t="shared" si="6"/>
        <v>102.76930580170081</v>
      </c>
      <c r="L30" s="79">
        <v>33855</v>
      </c>
      <c r="M30" s="92">
        <f t="shared" si="7"/>
        <v>99.585245322979176</v>
      </c>
      <c r="N30" s="79">
        <v>2383</v>
      </c>
      <c r="O30" s="92">
        <f t="shared" si="8"/>
        <v>210.32656663724626</v>
      </c>
      <c r="P30" s="79">
        <f t="shared" si="1"/>
        <v>-31472</v>
      </c>
      <c r="Q30" s="92">
        <f t="shared" si="9"/>
        <v>95.767276268143505</v>
      </c>
      <c r="R30" s="79">
        <f t="shared" si="2"/>
        <v>267747</v>
      </c>
      <c r="S30" s="92">
        <f t="shared" si="10"/>
        <v>103.66018436426849</v>
      </c>
      <c r="T30" s="79">
        <v>33468</v>
      </c>
      <c r="U30" s="92">
        <f t="shared" si="11"/>
        <v>100.79812065174833</v>
      </c>
      <c r="V30" s="79"/>
      <c r="W30" s="92"/>
      <c r="X30" s="79">
        <f t="shared" si="3"/>
        <v>234279</v>
      </c>
      <c r="Y30" s="92">
        <f t="shared" si="12"/>
        <v>104.08236705317873</v>
      </c>
      <c r="Z30" s="79"/>
      <c r="AA30" s="92"/>
      <c r="AB30" s="79"/>
      <c r="AC30" s="92"/>
      <c r="AD30" s="155"/>
      <c r="AE30" s="155"/>
      <c r="AF30" s="155"/>
      <c r="AG30" s="155"/>
      <c r="AH30" s="155"/>
      <c r="AI30" s="155"/>
      <c r="AJ30" s="32">
        <v>151601</v>
      </c>
      <c r="AK30" s="31">
        <f t="shared" si="13"/>
        <v>103.64888147459388</v>
      </c>
      <c r="AL30" s="95" t="s">
        <v>205</v>
      </c>
      <c r="AM30" s="95" t="s">
        <v>205</v>
      </c>
      <c r="AN30" s="95" t="s">
        <v>205</v>
      </c>
      <c r="AO30" s="95" t="s">
        <v>205</v>
      </c>
      <c r="AP30" s="95" t="s">
        <v>205</v>
      </c>
      <c r="AQ30" s="179" t="s">
        <v>205</v>
      </c>
      <c r="AR30" s="14"/>
      <c r="AS30" s="14"/>
      <c r="AT30" s="14"/>
    </row>
    <row r="31" spans="2:46" hidden="1">
      <c r="B31" s="38" t="s">
        <v>114</v>
      </c>
      <c r="C31" s="51" t="s">
        <v>115</v>
      </c>
      <c r="D31" s="76">
        <v>307298</v>
      </c>
      <c r="E31" s="92">
        <f t="shared" si="4"/>
        <v>102.57319193962395</v>
      </c>
      <c r="F31" s="79">
        <v>3873</v>
      </c>
      <c r="G31" s="92">
        <f t="shared" si="5"/>
        <v>113.27873647265282</v>
      </c>
      <c r="H31" s="79"/>
      <c r="I31" s="92"/>
      <c r="J31" s="79">
        <f t="shared" si="0"/>
        <v>303425</v>
      </c>
      <c r="K31" s="92">
        <f t="shared" si="6"/>
        <v>102.44960664483236</v>
      </c>
      <c r="L31" s="79">
        <v>32067</v>
      </c>
      <c r="M31" s="92">
        <f t="shared" si="7"/>
        <v>100.21563847740484</v>
      </c>
      <c r="N31" s="79">
        <v>4385</v>
      </c>
      <c r="O31" s="92">
        <f t="shared" si="8"/>
        <v>189.99133448873485</v>
      </c>
      <c r="P31" s="79">
        <f t="shared" si="1"/>
        <v>-27682</v>
      </c>
      <c r="Q31" s="92">
        <f t="shared" si="9"/>
        <v>93.236780060626472</v>
      </c>
      <c r="R31" s="79">
        <f t="shared" si="2"/>
        <v>275743</v>
      </c>
      <c r="S31" s="92">
        <f t="shared" si="10"/>
        <v>103.47605824076854</v>
      </c>
      <c r="T31" s="79">
        <v>29756</v>
      </c>
      <c r="U31" s="92">
        <f t="shared" si="11"/>
        <v>97.464788732394368</v>
      </c>
      <c r="V31" s="79"/>
      <c r="W31" s="92"/>
      <c r="X31" s="79">
        <f t="shared" si="3"/>
        <v>245987</v>
      </c>
      <c r="Y31" s="92">
        <f t="shared" si="12"/>
        <v>104.25386734477644</v>
      </c>
      <c r="Z31" s="79"/>
      <c r="AA31" s="92"/>
      <c r="AB31" s="79"/>
      <c r="AC31" s="92"/>
      <c r="AD31" s="155"/>
      <c r="AE31" s="155"/>
      <c r="AF31" s="155"/>
      <c r="AG31" s="155"/>
      <c r="AH31" s="155"/>
      <c r="AI31" s="155"/>
      <c r="AJ31" s="32">
        <v>172883</v>
      </c>
      <c r="AK31" s="31">
        <f t="shared" si="13"/>
        <v>109.13779607090549</v>
      </c>
      <c r="AL31" s="95" t="s">
        <v>205</v>
      </c>
      <c r="AM31" s="95" t="s">
        <v>205</v>
      </c>
      <c r="AN31" s="95" t="s">
        <v>205</v>
      </c>
      <c r="AO31" s="95" t="s">
        <v>205</v>
      </c>
      <c r="AP31" s="95" t="s">
        <v>205</v>
      </c>
      <c r="AQ31" s="179" t="s">
        <v>205</v>
      </c>
      <c r="AR31" s="14"/>
      <c r="AS31" s="14"/>
      <c r="AT31" s="14"/>
    </row>
    <row r="32" spans="2:46" hidden="1">
      <c r="B32" s="38" t="s">
        <v>110</v>
      </c>
      <c r="C32" s="51" t="s">
        <v>34</v>
      </c>
      <c r="D32" s="76">
        <v>288896</v>
      </c>
      <c r="E32" s="92">
        <f t="shared" si="4"/>
        <v>106.20161308110254</v>
      </c>
      <c r="F32" s="79">
        <v>3750</v>
      </c>
      <c r="G32" s="92">
        <f t="shared" si="5"/>
        <v>112.81588447653431</v>
      </c>
      <c r="H32" s="79"/>
      <c r="I32" s="92"/>
      <c r="J32" s="79">
        <f t="shared" si="0"/>
        <v>285146</v>
      </c>
      <c r="K32" s="92">
        <f t="shared" si="6"/>
        <v>106.11979069750133</v>
      </c>
      <c r="L32" s="79">
        <v>30450</v>
      </c>
      <c r="M32" s="92">
        <f t="shared" si="7"/>
        <v>102.60816821674079</v>
      </c>
      <c r="N32" s="79">
        <v>2675</v>
      </c>
      <c r="O32" s="92">
        <f t="shared" si="8"/>
        <v>150.70422535211267</v>
      </c>
      <c r="P32" s="79">
        <f t="shared" si="1"/>
        <v>-27775</v>
      </c>
      <c r="Q32" s="92">
        <f t="shared" si="9"/>
        <v>99.54840328303645</v>
      </c>
      <c r="R32" s="79">
        <f t="shared" si="2"/>
        <v>257371</v>
      </c>
      <c r="S32" s="92">
        <f t="shared" si="10"/>
        <v>106.88120065946569</v>
      </c>
      <c r="T32" s="79">
        <v>31353</v>
      </c>
      <c r="U32" s="92">
        <f t="shared" si="11"/>
        <v>100.76490438695163</v>
      </c>
      <c r="V32" s="79"/>
      <c r="W32" s="92"/>
      <c r="X32" s="79">
        <f t="shared" si="3"/>
        <v>226018</v>
      </c>
      <c r="Y32" s="92">
        <f t="shared" si="12"/>
        <v>107.78878895109831</v>
      </c>
      <c r="Z32" s="79"/>
      <c r="AA32" s="92"/>
      <c r="AB32" s="79"/>
      <c r="AC32" s="92"/>
      <c r="AD32" s="155"/>
      <c r="AE32" s="155"/>
      <c r="AF32" s="155"/>
      <c r="AG32" s="155"/>
      <c r="AH32" s="155"/>
      <c r="AI32" s="155"/>
      <c r="AJ32" s="32">
        <v>147343</v>
      </c>
      <c r="AK32" s="31">
        <f t="shared" si="13"/>
        <v>113.11106675674016</v>
      </c>
      <c r="AL32" s="95" t="s">
        <v>205</v>
      </c>
      <c r="AM32" s="95" t="s">
        <v>205</v>
      </c>
      <c r="AN32" s="95" t="s">
        <v>205</v>
      </c>
      <c r="AO32" s="95" t="s">
        <v>205</v>
      </c>
      <c r="AP32" s="95" t="s">
        <v>205</v>
      </c>
      <c r="AQ32" s="179" t="s">
        <v>205</v>
      </c>
      <c r="AR32" s="14"/>
      <c r="AS32" s="14"/>
      <c r="AT32" s="14"/>
    </row>
    <row r="33" spans="1:43" hidden="1">
      <c r="B33" s="39" t="s">
        <v>40</v>
      </c>
      <c r="C33" s="53" t="s">
        <v>111</v>
      </c>
      <c r="D33" s="77">
        <v>311062</v>
      </c>
      <c r="E33" s="93">
        <f t="shared" si="4"/>
        <v>102.78012740873888</v>
      </c>
      <c r="F33" s="80">
        <v>4070</v>
      </c>
      <c r="G33" s="93">
        <f t="shared" si="5"/>
        <v>102.803738317757</v>
      </c>
      <c r="H33" s="80"/>
      <c r="I33" s="93"/>
      <c r="J33" s="80">
        <f t="shared" si="0"/>
        <v>306992</v>
      </c>
      <c r="K33" s="93">
        <f t="shared" si="6"/>
        <v>102.77981445583868</v>
      </c>
      <c r="L33" s="80">
        <v>32980</v>
      </c>
      <c r="M33" s="93">
        <f t="shared" si="7"/>
        <v>99.993936086350132</v>
      </c>
      <c r="N33" s="80">
        <v>4932</v>
      </c>
      <c r="O33" s="93">
        <f t="shared" si="8"/>
        <v>163.69067374709593</v>
      </c>
      <c r="P33" s="80">
        <f t="shared" si="1"/>
        <v>-28048</v>
      </c>
      <c r="Q33" s="93">
        <f t="shared" si="9"/>
        <v>93.590043044479302</v>
      </c>
      <c r="R33" s="80">
        <f t="shared" si="2"/>
        <v>278944</v>
      </c>
      <c r="S33" s="93">
        <f t="shared" si="10"/>
        <v>103.80470378088718</v>
      </c>
      <c r="T33" s="80">
        <v>33157</v>
      </c>
      <c r="U33" s="93">
        <f t="shared" si="11"/>
        <v>95.929290591366751</v>
      </c>
      <c r="V33" s="80"/>
      <c r="W33" s="93"/>
      <c r="X33" s="80">
        <f t="shared" si="3"/>
        <v>245787</v>
      </c>
      <c r="Y33" s="93">
        <f t="shared" si="12"/>
        <v>104.9672013529442</v>
      </c>
      <c r="Z33" s="80"/>
      <c r="AA33" s="93"/>
      <c r="AB33" s="80"/>
      <c r="AC33" s="93"/>
      <c r="AD33" s="156"/>
      <c r="AE33" s="156"/>
      <c r="AF33" s="156"/>
      <c r="AG33" s="156"/>
      <c r="AH33" s="156"/>
      <c r="AI33" s="156"/>
      <c r="AJ33" s="33">
        <v>169668</v>
      </c>
      <c r="AK33" s="138">
        <f t="shared" si="13"/>
        <v>108.17558736332047</v>
      </c>
      <c r="AL33" s="140" t="s">
        <v>205</v>
      </c>
      <c r="AM33" s="140" t="s">
        <v>205</v>
      </c>
      <c r="AN33" s="140" t="s">
        <v>205</v>
      </c>
      <c r="AO33" s="140" t="s">
        <v>205</v>
      </c>
      <c r="AP33" s="140" t="s">
        <v>205</v>
      </c>
      <c r="AQ33" s="180" t="s">
        <v>205</v>
      </c>
    </row>
    <row r="34" spans="1:43" hidden="1">
      <c r="B34" s="37" t="s">
        <v>116</v>
      </c>
      <c r="C34" s="51" t="s">
        <v>117</v>
      </c>
      <c r="D34" s="78">
        <v>303828</v>
      </c>
      <c r="E34" s="94">
        <f t="shared" si="4"/>
        <v>102.76263275383887</v>
      </c>
      <c r="F34" s="81">
        <v>4243</v>
      </c>
      <c r="G34" s="94">
        <f t="shared" si="5"/>
        <v>102.46317314658296</v>
      </c>
      <c r="H34" s="81"/>
      <c r="I34" s="94"/>
      <c r="J34" s="81">
        <f t="shared" si="0"/>
        <v>299585</v>
      </c>
      <c r="K34" s="94">
        <f t="shared" si="6"/>
        <v>102.76688654941873</v>
      </c>
      <c r="L34" s="81">
        <v>31566</v>
      </c>
      <c r="M34" s="94">
        <f t="shared" si="7"/>
        <v>97.573490773082753</v>
      </c>
      <c r="N34" s="81">
        <v>4505</v>
      </c>
      <c r="O34" s="94">
        <f t="shared" si="8"/>
        <v>142.74397972116603</v>
      </c>
      <c r="P34" s="81">
        <f t="shared" si="1"/>
        <v>-27061</v>
      </c>
      <c r="Q34" s="94">
        <f t="shared" si="9"/>
        <v>92.690529200205518</v>
      </c>
      <c r="R34" s="81">
        <f t="shared" si="2"/>
        <v>272524</v>
      </c>
      <c r="S34" s="94">
        <f t="shared" si="10"/>
        <v>103.88832131257529</v>
      </c>
      <c r="T34" s="81">
        <v>32540</v>
      </c>
      <c r="U34" s="94">
        <f t="shared" si="11"/>
        <v>97.847005051719989</v>
      </c>
      <c r="V34" s="81"/>
      <c r="W34" s="94"/>
      <c r="X34" s="81">
        <f t="shared" si="3"/>
        <v>239984</v>
      </c>
      <c r="Y34" s="94">
        <f t="shared" si="12"/>
        <v>104.76539717463811</v>
      </c>
      <c r="Z34" s="81"/>
      <c r="AA34" s="94"/>
      <c r="AB34" s="81"/>
      <c r="AC34" s="94"/>
      <c r="AD34" s="154"/>
      <c r="AE34" s="154"/>
      <c r="AF34" s="154"/>
      <c r="AG34" s="154"/>
      <c r="AH34" s="154"/>
      <c r="AI34" s="154"/>
      <c r="AJ34" s="29">
        <v>159207</v>
      </c>
      <c r="AK34" s="28">
        <f t="shared" si="13"/>
        <v>103.70778099859947</v>
      </c>
      <c r="AL34" s="175" t="s">
        <v>205</v>
      </c>
      <c r="AM34" s="175" t="s">
        <v>205</v>
      </c>
      <c r="AN34" s="175" t="s">
        <v>205</v>
      </c>
      <c r="AO34" s="175" t="s">
        <v>205</v>
      </c>
      <c r="AP34" s="175" t="s">
        <v>205</v>
      </c>
      <c r="AQ34" s="178" t="s">
        <v>205</v>
      </c>
    </row>
    <row r="35" spans="1:43" s="15" customFormat="1" hidden="1">
      <c r="A35" s="13"/>
      <c r="B35" s="38" t="s">
        <v>97</v>
      </c>
      <c r="C35" s="51" t="s">
        <v>98</v>
      </c>
      <c r="D35" s="76">
        <v>316479</v>
      </c>
      <c r="E35" s="92">
        <f t="shared" si="4"/>
        <v>100.04235881711423</v>
      </c>
      <c r="F35" s="79">
        <v>3722</v>
      </c>
      <c r="G35" s="92">
        <f t="shared" si="5"/>
        <v>89.449651526075456</v>
      </c>
      <c r="H35" s="79"/>
      <c r="I35" s="92"/>
      <c r="J35" s="79">
        <f t="shared" si="0"/>
        <v>312757</v>
      </c>
      <c r="K35" s="92">
        <f t="shared" si="6"/>
        <v>100.18354560131203</v>
      </c>
      <c r="L35" s="79">
        <v>33965</v>
      </c>
      <c r="M35" s="92">
        <f t="shared" si="7"/>
        <v>93.30787615724843</v>
      </c>
      <c r="N35" s="79">
        <v>2959</v>
      </c>
      <c r="O35" s="92">
        <f t="shared" si="8"/>
        <v>219.83655274888559</v>
      </c>
      <c r="P35" s="79">
        <f t="shared" si="1"/>
        <v>-31006</v>
      </c>
      <c r="Q35" s="92">
        <f t="shared" si="9"/>
        <v>88.449579232634434</v>
      </c>
      <c r="R35" s="79">
        <f t="shared" si="2"/>
        <v>281751</v>
      </c>
      <c r="S35" s="92">
        <f t="shared" si="10"/>
        <v>101.66781534953036</v>
      </c>
      <c r="T35" s="79">
        <v>33205</v>
      </c>
      <c r="U35" s="92">
        <f t="shared" si="11"/>
        <v>95.943251755323757</v>
      </c>
      <c r="V35" s="79"/>
      <c r="W35" s="92"/>
      <c r="X35" s="79">
        <f t="shared" si="3"/>
        <v>248546</v>
      </c>
      <c r="Y35" s="92">
        <f t="shared" si="12"/>
        <v>102.4847435263071</v>
      </c>
      <c r="Z35" s="79"/>
      <c r="AA35" s="92"/>
      <c r="AB35" s="79"/>
      <c r="AC35" s="92"/>
      <c r="AD35" s="155"/>
      <c r="AE35" s="155"/>
      <c r="AF35" s="155"/>
      <c r="AG35" s="155"/>
      <c r="AH35" s="155"/>
      <c r="AI35" s="155"/>
      <c r="AJ35" s="32">
        <v>168220</v>
      </c>
      <c r="AK35" s="31">
        <f t="shared" si="13"/>
        <v>105.33764151888589</v>
      </c>
      <c r="AL35" s="95" t="s">
        <v>205</v>
      </c>
      <c r="AM35" s="95" t="s">
        <v>205</v>
      </c>
      <c r="AN35" s="95" t="s">
        <v>205</v>
      </c>
      <c r="AO35" s="95" t="s">
        <v>205</v>
      </c>
      <c r="AP35" s="95" t="s">
        <v>205</v>
      </c>
      <c r="AQ35" s="179" t="s">
        <v>205</v>
      </c>
    </row>
    <row r="36" spans="1:43" hidden="1">
      <c r="B36" s="38" t="s">
        <v>99</v>
      </c>
      <c r="C36" s="51" t="s">
        <v>100</v>
      </c>
      <c r="D36" s="76">
        <v>309526</v>
      </c>
      <c r="E36" s="92">
        <f t="shared" si="4"/>
        <v>96.998470718010438</v>
      </c>
      <c r="F36" s="79">
        <v>4245</v>
      </c>
      <c r="G36" s="92">
        <f t="shared" si="5"/>
        <v>100.18881283927308</v>
      </c>
      <c r="H36" s="79"/>
      <c r="I36" s="92"/>
      <c r="J36" s="79">
        <f t="shared" si="0"/>
        <v>305281</v>
      </c>
      <c r="K36" s="92">
        <f t="shared" si="6"/>
        <v>96.95553995814106</v>
      </c>
      <c r="L36" s="79">
        <v>35236</v>
      </c>
      <c r="M36" s="92">
        <f t="shared" si="7"/>
        <v>87.802446986120458</v>
      </c>
      <c r="N36" s="79">
        <v>1013</v>
      </c>
      <c r="O36" s="92">
        <f t="shared" si="8"/>
        <v>1468.1159420289855</v>
      </c>
      <c r="P36" s="79">
        <f t="shared" si="1"/>
        <v>-34223</v>
      </c>
      <c r="Q36" s="92">
        <f t="shared" si="9"/>
        <v>85.425091108781388</v>
      </c>
      <c r="R36" s="79">
        <f t="shared" si="2"/>
        <v>271058</v>
      </c>
      <c r="S36" s="92">
        <f t="shared" si="10"/>
        <v>98.636487691271995</v>
      </c>
      <c r="T36" s="79">
        <v>34354</v>
      </c>
      <c r="U36" s="92">
        <f t="shared" si="11"/>
        <v>97.513482827135959</v>
      </c>
      <c r="V36" s="79"/>
      <c r="W36" s="92"/>
      <c r="X36" s="79">
        <f t="shared" si="3"/>
        <v>236704</v>
      </c>
      <c r="Y36" s="92">
        <f t="shared" si="12"/>
        <v>98.801627882708971</v>
      </c>
      <c r="Z36" s="79"/>
      <c r="AA36" s="92"/>
      <c r="AB36" s="79"/>
      <c r="AC36" s="92"/>
      <c r="AD36" s="155"/>
      <c r="AE36" s="155"/>
      <c r="AF36" s="155"/>
      <c r="AG36" s="155"/>
      <c r="AH36" s="155"/>
      <c r="AI36" s="155"/>
      <c r="AJ36" s="32">
        <v>158286</v>
      </c>
      <c r="AK36" s="31">
        <f t="shared" si="13"/>
        <v>95.835074016892193</v>
      </c>
      <c r="AL36" s="95" t="s">
        <v>205</v>
      </c>
      <c r="AM36" s="95" t="s">
        <v>205</v>
      </c>
      <c r="AN36" s="95" t="s">
        <v>205</v>
      </c>
      <c r="AO36" s="95" t="s">
        <v>205</v>
      </c>
      <c r="AP36" s="95" t="s">
        <v>205</v>
      </c>
      <c r="AQ36" s="179" t="s">
        <v>205</v>
      </c>
    </row>
    <row r="37" spans="1:43" s="15" customFormat="1" hidden="1">
      <c r="A37" s="13"/>
      <c r="B37" s="38" t="s">
        <v>38</v>
      </c>
      <c r="C37" s="51" t="s">
        <v>36</v>
      </c>
      <c r="D37" s="76">
        <v>310785</v>
      </c>
      <c r="E37" s="92">
        <f t="shared" si="4"/>
        <v>96.797854646708146</v>
      </c>
      <c r="F37" s="79">
        <v>4565</v>
      </c>
      <c r="G37" s="92">
        <f t="shared" si="5"/>
        <v>102.93122886133033</v>
      </c>
      <c r="H37" s="79"/>
      <c r="I37" s="92"/>
      <c r="J37" s="79">
        <f t="shared" si="0"/>
        <v>306220</v>
      </c>
      <c r="K37" s="92">
        <f t="shared" si="6"/>
        <v>96.711945450698138</v>
      </c>
      <c r="L37" s="79">
        <v>43915</v>
      </c>
      <c r="M37" s="92">
        <f t="shared" si="7"/>
        <v>104.1602428784896</v>
      </c>
      <c r="N37" s="79">
        <v>174</v>
      </c>
      <c r="O37" s="92">
        <f t="shared" si="8"/>
        <v>15.591397849462366</v>
      </c>
      <c r="P37" s="79">
        <f t="shared" si="1"/>
        <v>-43741</v>
      </c>
      <c r="Q37" s="92">
        <f t="shared" si="9"/>
        <v>106.56840053599707</v>
      </c>
      <c r="R37" s="79">
        <f t="shared" si="2"/>
        <v>262479</v>
      </c>
      <c r="S37" s="92">
        <f t="shared" si="10"/>
        <v>95.243952885850518</v>
      </c>
      <c r="T37" s="79">
        <v>39691</v>
      </c>
      <c r="U37" s="92">
        <f t="shared" si="11"/>
        <v>112.93819713180059</v>
      </c>
      <c r="V37" s="79"/>
      <c r="W37" s="92"/>
      <c r="X37" s="79">
        <f t="shared" si="3"/>
        <v>222788</v>
      </c>
      <c r="Y37" s="92">
        <f t="shared" si="12"/>
        <v>92.65768875654004</v>
      </c>
      <c r="Z37" s="79"/>
      <c r="AA37" s="92"/>
      <c r="AB37" s="79"/>
      <c r="AC37" s="92"/>
      <c r="AD37" s="155"/>
      <c r="AE37" s="155"/>
      <c r="AF37" s="155"/>
      <c r="AG37" s="155"/>
      <c r="AH37" s="155"/>
      <c r="AI37" s="155"/>
      <c r="AJ37" s="32">
        <v>142194</v>
      </c>
      <c r="AK37" s="31">
        <f t="shared" si="13"/>
        <v>87.840225354896901</v>
      </c>
      <c r="AL37" s="95" t="s">
        <v>205</v>
      </c>
      <c r="AM37" s="95" t="s">
        <v>205</v>
      </c>
      <c r="AN37" s="95" t="s">
        <v>205</v>
      </c>
      <c r="AO37" s="95" t="s">
        <v>205</v>
      </c>
      <c r="AP37" s="95" t="s">
        <v>205</v>
      </c>
      <c r="AQ37" s="179" t="s">
        <v>205</v>
      </c>
    </row>
    <row r="38" spans="1:43" hidden="1">
      <c r="B38" s="38" t="s">
        <v>41</v>
      </c>
      <c r="C38" s="51" t="s">
        <v>101</v>
      </c>
      <c r="D38" s="76">
        <v>309126</v>
      </c>
      <c r="E38" s="92">
        <f t="shared" si="4"/>
        <v>100.3737316340612</v>
      </c>
      <c r="F38" s="79">
        <v>5031</v>
      </c>
      <c r="G38" s="92">
        <f t="shared" si="5"/>
        <v>115.7083716651334</v>
      </c>
      <c r="H38" s="79"/>
      <c r="I38" s="92"/>
      <c r="J38" s="79">
        <f t="shared" si="0"/>
        <v>304095</v>
      </c>
      <c r="K38" s="92">
        <f t="shared" si="6"/>
        <v>100.15413648983787</v>
      </c>
      <c r="L38" s="79">
        <v>46360</v>
      </c>
      <c r="M38" s="92">
        <f t="shared" si="7"/>
        <v>104.01848818685633</v>
      </c>
      <c r="N38" s="79">
        <v>605</v>
      </c>
      <c r="O38" s="92">
        <f t="shared" si="8"/>
        <v>195.79288025889966</v>
      </c>
      <c r="P38" s="79">
        <f t="shared" si="1"/>
        <v>-45755</v>
      </c>
      <c r="Q38" s="92">
        <f t="shared" si="9"/>
        <v>103.37776773610483</v>
      </c>
      <c r="R38" s="79">
        <f t="shared" si="2"/>
        <v>258340</v>
      </c>
      <c r="S38" s="92">
        <f t="shared" si="10"/>
        <v>99.604035979904921</v>
      </c>
      <c r="T38" s="79">
        <v>37601</v>
      </c>
      <c r="U38" s="92">
        <f t="shared" si="11"/>
        <v>108.46025152878735</v>
      </c>
      <c r="V38" s="79"/>
      <c r="W38" s="92"/>
      <c r="X38" s="79">
        <f t="shared" si="3"/>
        <v>220739</v>
      </c>
      <c r="Y38" s="92">
        <f t="shared" si="12"/>
        <v>98.23764235710884</v>
      </c>
      <c r="Z38" s="79"/>
      <c r="AA38" s="92"/>
      <c r="AB38" s="79"/>
      <c r="AC38" s="92"/>
      <c r="AD38" s="155"/>
      <c r="AE38" s="155"/>
      <c r="AF38" s="155"/>
      <c r="AG38" s="155"/>
      <c r="AH38" s="155"/>
      <c r="AI38" s="155"/>
      <c r="AJ38" s="32">
        <v>150683</v>
      </c>
      <c r="AK38" s="31">
        <f t="shared" si="13"/>
        <v>106.65029337447889</v>
      </c>
      <c r="AL38" s="95" t="s">
        <v>205</v>
      </c>
      <c r="AM38" s="95" t="s">
        <v>205</v>
      </c>
      <c r="AN38" s="95" t="s">
        <v>205</v>
      </c>
      <c r="AO38" s="95" t="s">
        <v>205</v>
      </c>
      <c r="AP38" s="95" t="s">
        <v>205</v>
      </c>
      <c r="AQ38" s="179" t="s">
        <v>205</v>
      </c>
    </row>
    <row r="39" spans="1:43" hidden="1">
      <c r="B39" s="38" t="s">
        <v>102</v>
      </c>
      <c r="C39" s="51" t="s">
        <v>103</v>
      </c>
      <c r="D39" s="76">
        <v>299970</v>
      </c>
      <c r="E39" s="92">
        <f t="shared" si="4"/>
        <v>99.075532831960999</v>
      </c>
      <c r="F39" s="79">
        <v>4970</v>
      </c>
      <c r="G39" s="92">
        <f t="shared" si="5"/>
        <v>119.18465227817745</v>
      </c>
      <c r="H39" s="79"/>
      <c r="I39" s="92"/>
      <c r="J39" s="79">
        <f t="shared" si="0"/>
        <v>295000</v>
      </c>
      <c r="K39" s="92">
        <f t="shared" si="6"/>
        <v>98.794704603833239</v>
      </c>
      <c r="L39" s="79">
        <v>67309</v>
      </c>
      <c r="M39" s="92">
        <f t="shared" si="7"/>
        <v>109.13852090866342</v>
      </c>
      <c r="N39" s="79">
        <v>0</v>
      </c>
      <c r="O39" s="79" t="s">
        <v>96</v>
      </c>
      <c r="P39" s="79">
        <f t="shared" si="1"/>
        <v>-67309</v>
      </c>
      <c r="Q39" s="92">
        <f t="shared" si="9"/>
        <v>109.13852090866342</v>
      </c>
      <c r="R39" s="79">
        <f t="shared" si="2"/>
        <v>227691</v>
      </c>
      <c r="S39" s="92">
        <f t="shared" si="10"/>
        <v>96.102158479862908</v>
      </c>
      <c r="T39" s="79">
        <v>40228</v>
      </c>
      <c r="U39" s="92">
        <f t="shared" si="11"/>
        <v>114.68156679400194</v>
      </c>
      <c r="V39" s="79"/>
      <c r="W39" s="92"/>
      <c r="X39" s="79">
        <f t="shared" si="3"/>
        <v>187463</v>
      </c>
      <c r="Y39" s="92">
        <f t="shared" si="12"/>
        <v>92.873350243747765</v>
      </c>
      <c r="Z39" s="79"/>
      <c r="AA39" s="92"/>
      <c r="AB39" s="79"/>
      <c r="AC39" s="92"/>
      <c r="AD39" s="155"/>
      <c r="AE39" s="155"/>
      <c r="AF39" s="155"/>
      <c r="AG39" s="155"/>
      <c r="AH39" s="155"/>
      <c r="AI39" s="155"/>
      <c r="AJ39" s="32">
        <v>118323</v>
      </c>
      <c r="AK39" s="31">
        <f t="shared" si="13"/>
        <v>98.709435221489954</v>
      </c>
      <c r="AL39" s="95" t="s">
        <v>205</v>
      </c>
      <c r="AM39" s="95" t="s">
        <v>205</v>
      </c>
      <c r="AN39" s="95" t="s">
        <v>205</v>
      </c>
      <c r="AO39" s="95" t="s">
        <v>205</v>
      </c>
      <c r="AP39" s="95" t="s">
        <v>205</v>
      </c>
      <c r="AQ39" s="179" t="s">
        <v>205</v>
      </c>
    </row>
    <row r="40" spans="1:43" hidden="1">
      <c r="B40" s="38" t="s">
        <v>39</v>
      </c>
      <c r="C40" s="51" t="s">
        <v>104</v>
      </c>
      <c r="D40" s="76">
        <v>303925</v>
      </c>
      <c r="E40" s="92">
        <f t="shared" si="4"/>
        <v>99.647540983606547</v>
      </c>
      <c r="F40" s="79">
        <v>4786</v>
      </c>
      <c r="G40" s="92">
        <f t="shared" si="5"/>
        <v>115.43656536420646</v>
      </c>
      <c r="H40" s="79"/>
      <c r="I40" s="92"/>
      <c r="J40" s="79">
        <f t="shared" si="0"/>
        <v>299139</v>
      </c>
      <c r="K40" s="92">
        <f t="shared" si="6"/>
        <v>99.429956058420359</v>
      </c>
      <c r="L40" s="79">
        <v>53252</v>
      </c>
      <c r="M40" s="92">
        <f t="shared" si="7"/>
        <v>112.00100954864763</v>
      </c>
      <c r="N40" s="79">
        <v>221</v>
      </c>
      <c r="O40" s="92">
        <f t="shared" si="8"/>
        <v>107.28155339805825</v>
      </c>
      <c r="P40" s="79">
        <f t="shared" si="1"/>
        <v>-53031</v>
      </c>
      <c r="Q40" s="92">
        <f t="shared" si="9"/>
        <v>112.02154626108998</v>
      </c>
      <c r="R40" s="79">
        <f t="shared" si="2"/>
        <v>246108</v>
      </c>
      <c r="S40" s="92">
        <f t="shared" si="10"/>
        <v>97.078662322396397</v>
      </c>
      <c r="T40" s="79">
        <v>38659</v>
      </c>
      <c r="U40" s="92">
        <f t="shared" si="11"/>
        <v>108.50126298063429</v>
      </c>
      <c r="V40" s="79"/>
      <c r="W40" s="92"/>
      <c r="X40" s="79">
        <f t="shared" si="3"/>
        <v>207449</v>
      </c>
      <c r="Y40" s="92">
        <f t="shared" si="12"/>
        <v>95.210754346349432</v>
      </c>
      <c r="Z40" s="79"/>
      <c r="AA40" s="92"/>
      <c r="AB40" s="79"/>
      <c r="AC40" s="92"/>
      <c r="AD40" s="155"/>
      <c r="AE40" s="155"/>
      <c r="AF40" s="155"/>
      <c r="AG40" s="155"/>
      <c r="AH40" s="155"/>
      <c r="AI40" s="155"/>
      <c r="AJ40" s="32">
        <v>128096</v>
      </c>
      <c r="AK40" s="31">
        <f t="shared" si="13"/>
        <v>94.963303432426429</v>
      </c>
      <c r="AL40" s="95" t="s">
        <v>205</v>
      </c>
      <c r="AM40" s="95" t="s">
        <v>205</v>
      </c>
      <c r="AN40" s="95" t="s">
        <v>205</v>
      </c>
      <c r="AO40" s="95" t="s">
        <v>205</v>
      </c>
      <c r="AP40" s="95" t="s">
        <v>205</v>
      </c>
      <c r="AQ40" s="179" t="s">
        <v>205</v>
      </c>
    </row>
    <row r="41" spans="1:43" hidden="1">
      <c r="B41" s="38" t="s">
        <v>105</v>
      </c>
      <c r="C41" s="51" t="s">
        <v>106</v>
      </c>
      <c r="D41" s="76">
        <v>288685</v>
      </c>
      <c r="E41" s="92">
        <f t="shared" si="4"/>
        <v>99.918316771712682</v>
      </c>
      <c r="F41" s="79">
        <v>4517</v>
      </c>
      <c r="G41" s="92">
        <f t="shared" si="5"/>
        <v>136.3828502415459</v>
      </c>
      <c r="H41" s="79"/>
      <c r="I41" s="92"/>
      <c r="J41" s="79">
        <f t="shared" si="0"/>
        <v>284168</v>
      </c>
      <c r="K41" s="92">
        <f t="shared" si="6"/>
        <v>99.495464078512924</v>
      </c>
      <c r="L41" s="79">
        <v>39943</v>
      </c>
      <c r="M41" s="92">
        <f t="shared" si="7"/>
        <v>112.43947753631348</v>
      </c>
      <c r="N41" s="79">
        <v>735</v>
      </c>
      <c r="O41" s="92">
        <f t="shared" si="8"/>
        <v>112.5574272588055</v>
      </c>
      <c r="P41" s="79">
        <f t="shared" si="1"/>
        <v>-39208</v>
      </c>
      <c r="Q41" s="92">
        <f t="shared" si="9"/>
        <v>112.43726879068568</v>
      </c>
      <c r="R41" s="79">
        <f t="shared" si="2"/>
        <v>244960</v>
      </c>
      <c r="S41" s="92">
        <f t="shared" si="10"/>
        <v>97.695602581180353</v>
      </c>
      <c r="T41" s="79">
        <v>35589</v>
      </c>
      <c r="U41" s="92">
        <f t="shared" si="11"/>
        <v>105.41765402843602</v>
      </c>
      <c r="V41" s="79"/>
      <c r="W41" s="92"/>
      <c r="X41" s="79">
        <f t="shared" si="3"/>
        <v>209371</v>
      </c>
      <c r="Y41" s="92">
        <f t="shared" si="12"/>
        <v>96.494114610697864</v>
      </c>
      <c r="Z41" s="79"/>
      <c r="AA41" s="92"/>
      <c r="AB41" s="79"/>
      <c r="AC41" s="92"/>
      <c r="AD41" s="155"/>
      <c r="AE41" s="155"/>
      <c r="AF41" s="155"/>
      <c r="AG41" s="155"/>
      <c r="AH41" s="155"/>
      <c r="AI41" s="155"/>
      <c r="AJ41" s="32">
        <v>124206</v>
      </c>
      <c r="AK41" s="31">
        <f t="shared" si="13"/>
        <v>89.018053594593241</v>
      </c>
      <c r="AL41" s="95" t="s">
        <v>205</v>
      </c>
      <c r="AM41" s="95" t="s">
        <v>205</v>
      </c>
      <c r="AN41" s="95" t="s">
        <v>205</v>
      </c>
      <c r="AO41" s="95" t="s">
        <v>205</v>
      </c>
      <c r="AP41" s="95" t="s">
        <v>205</v>
      </c>
      <c r="AQ41" s="179" t="s">
        <v>205</v>
      </c>
    </row>
    <row r="42" spans="1:43" hidden="1">
      <c r="B42" s="38" t="s">
        <v>42</v>
      </c>
      <c r="C42" s="51" t="s">
        <v>107</v>
      </c>
      <c r="D42" s="76">
        <v>300108</v>
      </c>
      <c r="E42" s="92">
        <f t="shared" si="4"/>
        <v>99.169916066353849</v>
      </c>
      <c r="F42" s="79">
        <v>4477</v>
      </c>
      <c r="G42" s="92">
        <f t="shared" si="5"/>
        <v>131.6377536018818</v>
      </c>
      <c r="H42" s="79"/>
      <c r="I42" s="92"/>
      <c r="J42" s="79">
        <f t="shared" si="0"/>
        <v>295631</v>
      </c>
      <c r="K42" s="92">
        <f t="shared" si="6"/>
        <v>98.800878286472454</v>
      </c>
      <c r="L42" s="79">
        <v>35125</v>
      </c>
      <c r="M42" s="92">
        <f t="shared" si="7"/>
        <v>103.75129227588245</v>
      </c>
      <c r="N42" s="79">
        <v>4383</v>
      </c>
      <c r="O42" s="92">
        <f t="shared" si="8"/>
        <v>183.92782207301721</v>
      </c>
      <c r="P42" s="79">
        <f t="shared" si="1"/>
        <v>-30742</v>
      </c>
      <c r="Q42" s="92">
        <f t="shared" si="9"/>
        <v>97.680477885104224</v>
      </c>
      <c r="R42" s="79">
        <f t="shared" si="2"/>
        <v>264889</v>
      </c>
      <c r="S42" s="92">
        <f t="shared" si="10"/>
        <v>98.932574407929877</v>
      </c>
      <c r="T42" s="79">
        <v>34662</v>
      </c>
      <c r="U42" s="92">
        <f t="shared" si="11"/>
        <v>103.56758694872714</v>
      </c>
      <c r="V42" s="79"/>
      <c r="W42" s="92"/>
      <c r="X42" s="79">
        <f t="shared" si="3"/>
        <v>230227</v>
      </c>
      <c r="Y42" s="92">
        <f t="shared" si="12"/>
        <v>98.270438238169021</v>
      </c>
      <c r="Z42" s="79"/>
      <c r="AA42" s="92"/>
      <c r="AB42" s="79"/>
      <c r="AC42" s="92"/>
      <c r="AD42" s="155"/>
      <c r="AE42" s="155"/>
      <c r="AF42" s="155"/>
      <c r="AG42" s="155"/>
      <c r="AH42" s="155"/>
      <c r="AI42" s="155"/>
      <c r="AJ42" s="32">
        <v>139943</v>
      </c>
      <c r="AK42" s="31">
        <f t="shared" si="13"/>
        <v>92.310077110309294</v>
      </c>
      <c r="AL42" s="95" t="s">
        <v>205</v>
      </c>
      <c r="AM42" s="95" t="s">
        <v>205</v>
      </c>
      <c r="AN42" s="95" t="s">
        <v>205</v>
      </c>
      <c r="AO42" s="95" t="s">
        <v>205</v>
      </c>
      <c r="AP42" s="95" t="s">
        <v>205</v>
      </c>
      <c r="AQ42" s="179" t="s">
        <v>205</v>
      </c>
    </row>
    <row r="43" spans="1:43" hidden="1">
      <c r="B43" s="38" t="s">
        <v>118</v>
      </c>
      <c r="C43" s="51" t="s">
        <v>119</v>
      </c>
      <c r="D43" s="76">
        <v>302932</v>
      </c>
      <c r="E43" s="92">
        <f t="shared" si="4"/>
        <v>98.579229282325301</v>
      </c>
      <c r="F43" s="79">
        <v>3752</v>
      </c>
      <c r="G43" s="92">
        <f t="shared" si="5"/>
        <v>96.875806868060934</v>
      </c>
      <c r="H43" s="79"/>
      <c r="I43" s="92"/>
      <c r="J43" s="79">
        <f t="shared" si="0"/>
        <v>299180</v>
      </c>
      <c r="K43" s="92">
        <f t="shared" si="6"/>
        <v>98.600972233665658</v>
      </c>
      <c r="L43" s="79">
        <v>34274</v>
      </c>
      <c r="M43" s="92">
        <f t="shared" si="7"/>
        <v>106.88246483924284</v>
      </c>
      <c r="N43" s="79">
        <v>4493</v>
      </c>
      <c r="O43" s="92">
        <f t="shared" si="8"/>
        <v>102.46294184720639</v>
      </c>
      <c r="P43" s="79">
        <f t="shared" si="1"/>
        <v>-29781</v>
      </c>
      <c r="Q43" s="92">
        <f t="shared" si="9"/>
        <v>107.58254461382847</v>
      </c>
      <c r="R43" s="79">
        <f t="shared" si="2"/>
        <v>269399</v>
      </c>
      <c r="S43" s="92">
        <f t="shared" si="10"/>
        <v>97.699306963368059</v>
      </c>
      <c r="T43" s="79">
        <v>32084</v>
      </c>
      <c r="U43" s="92">
        <f t="shared" si="11"/>
        <v>107.82363220863019</v>
      </c>
      <c r="V43" s="79"/>
      <c r="W43" s="92"/>
      <c r="X43" s="79">
        <f t="shared" si="3"/>
        <v>237315</v>
      </c>
      <c r="Y43" s="92">
        <f t="shared" si="12"/>
        <v>96.474610446893536</v>
      </c>
      <c r="Z43" s="79"/>
      <c r="AA43" s="92"/>
      <c r="AB43" s="79"/>
      <c r="AC43" s="92"/>
      <c r="AD43" s="155"/>
      <c r="AE43" s="155"/>
      <c r="AF43" s="155"/>
      <c r="AG43" s="155"/>
      <c r="AH43" s="155"/>
      <c r="AI43" s="155"/>
      <c r="AJ43" s="32">
        <v>155998</v>
      </c>
      <c r="AK43" s="31">
        <f t="shared" si="13"/>
        <v>90.233279154110008</v>
      </c>
      <c r="AL43" s="95" t="s">
        <v>205</v>
      </c>
      <c r="AM43" s="95" t="s">
        <v>205</v>
      </c>
      <c r="AN43" s="95" t="s">
        <v>205</v>
      </c>
      <c r="AO43" s="95" t="s">
        <v>205</v>
      </c>
      <c r="AP43" s="95" t="s">
        <v>205</v>
      </c>
      <c r="AQ43" s="179" t="s">
        <v>205</v>
      </c>
    </row>
    <row r="44" spans="1:43" hidden="1">
      <c r="B44" s="38" t="s">
        <v>110</v>
      </c>
      <c r="C44" s="51" t="s">
        <v>34</v>
      </c>
      <c r="D44" s="76">
        <v>273619</v>
      </c>
      <c r="E44" s="92">
        <f t="shared" si="4"/>
        <v>94.711937859991139</v>
      </c>
      <c r="F44" s="79">
        <v>3032</v>
      </c>
      <c r="G44" s="92">
        <f t="shared" si="5"/>
        <v>80.853333333333339</v>
      </c>
      <c r="H44" s="79"/>
      <c r="I44" s="92"/>
      <c r="J44" s="79">
        <f t="shared" si="0"/>
        <v>270587</v>
      </c>
      <c r="K44" s="92">
        <f t="shared" si="6"/>
        <v>94.894194552965843</v>
      </c>
      <c r="L44" s="79">
        <v>31076</v>
      </c>
      <c r="M44" s="92">
        <f t="shared" si="7"/>
        <v>102.05582922824301</v>
      </c>
      <c r="N44" s="79">
        <v>2968</v>
      </c>
      <c r="O44" s="92">
        <f t="shared" si="8"/>
        <v>110.95327102803738</v>
      </c>
      <c r="P44" s="79">
        <f t="shared" si="1"/>
        <v>-28108</v>
      </c>
      <c r="Q44" s="92">
        <f t="shared" si="9"/>
        <v>101.19891989198919</v>
      </c>
      <c r="R44" s="79">
        <f t="shared" si="2"/>
        <v>242479</v>
      </c>
      <c r="S44" s="92">
        <f t="shared" si="10"/>
        <v>94.213800311612417</v>
      </c>
      <c r="T44" s="79">
        <v>32112</v>
      </c>
      <c r="U44" s="92">
        <f t="shared" si="11"/>
        <v>102.42082097406946</v>
      </c>
      <c r="V44" s="79"/>
      <c r="W44" s="92"/>
      <c r="X44" s="79">
        <f t="shared" si="3"/>
        <v>210367</v>
      </c>
      <c r="Y44" s="92">
        <f t="shared" si="12"/>
        <v>93.075330283428755</v>
      </c>
      <c r="Z44" s="79"/>
      <c r="AA44" s="92"/>
      <c r="AB44" s="79"/>
      <c r="AC44" s="92"/>
      <c r="AD44" s="155"/>
      <c r="AE44" s="155"/>
      <c r="AF44" s="155"/>
      <c r="AG44" s="155"/>
      <c r="AH44" s="155"/>
      <c r="AI44" s="155"/>
      <c r="AJ44" s="32">
        <v>127044</v>
      </c>
      <c r="AK44" s="31">
        <f t="shared" si="13"/>
        <v>86.223302091039272</v>
      </c>
      <c r="AL44" s="95" t="s">
        <v>205</v>
      </c>
      <c r="AM44" s="95" t="s">
        <v>205</v>
      </c>
      <c r="AN44" s="95" t="s">
        <v>205</v>
      </c>
      <c r="AO44" s="95" t="s">
        <v>205</v>
      </c>
      <c r="AP44" s="95" t="s">
        <v>205</v>
      </c>
      <c r="AQ44" s="179" t="s">
        <v>205</v>
      </c>
    </row>
    <row r="45" spans="1:43" hidden="1">
      <c r="B45" s="39" t="s">
        <v>40</v>
      </c>
      <c r="C45" s="51" t="s">
        <v>111</v>
      </c>
      <c r="D45" s="77">
        <v>303254</v>
      </c>
      <c r="E45" s="93">
        <f t="shared" si="4"/>
        <v>97.489889475410052</v>
      </c>
      <c r="F45" s="80">
        <v>3209</v>
      </c>
      <c r="G45" s="93">
        <f t="shared" si="5"/>
        <v>78.845208845208845</v>
      </c>
      <c r="H45" s="80"/>
      <c r="I45" s="93"/>
      <c r="J45" s="80">
        <f t="shared" si="0"/>
        <v>300045</v>
      </c>
      <c r="K45" s="93">
        <f t="shared" si="6"/>
        <v>97.737074581748061</v>
      </c>
      <c r="L45" s="80">
        <v>33710</v>
      </c>
      <c r="M45" s="93">
        <f t="shared" si="7"/>
        <v>102.2134627046695</v>
      </c>
      <c r="N45" s="80">
        <v>4290</v>
      </c>
      <c r="O45" s="93">
        <f t="shared" si="8"/>
        <v>86.982968369829678</v>
      </c>
      <c r="P45" s="80">
        <f t="shared" si="1"/>
        <v>-29420</v>
      </c>
      <c r="Q45" s="93">
        <f t="shared" si="9"/>
        <v>104.89161437535653</v>
      </c>
      <c r="R45" s="80">
        <f t="shared" si="2"/>
        <v>270625</v>
      </c>
      <c r="S45" s="93">
        <f t="shared" si="10"/>
        <v>97.017680968223004</v>
      </c>
      <c r="T45" s="80">
        <v>33982</v>
      </c>
      <c r="U45" s="93">
        <f t="shared" si="11"/>
        <v>102.48816237898484</v>
      </c>
      <c r="V45" s="80"/>
      <c r="W45" s="93"/>
      <c r="X45" s="80">
        <f t="shared" si="3"/>
        <v>236643</v>
      </c>
      <c r="Y45" s="93">
        <f t="shared" si="12"/>
        <v>96.279705598750141</v>
      </c>
      <c r="Z45" s="80"/>
      <c r="AA45" s="93"/>
      <c r="AB45" s="80"/>
      <c r="AC45" s="93"/>
      <c r="AD45" s="156"/>
      <c r="AE45" s="156"/>
      <c r="AF45" s="156"/>
      <c r="AG45" s="156"/>
      <c r="AH45" s="156"/>
      <c r="AI45" s="156"/>
      <c r="AJ45" s="33">
        <v>147253</v>
      </c>
      <c r="AK45" s="138">
        <f t="shared" si="13"/>
        <v>86.788905391706152</v>
      </c>
      <c r="AL45" s="140" t="s">
        <v>205</v>
      </c>
      <c r="AM45" s="140" t="s">
        <v>205</v>
      </c>
      <c r="AN45" s="140" t="s">
        <v>205</v>
      </c>
      <c r="AO45" s="140" t="s">
        <v>205</v>
      </c>
      <c r="AP45" s="140" t="s">
        <v>205</v>
      </c>
      <c r="AQ45" s="180" t="s">
        <v>205</v>
      </c>
    </row>
    <row r="46" spans="1:43" hidden="1">
      <c r="B46" s="37" t="s">
        <v>120</v>
      </c>
      <c r="C46" s="52" t="s">
        <v>121</v>
      </c>
      <c r="D46" s="78">
        <v>298223</v>
      </c>
      <c r="E46" s="94">
        <f t="shared" si="4"/>
        <v>98.155206235106704</v>
      </c>
      <c r="F46" s="81">
        <v>3321</v>
      </c>
      <c r="G46" s="94">
        <f t="shared" si="5"/>
        <v>78.270091916097101</v>
      </c>
      <c r="H46" s="81"/>
      <c r="I46" s="94"/>
      <c r="J46" s="81">
        <f t="shared" si="0"/>
        <v>294902</v>
      </c>
      <c r="K46" s="94">
        <f t="shared" si="6"/>
        <v>98.436837625381784</v>
      </c>
      <c r="L46" s="81">
        <v>33554</v>
      </c>
      <c r="M46" s="94">
        <f t="shared" si="7"/>
        <v>106.2979154786796</v>
      </c>
      <c r="N46" s="81">
        <v>3037</v>
      </c>
      <c r="O46" s="94">
        <f t="shared" si="8"/>
        <v>67.413984461709205</v>
      </c>
      <c r="P46" s="81">
        <f t="shared" si="1"/>
        <v>-30517</v>
      </c>
      <c r="Q46" s="94">
        <f t="shared" si="9"/>
        <v>112.77114666863753</v>
      </c>
      <c r="R46" s="81">
        <f t="shared" si="2"/>
        <v>264385</v>
      </c>
      <c r="S46" s="94">
        <f t="shared" si="10"/>
        <v>97.013474042653129</v>
      </c>
      <c r="T46" s="81">
        <v>34367</v>
      </c>
      <c r="U46" s="94">
        <f t="shared" si="11"/>
        <v>105.61462814996926</v>
      </c>
      <c r="V46" s="81"/>
      <c r="W46" s="94"/>
      <c r="X46" s="81">
        <f t="shared" si="3"/>
        <v>230018</v>
      </c>
      <c r="Y46" s="94">
        <f t="shared" si="12"/>
        <v>95.847223148209878</v>
      </c>
      <c r="Z46" s="81"/>
      <c r="AA46" s="94"/>
      <c r="AB46" s="81"/>
      <c r="AC46" s="94"/>
      <c r="AD46" s="154"/>
      <c r="AE46" s="154"/>
      <c r="AF46" s="154"/>
      <c r="AG46" s="154"/>
      <c r="AH46" s="154"/>
      <c r="AI46" s="154"/>
      <c r="AJ46" s="29">
        <v>152841</v>
      </c>
      <c r="AK46" s="28">
        <f t="shared" si="13"/>
        <v>96.001432097834893</v>
      </c>
      <c r="AL46" s="175" t="s">
        <v>205</v>
      </c>
      <c r="AM46" s="175" t="s">
        <v>205</v>
      </c>
      <c r="AN46" s="175" t="s">
        <v>205</v>
      </c>
      <c r="AO46" s="175" t="s">
        <v>205</v>
      </c>
      <c r="AP46" s="175" t="s">
        <v>205</v>
      </c>
      <c r="AQ46" s="178" t="s">
        <v>205</v>
      </c>
    </row>
    <row r="47" spans="1:43" hidden="1">
      <c r="B47" s="38" t="s">
        <v>97</v>
      </c>
      <c r="C47" s="51" t="s">
        <v>98</v>
      </c>
      <c r="D47" s="76">
        <v>312039</v>
      </c>
      <c r="E47" s="92">
        <f t="shared" si="4"/>
        <v>98.597063312257688</v>
      </c>
      <c r="F47" s="79">
        <v>3182</v>
      </c>
      <c r="G47" s="92">
        <f t="shared" si="5"/>
        <v>85.491671144545947</v>
      </c>
      <c r="H47" s="79"/>
      <c r="I47" s="92"/>
      <c r="J47" s="79">
        <f t="shared" si="0"/>
        <v>308857</v>
      </c>
      <c r="K47" s="92">
        <f t="shared" si="6"/>
        <v>98.753025511819075</v>
      </c>
      <c r="L47" s="79">
        <v>36112</v>
      </c>
      <c r="M47" s="92">
        <f t="shared" si="7"/>
        <v>106.32121301339615</v>
      </c>
      <c r="N47" s="79">
        <v>2147</v>
      </c>
      <c r="O47" s="92">
        <f t="shared" si="8"/>
        <v>72.558296721865503</v>
      </c>
      <c r="P47" s="79">
        <f t="shared" si="1"/>
        <v>-33965</v>
      </c>
      <c r="Q47" s="92">
        <f t="shared" si="9"/>
        <v>109.54331419725214</v>
      </c>
      <c r="R47" s="79">
        <f t="shared" si="2"/>
        <v>274892</v>
      </c>
      <c r="S47" s="92">
        <f t="shared" si="10"/>
        <v>97.565580956234413</v>
      </c>
      <c r="T47" s="79">
        <v>35846</v>
      </c>
      <c r="U47" s="92">
        <f t="shared" si="11"/>
        <v>107.95362144255382</v>
      </c>
      <c r="V47" s="79"/>
      <c r="W47" s="92"/>
      <c r="X47" s="79">
        <f t="shared" si="3"/>
        <v>239046</v>
      </c>
      <c r="Y47" s="92">
        <f t="shared" si="12"/>
        <v>96.177769909795373</v>
      </c>
      <c r="Z47" s="79"/>
      <c r="AA47" s="92"/>
      <c r="AB47" s="79"/>
      <c r="AC47" s="92"/>
      <c r="AD47" s="155"/>
      <c r="AE47" s="155"/>
      <c r="AF47" s="155"/>
      <c r="AG47" s="155"/>
      <c r="AH47" s="155"/>
      <c r="AI47" s="155"/>
      <c r="AJ47" s="32">
        <v>159589</v>
      </c>
      <c r="AK47" s="31">
        <f t="shared" si="13"/>
        <v>94.869218880038048</v>
      </c>
      <c r="AL47" s="95" t="s">
        <v>205</v>
      </c>
      <c r="AM47" s="95" t="s">
        <v>205</v>
      </c>
      <c r="AN47" s="95" t="s">
        <v>205</v>
      </c>
      <c r="AO47" s="95" t="s">
        <v>205</v>
      </c>
      <c r="AP47" s="95" t="s">
        <v>205</v>
      </c>
      <c r="AQ47" s="179" t="s">
        <v>205</v>
      </c>
    </row>
    <row r="48" spans="1:43" hidden="1">
      <c r="B48" s="38" t="s">
        <v>99</v>
      </c>
      <c r="C48" s="51" t="s">
        <v>100</v>
      </c>
      <c r="D48" s="76">
        <v>309076</v>
      </c>
      <c r="E48" s="92">
        <f t="shared" si="4"/>
        <v>99.854616413483839</v>
      </c>
      <c r="F48" s="79">
        <v>3185</v>
      </c>
      <c r="G48" s="92">
        <f t="shared" si="5"/>
        <v>75.029446407538273</v>
      </c>
      <c r="H48" s="79"/>
      <c r="I48" s="92"/>
      <c r="J48" s="79">
        <f t="shared" si="0"/>
        <v>305891</v>
      </c>
      <c r="K48" s="92">
        <f t="shared" si="6"/>
        <v>100.19981590731162</v>
      </c>
      <c r="L48" s="79">
        <v>39692</v>
      </c>
      <c r="M48" s="92">
        <f t="shared" si="7"/>
        <v>112.64615733908502</v>
      </c>
      <c r="N48" s="79">
        <v>0</v>
      </c>
      <c r="O48" s="79" t="s">
        <v>96</v>
      </c>
      <c r="P48" s="79">
        <f t="shared" si="1"/>
        <v>-39692</v>
      </c>
      <c r="Q48" s="92">
        <f t="shared" si="9"/>
        <v>115.98048096309499</v>
      </c>
      <c r="R48" s="79">
        <f t="shared" si="2"/>
        <v>266199</v>
      </c>
      <c r="S48" s="92">
        <f t="shared" si="10"/>
        <v>98.207394727327738</v>
      </c>
      <c r="T48" s="79">
        <v>36703</v>
      </c>
      <c r="U48" s="92">
        <f t="shared" si="11"/>
        <v>106.83763171683066</v>
      </c>
      <c r="V48" s="79"/>
      <c r="W48" s="92"/>
      <c r="X48" s="79">
        <f t="shared" si="3"/>
        <v>229496</v>
      </c>
      <c r="Y48" s="92">
        <f t="shared" si="12"/>
        <v>96.954846559415969</v>
      </c>
      <c r="Z48" s="79"/>
      <c r="AA48" s="92"/>
      <c r="AB48" s="79"/>
      <c r="AC48" s="92"/>
      <c r="AD48" s="155"/>
      <c r="AE48" s="155"/>
      <c r="AF48" s="155"/>
      <c r="AG48" s="155"/>
      <c r="AH48" s="155"/>
      <c r="AI48" s="155"/>
      <c r="AJ48" s="32">
        <v>151278</v>
      </c>
      <c r="AK48" s="31">
        <f t="shared" si="13"/>
        <v>95.572571168644103</v>
      </c>
      <c r="AL48" s="95" t="s">
        <v>205</v>
      </c>
      <c r="AM48" s="95" t="s">
        <v>205</v>
      </c>
      <c r="AN48" s="95" t="s">
        <v>205</v>
      </c>
      <c r="AO48" s="95" t="s">
        <v>205</v>
      </c>
      <c r="AP48" s="95" t="s">
        <v>205</v>
      </c>
      <c r="AQ48" s="179" t="s">
        <v>205</v>
      </c>
    </row>
    <row r="49" spans="1:46" hidden="1">
      <c r="B49" s="38" t="s">
        <v>38</v>
      </c>
      <c r="C49" s="51" t="s">
        <v>36</v>
      </c>
      <c r="D49" s="76">
        <v>313019</v>
      </c>
      <c r="E49" s="92">
        <f t="shared" si="4"/>
        <v>100.71882491111219</v>
      </c>
      <c r="F49" s="79">
        <v>3360</v>
      </c>
      <c r="G49" s="92">
        <f t="shared" si="5"/>
        <v>73.603504928806132</v>
      </c>
      <c r="H49" s="79"/>
      <c r="I49" s="92"/>
      <c r="J49" s="79">
        <f t="shared" si="0"/>
        <v>309659</v>
      </c>
      <c r="K49" s="92">
        <f t="shared" si="6"/>
        <v>101.12304878845275</v>
      </c>
      <c r="L49" s="79">
        <v>51470</v>
      </c>
      <c r="M49" s="92">
        <f t="shared" si="7"/>
        <v>117.20368894455197</v>
      </c>
      <c r="N49" s="79">
        <v>0</v>
      </c>
      <c r="O49" s="79" t="s">
        <v>96</v>
      </c>
      <c r="P49" s="79">
        <f t="shared" si="1"/>
        <v>-51470</v>
      </c>
      <c r="Q49" s="92">
        <f t="shared" si="9"/>
        <v>117.66992066939486</v>
      </c>
      <c r="R49" s="79">
        <f t="shared" si="2"/>
        <v>258189</v>
      </c>
      <c r="S49" s="92">
        <f t="shared" si="10"/>
        <v>98.365583532396883</v>
      </c>
      <c r="T49" s="79">
        <v>41582</v>
      </c>
      <c r="U49" s="92">
        <f t="shared" si="11"/>
        <v>104.76430425033382</v>
      </c>
      <c r="V49" s="79"/>
      <c r="W49" s="92"/>
      <c r="X49" s="79">
        <f t="shared" si="3"/>
        <v>216607</v>
      </c>
      <c r="Y49" s="92">
        <f t="shared" si="12"/>
        <v>97.225613587805455</v>
      </c>
      <c r="Z49" s="79"/>
      <c r="AA49" s="92"/>
      <c r="AB49" s="79"/>
      <c r="AC49" s="92"/>
      <c r="AD49" s="155"/>
      <c r="AE49" s="155"/>
      <c r="AF49" s="155"/>
      <c r="AG49" s="155"/>
      <c r="AH49" s="155"/>
      <c r="AI49" s="155"/>
      <c r="AJ49" s="32">
        <v>130612</v>
      </c>
      <c r="AK49" s="31">
        <f t="shared" si="13"/>
        <v>91.854789934877701</v>
      </c>
      <c r="AL49" s="95" t="s">
        <v>205</v>
      </c>
      <c r="AM49" s="95" t="s">
        <v>205</v>
      </c>
      <c r="AN49" s="95" t="s">
        <v>205</v>
      </c>
      <c r="AO49" s="95" t="s">
        <v>205</v>
      </c>
      <c r="AP49" s="95" t="s">
        <v>205</v>
      </c>
      <c r="AQ49" s="179" t="s">
        <v>205</v>
      </c>
    </row>
    <row r="50" spans="1:46" hidden="1">
      <c r="B50" s="38" t="s">
        <v>41</v>
      </c>
      <c r="C50" s="51" t="s">
        <v>101</v>
      </c>
      <c r="D50" s="76">
        <v>313935</v>
      </c>
      <c r="E50" s="92">
        <f t="shared" si="4"/>
        <v>101.55567632615828</v>
      </c>
      <c r="F50" s="79">
        <v>3504</v>
      </c>
      <c r="G50" s="92">
        <f t="shared" si="5"/>
        <v>69.648181276088252</v>
      </c>
      <c r="H50" s="79"/>
      <c r="I50" s="92"/>
      <c r="J50" s="79">
        <f t="shared" si="0"/>
        <v>310431</v>
      </c>
      <c r="K50" s="92">
        <f t="shared" si="6"/>
        <v>102.08355941399891</v>
      </c>
      <c r="L50" s="79">
        <v>44826</v>
      </c>
      <c r="M50" s="92">
        <f t="shared" si="7"/>
        <v>96.691113028472813</v>
      </c>
      <c r="N50" s="79">
        <v>0</v>
      </c>
      <c r="O50" s="79" t="s">
        <v>96</v>
      </c>
      <c r="P50" s="79">
        <f t="shared" si="1"/>
        <v>-44826</v>
      </c>
      <c r="Q50" s="92">
        <f t="shared" si="9"/>
        <v>97.969620806469237</v>
      </c>
      <c r="R50" s="79">
        <f t="shared" si="2"/>
        <v>265605</v>
      </c>
      <c r="S50" s="92">
        <f t="shared" si="10"/>
        <v>102.81218549198729</v>
      </c>
      <c r="T50" s="79">
        <v>38511</v>
      </c>
      <c r="U50" s="92">
        <f t="shared" si="11"/>
        <v>102.42014840030851</v>
      </c>
      <c r="V50" s="79"/>
      <c r="W50" s="92"/>
      <c r="X50" s="79">
        <f t="shared" si="3"/>
        <v>227094</v>
      </c>
      <c r="Y50" s="92">
        <f t="shared" si="12"/>
        <v>102.8789656562728</v>
      </c>
      <c r="Z50" s="79"/>
      <c r="AA50" s="92"/>
      <c r="AB50" s="79"/>
      <c r="AC50" s="92"/>
      <c r="AD50" s="155"/>
      <c r="AE50" s="155"/>
      <c r="AF50" s="155"/>
      <c r="AG50" s="155"/>
      <c r="AH50" s="155"/>
      <c r="AI50" s="155"/>
      <c r="AJ50" s="32">
        <v>140994</v>
      </c>
      <c r="AK50" s="31">
        <f t="shared" si="13"/>
        <v>93.569944851111273</v>
      </c>
      <c r="AL50" s="95" t="s">
        <v>205</v>
      </c>
      <c r="AM50" s="95" t="s">
        <v>205</v>
      </c>
      <c r="AN50" s="95" t="s">
        <v>205</v>
      </c>
      <c r="AO50" s="95" t="s">
        <v>205</v>
      </c>
      <c r="AP50" s="95" t="s">
        <v>205</v>
      </c>
      <c r="AQ50" s="179" t="s">
        <v>205</v>
      </c>
    </row>
    <row r="51" spans="1:46" hidden="1">
      <c r="B51" s="38" t="s">
        <v>102</v>
      </c>
      <c r="C51" s="51" t="s">
        <v>103</v>
      </c>
      <c r="D51" s="76">
        <v>303566</v>
      </c>
      <c r="E51" s="92">
        <f t="shared" si="4"/>
        <v>101.1987865453212</v>
      </c>
      <c r="F51" s="79">
        <v>3377</v>
      </c>
      <c r="G51" s="92">
        <f t="shared" si="5"/>
        <v>67.947686116700197</v>
      </c>
      <c r="H51" s="79"/>
      <c r="I51" s="92"/>
      <c r="J51" s="79">
        <f t="shared" si="0"/>
        <v>300189</v>
      </c>
      <c r="K51" s="92">
        <f t="shared" si="6"/>
        <v>101.75898305084745</v>
      </c>
      <c r="L51" s="79">
        <v>54507</v>
      </c>
      <c r="M51" s="92">
        <f t="shared" si="7"/>
        <v>80.980255240755326</v>
      </c>
      <c r="N51" s="79">
        <v>0</v>
      </c>
      <c r="O51" s="79" t="s">
        <v>96</v>
      </c>
      <c r="P51" s="79">
        <f t="shared" si="1"/>
        <v>-54507</v>
      </c>
      <c r="Q51" s="92">
        <f t="shared" si="9"/>
        <v>80.980255240755326</v>
      </c>
      <c r="R51" s="79">
        <f t="shared" si="2"/>
        <v>245682</v>
      </c>
      <c r="S51" s="92">
        <f t="shared" si="10"/>
        <v>107.90149808292817</v>
      </c>
      <c r="T51" s="79">
        <v>37075</v>
      </c>
      <c r="U51" s="92">
        <f t="shared" si="11"/>
        <v>92.162175599085217</v>
      </c>
      <c r="V51" s="79"/>
      <c r="W51" s="92"/>
      <c r="X51" s="79">
        <f t="shared" si="3"/>
        <v>208607</v>
      </c>
      <c r="Y51" s="92">
        <f t="shared" si="12"/>
        <v>111.27902572774362</v>
      </c>
      <c r="Z51" s="79"/>
      <c r="AA51" s="92"/>
      <c r="AB51" s="79"/>
      <c r="AC51" s="92"/>
      <c r="AD51" s="155"/>
      <c r="AE51" s="155"/>
      <c r="AF51" s="155"/>
      <c r="AG51" s="155"/>
      <c r="AH51" s="155"/>
      <c r="AI51" s="155"/>
      <c r="AJ51" s="32">
        <v>119801</v>
      </c>
      <c r="AK51" s="31">
        <f t="shared" si="13"/>
        <v>101.24912316286773</v>
      </c>
      <c r="AL51" s="95" t="s">
        <v>205</v>
      </c>
      <c r="AM51" s="95" t="s">
        <v>205</v>
      </c>
      <c r="AN51" s="95" t="s">
        <v>205</v>
      </c>
      <c r="AO51" s="95" t="s">
        <v>205</v>
      </c>
      <c r="AP51" s="95" t="s">
        <v>205</v>
      </c>
      <c r="AQ51" s="179" t="s">
        <v>205</v>
      </c>
    </row>
    <row r="52" spans="1:46" hidden="1">
      <c r="B52" s="38" t="s">
        <v>39</v>
      </c>
      <c r="C52" s="51" t="s">
        <v>104</v>
      </c>
      <c r="D52" s="76">
        <v>308796</v>
      </c>
      <c r="E52" s="92">
        <f t="shared" si="4"/>
        <v>101.60269803405446</v>
      </c>
      <c r="F52" s="79">
        <v>3360</v>
      </c>
      <c r="G52" s="92">
        <f t="shared" si="5"/>
        <v>70.20476389469286</v>
      </c>
      <c r="H52" s="79"/>
      <c r="I52" s="92"/>
      <c r="J52" s="79">
        <f t="shared" si="0"/>
        <v>305436</v>
      </c>
      <c r="K52" s="92">
        <f t="shared" si="6"/>
        <v>102.10504146901607</v>
      </c>
      <c r="L52" s="79">
        <v>45263</v>
      </c>
      <c r="M52" s="92">
        <f t="shared" si="7"/>
        <v>84.997746563509352</v>
      </c>
      <c r="N52" s="79">
        <v>0</v>
      </c>
      <c r="O52" s="79" t="s">
        <v>96</v>
      </c>
      <c r="P52" s="79">
        <f t="shared" si="1"/>
        <v>-45263</v>
      </c>
      <c r="Q52" s="92">
        <f t="shared" si="9"/>
        <v>85.351963945616717</v>
      </c>
      <c r="R52" s="79">
        <f t="shared" si="2"/>
        <v>260173</v>
      </c>
      <c r="S52" s="92">
        <f t="shared" si="10"/>
        <v>105.71497066328604</v>
      </c>
      <c r="T52" s="79">
        <v>35953</v>
      </c>
      <c r="U52" s="92">
        <f t="shared" si="11"/>
        <v>93.000336273571477</v>
      </c>
      <c r="V52" s="79"/>
      <c r="W52" s="92"/>
      <c r="X52" s="79">
        <f t="shared" si="3"/>
        <v>224220</v>
      </c>
      <c r="Y52" s="92">
        <f t="shared" si="12"/>
        <v>108.08439664688672</v>
      </c>
      <c r="Z52" s="79"/>
      <c r="AA52" s="92"/>
      <c r="AB52" s="79"/>
      <c r="AC52" s="92"/>
      <c r="AD52" s="155"/>
      <c r="AE52" s="155"/>
      <c r="AF52" s="155"/>
      <c r="AG52" s="155"/>
      <c r="AH52" s="155"/>
      <c r="AI52" s="155"/>
      <c r="AJ52" s="32">
        <v>133507</v>
      </c>
      <c r="AK52" s="31">
        <f t="shared" si="13"/>
        <v>104.22417561828627</v>
      </c>
      <c r="AL52" s="95" t="s">
        <v>205</v>
      </c>
      <c r="AM52" s="95" t="s">
        <v>205</v>
      </c>
      <c r="AN52" s="95" t="s">
        <v>205</v>
      </c>
      <c r="AO52" s="95" t="s">
        <v>205</v>
      </c>
      <c r="AP52" s="95" t="s">
        <v>205</v>
      </c>
      <c r="AQ52" s="179" t="s">
        <v>205</v>
      </c>
    </row>
    <row r="53" spans="1:46" hidden="1">
      <c r="B53" s="38" t="s">
        <v>105</v>
      </c>
      <c r="C53" s="51" t="s">
        <v>106</v>
      </c>
      <c r="D53" s="76">
        <v>294721</v>
      </c>
      <c r="E53" s="92">
        <f t="shared" si="4"/>
        <v>102.09086028023624</v>
      </c>
      <c r="F53" s="79">
        <v>3126</v>
      </c>
      <c r="G53" s="92">
        <f t="shared" si="5"/>
        <v>69.205224706663714</v>
      </c>
      <c r="H53" s="79"/>
      <c r="I53" s="92"/>
      <c r="J53" s="79">
        <f t="shared" si="0"/>
        <v>291595</v>
      </c>
      <c r="K53" s="92">
        <f t="shared" si="6"/>
        <v>102.61359477492186</v>
      </c>
      <c r="L53" s="79">
        <v>35844</v>
      </c>
      <c r="M53" s="92">
        <f t="shared" si="7"/>
        <v>89.737876473975419</v>
      </c>
      <c r="N53" s="79">
        <v>465</v>
      </c>
      <c r="O53" s="92">
        <f t="shared" si="8"/>
        <v>63.265306122448983</v>
      </c>
      <c r="P53" s="79">
        <f t="shared" si="1"/>
        <v>-35379</v>
      </c>
      <c r="Q53" s="92">
        <f t="shared" si="9"/>
        <v>90.234135890634562</v>
      </c>
      <c r="R53" s="79">
        <f t="shared" si="2"/>
        <v>256216</v>
      </c>
      <c r="S53" s="92">
        <f t="shared" si="10"/>
        <v>104.59503592423253</v>
      </c>
      <c r="T53" s="79">
        <v>34098</v>
      </c>
      <c r="U53" s="92">
        <f t="shared" si="11"/>
        <v>95.810503245384808</v>
      </c>
      <c r="V53" s="79"/>
      <c r="W53" s="92"/>
      <c r="X53" s="79">
        <f t="shared" si="3"/>
        <v>222118</v>
      </c>
      <c r="Y53" s="92">
        <f t="shared" si="12"/>
        <v>106.088235715548</v>
      </c>
      <c r="Z53" s="79"/>
      <c r="AA53" s="92"/>
      <c r="AB53" s="79"/>
      <c r="AC53" s="92"/>
      <c r="AD53" s="155"/>
      <c r="AE53" s="155"/>
      <c r="AF53" s="155"/>
      <c r="AG53" s="155"/>
      <c r="AH53" s="155"/>
      <c r="AI53" s="155"/>
      <c r="AJ53" s="32">
        <v>132337</v>
      </c>
      <c r="AK53" s="31">
        <f t="shared" si="13"/>
        <v>106.5463826224176</v>
      </c>
      <c r="AL53" s="95" t="s">
        <v>205</v>
      </c>
      <c r="AM53" s="95" t="s">
        <v>205</v>
      </c>
      <c r="AN53" s="95" t="s">
        <v>205</v>
      </c>
      <c r="AO53" s="95" t="s">
        <v>205</v>
      </c>
      <c r="AP53" s="95" t="s">
        <v>205</v>
      </c>
      <c r="AQ53" s="179" t="s">
        <v>205</v>
      </c>
    </row>
    <row r="54" spans="1:46" hidden="1">
      <c r="B54" s="38" t="s">
        <v>42</v>
      </c>
      <c r="C54" s="51" t="s">
        <v>107</v>
      </c>
      <c r="D54" s="76">
        <v>307554</v>
      </c>
      <c r="E54" s="92">
        <f t="shared" si="4"/>
        <v>102.48110680155145</v>
      </c>
      <c r="F54" s="79">
        <v>3185</v>
      </c>
      <c r="G54" s="92">
        <f t="shared" si="5"/>
        <v>71.141389323207505</v>
      </c>
      <c r="H54" s="79"/>
      <c r="I54" s="92"/>
      <c r="J54" s="79">
        <f t="shared" si="0"/>
        <v>304369</v>
      </c>
      <c r="K54" s="92">
        <f t="shared" si="6"/>
        <v>102.95571168111599</v>
      </c>
      <c r="L54" s="79">
        <v>31494</v>
      </c>
      <c r="M54" s="92">
        <f t="shared" si="7"/>
        <v>89.662633451957291</v>
      </c>
      <c r="N54" s="79">
        <v>2710</v>
      </c>
      <c r="O54" s="92">
        <f t="shared" si="8"/>
        <v>61.829796942733282</v>
      </c>
      <c r="P54" s="79">
        <f t="shared" si="1"/>
        <v>-28784</v>
      </c>
      <c r="Q54" s="92">
        <f t="shared" si="9"/>
        <v>93.630863314032922</v>
      </c>
      <c r="R54" s="79">
        <f t="shared" si="2"/>
        <v>275585</v>
      </c>
      <c r="S54" s="92">
        <f t="shared" si="10"/>
        <v>104.03791776932979</v>
      </c>
      <c r="T54" s="79">
        <v>33999</v>
      </c>
      <c r="U54" s="92">
        <f t="shared" si="11"/>
        <v>98.087242513415262</v>
      </c>
      <c r="V54" s="79"/>
      <c r="W54" s="92"/>
      <c r="X54" s="79">
        <f t="shared" si="3"/>
        <v>241586</v>
      </c>
      <c r="Y54" s="92">
        <f t="shared" si="12"/>
        <v>104.93382618024818</v>
      </c>
      <c r="Z54" s="79"/>
      <c r="AA54" s="92"/>
      <c r="AB54" s="79"/>
      <c r="AC54" s="92"/>
      <c r="AD54" s="155"/>
      <c r="AE54" s="155"/>
      <c r="AF54" s="155"/>
      <c r="AG54" s="155"/>
      <c r="AH54" s="155"/>
      <c r="AI54" s="155"/>
      <c r="AJ54" s="32">
        <v>149488</v>
      </c>
      <c r="AK54" s="31">
        <f t="shared" si="13"/>
        <v>106.82063411531837</v>
      </c>
      <c r="AL54" s="95" t="s">
        <v>205</v>
      </c>
      <c r="AM54" s="95" t="s">
        <v>205</v>
      </c>
      <c r="AN54" s="95" t="s">
        <v>205</v>
      </c>
      <c r="AO54" s="95" t="s">
        <v>205</v>
      </c>
      <c r="AP54" s="95" t="s">
        <v>205</v>
      </c>
      <c r="AQ54" s="179" t="s">
        <v>205</v>
      </c>
    </row>
    <row r="55" spans="1:46" s="89" customFormat="1" hidden="1">
      <c r="A55" s="86"/>
      <c r="B55" s="38" t="s">
        <v>122</v>
      </c>
      <c r="C55" s="51" t="s">
        <v>123</v>
      </c>
      <c r="D55" s="87">
        <v>311784</v>
      </c>
      <c r="E55" s="91">
        <f t="shared" si="4"/>
        <v>102.92210793181309</v>
      </c>
      <c r="F55" s="83">
        <v>3059</v>
      </c>
      <c r="G55" s="91">
        <f t="shared" si="5"/>
        <v>81.529850746268664</v>
      </c>
      <c r="H55" s="83"/>
      <c r="I55" s="91"/>
      <c r="J55" s="83">
        <f t="shared" si="0"/>
        <v>308725</v>
      </c>
      <c r="K55" s="91">
        <f t="shared" si="6"/>
        <v>103.19038705795842</v>
      </c>
      <c r="L55" s="83">
        <v>29484</v>
      </c>
      <c r="M55" s="91">
        <f t="shared" si="7"/>
        <v>86.02439166715294</v>
      </c>
      <c r="N55" s="83">
        <v>3476</v>
      </c>
      <c r="O55" s="91">
        <f t="shared" si="8"/>
        <v>77.364789672824401</v>
      </c>
      <c r="P55" s="83">
        <f t="shared" si="1"/>
        <v>-26008</v>
      </c>
      <c r="Q55" s="91">
        <f t="shared" si="9"/>
        <v>87.330848527584706</v>
      </c>
      <c r="R55" s="83">
        <f t="shared" si="2"/>
        <v>282717</v>
      </c>
      <c r="S55" s="91">
        <f t="shared" si="10"/>
        <v>104.94359667259343</v>
      </c>
      <c r="T55" s="83">
        <v>31262</v>
      </c>
      <c r="U55" s="91">
        <f t="shared" si="11"/>
        <v>97.437975314798649</v>
      </c>
      <c r="V55" s="83"/>
      <c r="W55" s="91"/>
      <c r="X55" s="83">
        <f t="shared" si="3"/>
        <v>251455</v>
      </c>
      <c r="Y55" s="91">
        <f t="shared" si="12"/>
        <v>105.95832543244211</v>
      </c>
      <c r="Z55" s="83"/>
      <c r="AA55" s="91"/>
      <c r="AB55" s="83"/>
      <c r="AC55" s="91"/>
      <c r="AD55" s="155"/>
      <c r="AE55" s="155"/>
      <c r="AF55" s="155"/>
      <c r="AG55" s="155"/>
      <c r="AH55" s="155"/>
      <c r="AI55" s="155"/>
      <c r="AJ55" s="82">
        <v>165360</v>
      </c>
      <c r="AK55" s="188">
        <f t="shared" si="13"/>
        <v>106.00135899178194</v>
      </c>
      <c r="AL55" s="95" t="s">
        <v>205</v>
      </c>
      <c r="AM55" s="95" t="s">
        <v>205</v>
      </c>
      <c r="AN55" s="95" t="s">
        <v>205</v>
      </c>
      <c r="AO55" s="95" t="s">
        <v>205</v>
      </c>
      <c r="AP55" s="95" t="s">
        <v>205</v>
      </c>
      <c r="AQ55" s="179" t="s">
        <v>205</v>
      </c>
      <c r="AR55" s="88"/>
      <c r="AS55" s="88"/>
      <c r="AT55" s="88"/>
    </row>
    <row r="56" spans="1:46" hidden="1">
      <c r="B56" s="38" t="s">
        <v>110</v>
      </c>
      <c r="C56" s="51" t="s">
        <v>34</v>
      </c>
      <c r="D56" s="76">
        <v>283171</v>
      </c>
      <c r="E56" s="92">
        <f t="shared" si="4"/>
        <v>103.49098564061707</v>
      </c>
      <c r="F56" s="79">
        <v>2655</v>
      </c>
      <c r="G56" s="92">
        <f t="shared" si="5"/>
        <v>87.565963060686016</v>
      </c>
      <c r="H56" s="79"/>
      <c r="I56" s="92"/>
      <c r="J56" s="79">
        <f t="shared" si="0"/>
        <v>280516</v>
      </c>
      <c r="K56" s="92">
        <f t="shared" si="6"/>
        <v>103.66942979522298</v>
      </c>
      <c r="L56" s="79">
        <v>28509</v>
      </c>
      <c r="M56" s="92">
        <f t="shared" si="7"/>
        <v>91.739606126914666</v>
      </c>
      <c r="N56" s="79">
        <v>481</v>
      </c>
      <c r="O56" s="92">
        <f t="shared" si="8"/>
        <v>16.206199460916444</v>
      </c>
      <c r="P56" s="79">
        <f t="shared" si="1"/>
        <v>-28028</v>
      </c>
      <c r="Q56" s="92">
        <f t="shared" si="9"/>
        <v>99.715383520705842</v>
      </c>
      <c r="R56" s="79">
        <f t="shared" si="2"/>
        <v>252488</v>
      </c>
      <c r="S56" s="92">
        <f t="shared" si="10"/>
        <v>104.1277801376614</v>
      </c>
      <c r="T56" s="79">
        <v>32546</v>
      </c>
      <c r="U56" s="92">
        <f t="shared" si="11"/>
        <v>101.35151968111609</v>
      </c>
      <c r="V56" s="79"/>
      <c r="W56" s="92"/>
      <c r="X56" s="79">
        <f t="shared" si="3"/>
        <v>219942</v>
      </c>
      <c r="Y56" s="92">
        <f t="shared" si="12"/>
        <v>104.55156940014356</v>
      </c>
      <c r="Z56" s="79"/>
      <c r="AA56" s="92"/>
      <c r="AB56" s="79"/>
      <c r="AC56" s="92"/>
      <c r="AD56" s="155"/>
      <c r="AE56" s="155"/>
      <c r="AF56" s="155"/>
      <c r="AG56" s="155"/>
      <c r="AH56" s="155"/>
      <c r="AI56" s="155"/>
      <c r="AJ56" s="32">
        <v>138102</v>
      </c>
      <c r="AK56" s="31">
        <f t="shared" si="13"/>
        <v>108.70407103050911</v>
      </c>
      <c r="AL56" s="95" t="s">
        <v>205</v>
      </c>
      <c r="AM56" s="95" t="s">
        <v>205</v>
      </c>
      <c r="AN56" s="95" t="s">
        <v>205</v>
      </c>
      <c r="AO56" s="95" t="s">
        <v>205</v>
      </c>
      <c r="AP56" s="95" t="s">
        <v>205</v>
      </c>
      <c r="AQ56" s="179" t="s">
        <v>205</v>
      </c>
    </row>
    <row r="57" spans="1:46" hidden="1">
      <c r="B57" s="39" t="s">
        <v>40</v>
      </c>
      <c r="C57" s="53" t="s">
        <v>111</v>
      </c>
      <c r="D57" s="77">
        <v>313695</v>
      </c>
      <c r="E57" s="93">
        <f t="shared" si="4"/>
        <v>103.44298838597348</v>
      </c>
      <c r="F57" s="80">
        <v>3030</v>
      </c>
      <c r="G57" s="93">
        <f t="shared" si="5"/>
        <v>94.421938298535366</v>
      </c>
      <c r="H57" s="80"/>
      <c r="I57" s="93"/>
      <c r="J57" s="80">
        <f t="shared" si="0"/>
        <v>310665</v>
      </c>
      <c r="K57" s="93">
        <f t="shared" si="6"/>
        <v>103.53946907963805</v>
      </c>
      <c r="L57" s="80">
        <v>31493</v>
      </c>
      <c r="M57" s="93">
        <f t="shared" si="7"/>
        <v>93.423316523286857</v>
      </c>
      <c r="N57" s="80">
        <v>1531</v>
      </c>
      <c r="O57" s="93">
        <f t="shared" si="8"/>
        <v>35.687645687645684</v>
      </c>
      <c r="P57" s="80">
        <f t="shared" si="1"/>
        <v>-29962</v>
      </c>
      <c r="Q57" s="93">
        <f t="shared" si="9"/>
        <v>101.84228416043509</v>
      </c>
      <c r="R57" s="80">
        <f t="shared" si="2"/>
        <v>280703</v>
      </c>
      <c r="S57" s="93">
        <f t="shared" si="10"/>
        <v>103.72397228637413</v>
      </c>
      <c r="T57" s="80">
        <v>34750</v>
      </c>
      <c r="U57" s="93">
        <f t="shared" si="11"/>
        <v>102.26002001059385</v>
      </c>
      <c r="V57" s="80"/>
      <c r="W57" s="93"/>
      <c r="X57" s="80">
        <f t="shared" si="3"/>
        <v>245953</v>
      </c>
      <c r="Y57" s="93">
        <f t="shared" si="12"/>
        <v>103.93419623652507</v>
      </c>
      <c r="Z57" s="80"/>
      <c r="AA57" s="93"/>
      <c r="AB57" s="80"/>
      <c r="AC57" s="93"/>
      <c r="AD57" s="156"/>
      <c r="AE57" s="156"/>
      <c r="AF57" s="156"/>
      <c r="AG57" s="156"/>
      <c r="AH57" s="156"/>
      <c r="AI57" s="156"/>
      <c r="AJ57" s="33">
        <v>157507</v>
      </c>
      <c r="AK57" s="138">
        <f t="shared" si="13"/>
        <v>106.96352536111317</v>
      </c>
      <c r="AL57" s="140" t="s">
        <v>205</v>
      </c>
      <c r="AM57" s="140" t="s">
        <v>205</v>
      </c>
      <c r="AN57" s="140" t="s">
        <v>205</v>
      </c>
      <c r="AO57" s="140" t="s">
        <v>205</v>
      </c>
      <c r="AP57" s="140" t="s">
        <v>205</v>
      </c>
      <c r="AQ57" s="180" t="s">
        <v>205</v>
      </c>
    </row>
    <row r="58" spans="1:46" hidden="1">
      <c r="B58" s="37" t="s">
        <v>124</v>
      </c>
      <c r="C58" s="51" t="s">
        <v>125</v>
      </c>
      <c r="D58" s="78">
        <v>307933</v>
      </c>
      <c r="E58" s="94">
        <f t="shared" si="4"/>
        <v>103.25595276018282</v>
      </c>
      <c r="F58" s="81">
        <v>3144</v>
      </c>
      <c r="G58" s="94">
        <f t="shared" si="5"/>
        <v>94.67028003613369</v>
      </c>
      <c r="H58" s="81"/>
      <c r="I58" s="94"/>
      <c r="J58" s="81">
        <f t="shared" si="0"/>
        <v>304789</v>
      </c>
      <c r="K58" s="94">
        <f t="shared" si="6"/>
        <v>103.35263918182989</v>
      </c>
      <c r="L58" s="81">
        <v>32032</v>
      </c>
      <c r="M58" s="94">
        <f t="shared" si="7"/>
        <v>95.464028133754539</v>
      </c>
      <c r="N58" s="81">
        <v>1357</v>
      </c>
      <c r="O58" s="94">
        <f t="shared" si="8"/>
        <v>44.682252222588083</v>
      </c>
      <c r="P58" s="81">
        <f t="shared" si="1"/>
        <v>-30675</v>
      </c>
      <c r="Q58" s="94">
        <f t="shared" si="9"/>
        <v>100.51774420814627</v>
      </c>
      <c r="R58" s="81">
        <f t="shared" si="2"/>
        <v>274114</v>
      </c>
      <c r="S58" s="94">
        <f t="shared" si="10"/>
        <v>103.67986080904741</v>
      </c>
      <c r="T58" s="79">
        <v>35077</v>
      </c>
      <c r="U58" s="94">
        <f t="shared" si="11"/>
        <v>102.065935344953</v>
      </c>
      <c r="V58" s="81"/>
      <c r="W58" s="94"/>
      <c r="X58" s="81">
        <f t="shared" si="3"/>
        <v>239037</v>
      </c>
      <c r="Y58" s="94">
        <f t="shared" si="12"/>
        <v>103.92099748715317</v>
      </c>
      <c r="Z58" s="81"/>
      <c r="AA58" s="94"/>
      <c r="AB58" s="81"/>
      <c r="AC58" s="94"/>
      <c r="AD58" s="154"/>
      <c r="AE58" s="154"/>
      <c r="AF58" s="154"/>
      <c r="AG58" s="154"/>
      <c r="AH58" s="154"/>
      <c r="AI58" s="154"/>
      <c r="AJ58" s="29">
        <v>155462</v>
      </c>
      <c r="AK58" s="28">
        <f t="shared" si="13"/>
        <v>101.71485399859985</v>
      </c>
      <c r="AL58" s="175" t="s">
        <v>205</v>
      </c>
      <c r="AM58" s="175" t="s">
        <v>205</v>
      </c>
      <c r="AN58" s="175" t="s">
        <v>205</v>
      </c>
      <c r="AO58" s="175" t="s">
        <v>205</v>
      </c>
      <c r="AP58" s="175" t="s">
        <v>205</v>
      </c>
      <c r="AQ58" s="178" t="s">
        <v>205</v>
      </c>
    </row>
    <row r="59" spans="1:46" hidden="1">
      <c r="B59" s="38" t="s">
        <v>97</v>
      </c>
      <c r="C59" s="51" t="s">
        <v>98</v>
      </c>
      <c r="D59" s="76">
        <v>328939</v>
      </c>
      <c r="E59" s="92">
        <f t="shared" si="4"/>
        <v>105.41598966795817</v>
      </c>
      <c r="F59" s="79">
        <v>3040</v>
      </c>
      <c r="G59" s="92">
        <f t="shared" si="5"/>
        <v>95.537397862979262</v>
      </c>
      <c r="H59" s="79"/>
      <c r="I59" s="92"/>
      <c r="J59" s="79">
        <f t="shared" si="0"/>
        <v>325899</v>
      </c>
      <c r="K59" s="92">
        <f t="shared" si="6"/>
        <v>105.51776388425711</v>
      </c>
      <c r="L59" s="79">
        <v>36683</v>
      </c>
      <c r="M59" s="92">
        <f t="shared" si="7"/>
        <v>101.5811918475853</v>
      </c>
      <c r="N59" s="79">
        <v>0</v>
      </c>
      <c r="O59" s="79" t="s">
        <v>96</v>
      </c>
      <c r="P59" s="79">
        <f t="shared" si="1"/>
        <v>-36683</v>
      </c>
      <c r="Q59" s="92">
        <f t="shared" si="9"/>
        <v>108.00235536581775</v>
      </c>
      <c r="R59" s="79">
        <f t="shared" si="2"/>
        <v>289216</v>
      </c>
      <c r="S59" s="92">
        <f t="shared" si="10"/>
        <v>105.21077368566564</v>
      </c>
      <c r="T59" s="79">
        <v>35251</v>
      </c>
      <c r="U59" s="92">
        <f t="shared" si="11"/>
        <v>98.340121631423315</v>
      </c>
      <c r="V59" s="79"/>
      <c r="W59" s="92"/>
      <c r="X59" s="79">
        <f t="shared" si="3"/>
        <v>253965</v>
      </c>
      <c r="Y59" s="92">
        <f t="shared" si="12"/>
        <v>106.24105820637033</v>
      </c>
      <c r="Z59" s="79"/>
      <c r="AA59" s="92"/>
      <c r="AB59" s="79"/>
      <c r="AC59" s="92"/>
      <c r="AD59" s="155"/>
      <c r="AE59" s="155"/>
      <c r="AF59" s="155"/>
      <c r="AG59" s="155"/>
      <c r="AH59" s="155"/>
      <c r="AI59" s="155"/>
      <c r="AJ59" s="32">
        <v>169759</v>
      </c>
      <c r="AK59" s="31">
        <f t="shared" si="13"/>
        <v>106.37261966676901</v>
      </c>
      <c r="AL59" s="95" t="s">
        <v>205</v>
      </c>
      <c r="AM59" s="95" t="s">
        <v>205</v>
      </c>
      <c r="AN59" s="95" t="s">
        <v>205</v>
      </c>
      <c r="AO59" s="95" t="s">
        <v>205</v>
      </c>
      <c r="AP59" s="95" t="s">
        <v>205</v>
      </c>
      <c r="AQ59" s="179" t="s">
        <v>205</v>
      </c>
    </row>
    <row r="60" spans="1:46" hidden="1">
      <c r="B60" s="38" t="s">
        <v>99</v>
      </c>
      <c r="C60" s="51" t="s">
        <v>100</v>
      </c>
      <c r="D60" s="76">
        <v>325661</v>
      </c>
      <c r="E60" s="92">
        <f t="shared" si="4"/>
        <v>105.36599412442247</v>
      </c>
      <c r="F60" s="79">
        <v>3037</v>
      </c>
      <c r="G60" s="92">
        <f t="shared" si="5"/>
        <v>95.353218210361064</v>
      </c>
      <c r="H60" s="79"/>
      <c r="I60" s="92"/>
      <c r="J60" s="79">
        <f t="shared" si="0"/>
        <v>322624</v>
      </c>
      <c r="K60" s="92">
        <f t="shared" si="6"/>
        <v>105.47024920641665</v>
      </c>
      <c r="L60" s="79">
        <v>50702</v>
      </c>
      <c r="M60" s="92">
        <f t="shared" si="7"/>
        <v>127.73858712083039</v>
      </c>
      <c r="N60" s="79">
        <v>85</v>
      </c>
      <c r="O60" s="79" t="s">
        <v>96</v>
      </c>
      <c r="P60" s="79">
        <f t="shared" si="1"/>
        <v>-50617</v>
      </c>
      <c r="Q60" s="92">
        <f t="shared" si="9"/>
        <v>127.52443817393933</v>
      </c>
      <c r="R60" s="79">
        <f t="shared" si="2"/>
        <v>272007</v>
      </c>
      <c r="S60" s="92">
        <f t="shared" si="10"/>
        <v>102.18182637801043</v>
      </c>
      <c r="T60" s="79">
        <v>38169</v>
      </c>
      <c r="U60" s="92">
        <f t="shared" si="11"/>
        <v>103.99422390540283</v>
      </c>
      <c r="V60" s="79"/>
      <c r="W60" s="92"/>
      <c r="X60" s="79">
        <f t="shared" si="3"/>
        <v>233838</v>
      </c>
      <c r="Y60" s="92">
        <f t="shared" si="12"/>
        <v>101.89197197336772</v>
      </c>
      <c r="Z60" s="79"/>
      <c r="AA60" s="92"/>
      <c r="AB60" s="79"/>
      <c r="AC60" s="92"/>
      <c r="AD60" s="155"/>
      <c r="AE60" s="155"/>
      <c r="AF60" s="155"/>
      <c r="AG60" s="155"/>
      <c r="AH60" s="155"/>
      <c r="AI60" s="155"/>
      <c r="AJ60" s="32">
        <v>151951</v>
      </c>
      <c r="AK60" s="31">
        <f t="shared" si="13"/>
        <v>100.44487632041672</v>
      </c>
      <c r="AL60" s="95" t="s">
        <v>205</v>
      </c>
      <c r="AM60" s="95" t="s">
        <v>205</v>
      </c>
      <c r="AN60" s="95" t="s">
        <v>205</v>
      </c>
      <c r="AO60" s="95" t="s">
        <v>205</v>
      </c>
      <c r="AP60" s="95" t="s">
        <v>205</v>
      </c>
      <c r="AQ60" s="179" t="s">
        <v>205</v>
      </c>
    </row>
    <row r="61" spans="1:46" hidden="1">
      <c r="B61" s="38" t="s">
        <v>38</v>
      </c>
      <c r="C61" s="51" t="s">
        <v>36</v>
      </c>
      <c r="D61" s="76">
        <v>329133</v>
      </c>
      <c r="E61" s="92">
        <f t="shared" si="4"/>
        <v>105.14793031732898</v>
      </c>
      <c r="F61" s="79">
        <v>3192</v>
      </c>
      <c r="G61" s="92">
        <f t="shared" si="5"/>
        <v>95</v>
      </c>
      <c r="H61" s="79"/>
      <c r="I61" s="92"/>
      <c r="J61" s="79">
        <f t="shared" si="0"/>
        <v>325941</v>
      </c>
      <c r="K61" s="92">
        <f t="shared" si="6"/>
        <v>105.25804191061781</v>
      </c>
      <c r="L61" s="79">
        <v>52337</v>
      </c>
      <c r="M61" s="92">
        <f t="shared" si="7"/>
        <v>101.68447639401592</v>
      </c>
      <c r="N61" s="79">
        <v>67</v>
      </c>
      <c r="O61" s="79" t="s">
        <v>96</v>
      </c>
      <c r="P61" s="79">
        <f t="shared" si="1"/>
        <v>-52270</v>
      </c>
      <c r="Q61" s="92">
        <f t="shared" si="9"/>
        <v>101.55430347775403</v>
      </c>
      <c r="R61" s="79">
        <f t="shared" si="2"/>
        <v>273671</v>
      </c>
      <c r="S61" s="92">
        <f t="shared" si="10"/>
        <v>105.99638249499397</v>
      </c>
      <c r="T61" s="79">
        <v>39796</v>
      </c>
      <c r="U61" s="92">
        <f t="shared" si="11"/>
        <v>95.704872300514637</v>
      </c>
      <c r="V61" s="79"/>
      <c r="W61" s="92"/>
      <c r="X61" s="79">
        <f t="shared" si="3"/>
        <v>233875</v>
      </c>
      <c r="Y61" s="92">
        <f t="shared" si="12"/>
        <v>107.97204153143711</v>
      </c>
      <c r="Z61" s="79"/>
      <c r="AA61" s="92"/>
      <c r="AB61" s="79"/>
      <c r="AC61" s="92"/>
      <c r="AD61" s="155"/>
      <c r="AE61" s="155"/>
      <c r="AF61" s="155"/>
      <c r="AG61" s="155"/>
      <c r="AH61" s="155"/>
      <c r="AI61" s="155"/>
      <c r="AJ61" s="32">
        <v>149983</v>
      </c>
      <c r="AK61" s="31">
        <f t="shared" si="13"/>
        <v>114.83094968303065</v>
      </c>
      <c r="AL61" s="95" t="s">
        <v>205</v>
      </c>
      <c r="AM61" s="95" t="s">
        <v>205</v>
      </c>
      <c r="AN61" s="95" t="s">
        <v>205</v>
      </c>
      <c r="AO61" s="95" t="s">
        <v>205</v>
      </c>
      <c r="AP61" s="95" t="s">
        <v>205</v>
      </c>
      <c r="AQ61" s="179" t="s">
        <v>205</v>
      </c>
    </row>
    <row r="62" spans="1:46" hidden="1">
      <c r="B62" s="38" t="s">
        <v>41</v>
      </c>
      <c r="C62" s="51" t="s">
        <v>101</v>
      </c>
      <c r="D62" s="76">
        <v>326199</v>
      </c>
      <c r="E62" s="92">
        <f t="shared" si="4"/>
        <v>103.90654116297959</v>
      </c>
      <c r="F62" s="79">
        <v>3380</v>
      </c>
      <c r="G62" s="92">
        <f t="shared" si="5"/>
        <v>96.461187214611883</v>
      </c>
      <c r="H62" s="79"/>
      <c r="I62" s="92"/>
      <c r="J62" s="79">
        <f t="shared" si="0"/>
        <v>322819</v>
      </c>
      <c r="K62" s="92">
        <f t="shared" si="6"/>
        <v>103.99058083760964</v>
      </c>
      <c r="L62" s="79">
        <v>51228</v>
      </c>
      <c r="M62" s="92">
        <f t="shared" si="7"/>
        <v>114.28188997456834</v>
      </c>
      <c r="N62" s="79">
        <v>0</v>
      </c>
      <c r="O62" s="79" t="s">
        <v>96</v>
      </c>
      <c r="P62" s="79">
        <f t="shared" si="1"/>
        <v>-51228</v>
      </c>
      <c r="Q62" s="92">
        <f t="shared" si="9"/>
        <v>114.28188997456834</v>
      </c>
      <c r="R62" s="79">
        <f t="shared" si="2"/>
        <v>271591</v>
      </c>
      <c r="S62" s="92">
        <f t="shared" si="10"/>
        <v>102.25372263323355</v>
      </c>
      <c r="T62" s="79">
        <v>39538</v>
      </c>
      <c r="U62" s="92">
        <f t="shared" si="11"/>
        <v>102.66677053309444</v>
      </c>
      <c r="V62" s="79"/>
      <c r="W62" s="92"/>
      <c r="X62" s="79">
        <f t="shared" si="3"/>
        <v>232053</v>
      </c>
      <c r="Y62" s="92">
        <f t="shared" si="12"/>
        <v>102.18367724378452</v>
      </c>
      <c r="Z62" s="79"/>
      <c r="AA62" s="92"/>
      <c r="AB62" s="79"/>
      <c r="AC62" s="92"/>
      <c r="AD62" s="155"/>
      <c r="AE62" s="155"/>
      <c r="AF62" s="155"/>
      <c r="AG62" s="155"/>
      <c r="AH62" s="155"/>
      <c r="AI62" s="155"/>
      <c r="AJ62" s="32">
        <v>146723</v>
      </c>
      <c r="AK62" s="31">
        <f t="shared" si="13"/>
        <v>104.06329347348114</v>
      </c>
      <c r="AL62" s="95" t="s">
        <v>205</v>
      </c>
      <c r="AM62" s="95" t="s">
        <v>205</v>
      </c>
      <c r="AN62" s="95" t="s">
        <v>205</v>
      </c>
      <c r="AO62" s="95" t="s">
        <v>205</v>
      </c>
      <c r="AP62" s="95" t="s">
        <v>205</v>
      </c>
      <c r="AQ62" s="179" t="s">
        <v>205</v>
      </c>
    </row>
    <row r="63" spans="1:46" hidden="1">
      <c r="B63" s="38" t="s">
        <v>102</v>
      </c>
      <c r="C63" s="51" t="s">
        <v>103</v>
      </c>
      <c r="D63" s="76">
        <v>313300</v>
      </c>
      <c r="E63" s="92">
        <f t="shared" si="4"/>
        <v>103.20655145833196</v>
      </c>
      <c r="F63" s="79">
        <v>3265</v>
      </c>
      <c r="G63" s="92">
        <f t="shared" si="5"/>
        <v>96.683446846313288</v>
      </c>
      <c r="H63" s="79"/>
      <c r="I63" s="92"/>
      <c r="J63" s="79">
        <f t="shared" si="0"/>
        <v>310035</v>
      </c>
      <c r="K63" s="92">
        <f t="shared" si="6"/>
        <v>103.27993364180566</v>
      </c>
      <c r="L63" s="79">
        <v>66642</v>
      </c>
      <c r="M63" s="92">
        <f t="shared" si="7"/>
        <v>122.26319555286477</v>
      </c>
      <c r="N63" s="79">
        <v>0</v>
      </c>
      <c r="O63" s="79" t="s">
        <v>96</v>
      </c>
      <c r="P63" s="79">
        <f t="shared" si="1"/>
        <v>-66642</v>
      </c>
      <c r="Q63" s="92">
        <f t="shared" si="9"/>
        <v>122.26319555286477</v>
      </c>
      <c r="R63" s="79">
        <f t="shared" si="2"/>
        <v>243393</v>
      </c>
      <c r="S63" s="92">
        <f t="shared" si="10"/>
        <v>99.068307812538166</v>
      </c>
      <c r="T63" s="79">
        <v>44038</v>
      </c>
      <c r="U63" s="92">
        <f t="shared" si="11"/>
        <v>118.78084962913013</v>
      </c>
      <c r="V63" s="79"/>
      <c r="W63" s="92"/>
      <c r="X63" s="79">
        <f t="shared" si="3"/>
        <v>199355</v>
      </c>
      <c r="Y63" s="92">
        <f t="shared" si="12"/>
        <v>95.564865992032864</v>
      </c>
      <c r="Z63" s="79"/>
      <c r="AA63" s="92"/>
      <c r="AB63" s="79"/>
      <c r="AC63" s="92"/>
      <c r="AD63" s="155"/>
      <c r="AE63" s="155"/>
      <c r="AF63" s="155"/>
      <c r="AG63" s="155"/>
      <c r="AH63" s="155"/>
      <c r="AI63" s="155"/>
      <c r="AJ63" s="32">
        <v>115679</v>
      </c>
      <c r="AK63" s="31">
        <f t="shared" si="13"/>
        <v>96.559294162820009</v>
      </c>
      <c r="AL63" s="95" t="s">
        <v>205</v>
      </c>
      <c r="AM63" s="95" t="s">
        <v>205</v>
      </c>
      <c r="AN63" s="95" t="s">
        <v>205</v>
      </c>
      <c r="AO63" s="95" t="s">
        <v>205</v>
      </c>
      <c r="AP63" s="95" t="s">
        <v>205</v>
      </c>
      <c r="AQ63" s="179" t="s">
        <v>205</v>
      </c>
    </row>
    <row r="64" spans="1:46" hidden="1">
      <c r="B64" s="38" t="s">
        <v>39</v>
      </c>
      <c r="C64" s="51" t="s">
        <v>104</v>
      </c>
      <c r="D64" s="76">
        <v>318393</v>
      </c>
      <c r="E64" s="92">
        <f t="shared" si="4"/>
        <v>103.10787704503946</v>
      </c>
      <c r="F64" s="79">
        <v>3199</v>
      </c>
      <c r="G64" s="92">
        <f t="shared" si="5"/>
        <v>95.208333333333329</v>
      </c>
      <c r="H64" s="79"/>
      <c r="I64" s="92"/>
      <c r="J64" s="79">
        <f t="shared" si="0"/>
        <v>315194</v>
      </c>
      <c r="K64" s="92">
        <f t="shared" si="6"/>
        <v>103.19477730195523</v>
      </c>
      <c r="L64" s="79">
        <v>55613</v>
      </c>
      <c r="M64" s="92">
        <f t="shared" si="7"/>
        <v>122.86635883613548</v>
      </c>
      <c r="N64" s="79">
        <v>0</v>
      </c>
      <c r="O64" s="79" t="s">
        <v>96</v>
      </c>
      <c r="P64" s="79">
        <f t="shared" si="1"/>
        <v>-55613</v>
      </c>
      <c r="Q64" s="92">
        <f t="shared" si="9"/>
        <v>122.86635883613548</v>
      </c>
      <c r="R64" s="79">
        <f t="shared" si="2"/>
        <v>259581</v>
      </c>
      <c r="S64" s="92">
        <f t="shared" si="10"/>
        <v>99.772459094525573</v>
      </c>
      <c r="T64" s="79">
        <v>43990</v>
      </c>
      <c r="U64" s="92">
        <f t="shared" si="11"/>
        <v>122.35418462993353</v>
      </c>
      <c r="V64" s="79"/>
      <c r="W64" s="92"/>
      <c r="X64" s="79">
        <f t="shared" si="3"/>
        <v>215591</v>
      </c>
      <c r="Y64" s="92">
        <f t="shared" si="12"/>
        <v>96.15154758719116</v>
      </c>
      <c r="Z64" s="79"/>
      <c r="AA64" s="92"/>
      <c r="AB64" s="79"/>
      <c r="AC64" s="92"/>
      <c r="AD64" s="155"/>
      <c r="AE64" s="155"/>
      <c r="AF64" s="155"/>
      <c r="AG64" s="155"/>
      <c r="AH64" s="155"/>
      <c r="AI64" s="155"/>
      <c r="AJ64" s="32">
        <v>134193</v>
      </c>
      <c r="AK64" s="31">
        <f t="shared" si="13"/>
        <v>100.51383073546705</v>
      </c>
      <c r="AL64" s="95" t="s">
        <v>205</v>
      </c>
      <c r="AM64" s="95" t="s">
        <v>205</v>
      </c>
      <c r="AN64" s="95" t="s">
        <v>205</v>
      </c>
      <c r="AO64" s="95" t="s">
        <v>205</v>
      </c>
      <c r="AP64" s="95" t="s">
        <v>205</v>
      </c>
      <c r="AQ64" s="179" t="s">
        <v>205</v>
      </c>
    </row>
    <row r="65" spans="2:43" hidden="1">
      <c r="B65" s="38" t="s">
        <v>105</v>
      </c>
      <c r="C65" s="51" t="s">
        <v>106</v>
      </c>
      <c r="D65" s="76">
        <v>302869</v>
      </c>
      <c r="E65" s="92">
        <f t="shared" si="4"/>
        <v>102.76464859986226</v>
      </c>
      <c r="F65" s="79">
        <v>3000</v>
      </c>
      <c r="G65" s="92">
        <f t="shared" si="5"/>
        <v>95.969289827255281</v>
      </c>
      <c r="H65" s="79"/>
      <c r="I65" s="92"/>
      <c r="J65" s="79">
        <f t="shared" si="0"/>
        <v>299869</v>
      </c>
      <c r="K65" s="92">
        <f t="shared" si="6"/>
        <v>102.83749721360105</v>
      </c>
      <c r="L65" s="79">
        <v>43477</v>
      </c>
      <c r="M65" s="92">
        <f t="shared" si="7"/>
        <v>121.29505635531747</v>
      </c>
      <c r="N65" s="79">
        <v>0</v>
      </c>
      <c r="O65" s="79" t="s">
        <v>96</v>
      </c>
      <c r="P65" s="79">
        <f t="shared" si="1"/>
        <v>-43477</v>
      </c>
      <c r="Q65" s="92">
        <f t="shared" si="9"/>
        <v>122.88928460386104</v>
      </c>
      <c r="R65" s="79">
        <f t="shared" si="2"/>
        <v>256392</v>
      </c>
      <c r="S65" s="92">
        <f t="shared" si="10"/>
        <v>100.06869204109033</v>
      </c>
      <c r="T65" s="79">
        <v>42005</v>
      </c>
      <c r="U65" s="92">
        <f t="shared" si="11"/>
        <v>123.18904334565077</v>
      </c>
      <c r="V65" s="79"/>
      <c r="W65" s="92"/>
      <c r="X65" s="79">
        <f t="shared" si="3"/>
        <v>214387</v>
      </c>
      <c r="Y65" s="92">
        <f t="shared" si="12"/>
        <v>96.519417606857616</v>
      </c>
      <c r="Z65" s="79"/>
      <c r="AA65" s="92"/>
      <c r="AB65" s="79"/>
      <c r="AC65" s="92"/>
      <c r="AD65" s="155"/>
      <c r="AE65" s="155"/>
      <c r="AF65" s="155"/>
      <c r="AG65" s="155"/>
      <c r="AH65" s="155"/>
      <c r="AI65" s="155"/>
      <c r="AJ65" s="32">
        <v>133672</v>
      </c>
      <c r="AK65" s="31">
        <f t="shared" si="13"/>
        <v>101.00878816959731</v>
      </c>
      <c r="AL65" s="95" t="s">
        <v>205</v>
      </c>
      <c r="AM65" s="95" t="s">
        <v>205</v>
      </c>
      <c r="AN65" s="95" t="s">
        <v>205</v>
      </c>
      <c r="AO65" s="95" t="s">
        <v>205</v>
      </c>
      <c r="AP65" s="95" t="s">
        <v>205</v>
      </c>
      <c r="AQ65" s="179" t="s">
        <v>205</v>
      </c>
    </row>
    <row r="66" spans="2:43" hidden="1">
      <c r="B66" s="38" t="s">
        <v>42</v>
      </c>
      <c r="C66" s="51" t="s">
        <v>107</v>
      </c>
      <c r="D66" s="76">
        <v>314883</v>
      </c>
      <c r="E66" s="92">
        <f t="shared" si="4"/>
        <v>102.38299615677246</v>
      </c>
      <c r="F66" s="79">
        <v>3033</v>
      </c>
      <c r="G66" s="92">
        <f t="shared" si="5"/>
        <v>95.2276295133438</v>
      </c>
      <c r="H66" s="79"/>
      <c r="I66" s="92"/>
      <c r="J66" s="79">
        <f t="shared" si="0"/>
        <v>311850</v>
      </c>
      <c r="K66" s="92">
        <f t="shared" si="6"/>
        <v>102.45787185948633</v>
      </c>
      <c r="L66" s="79">
        <v>34002</v>
      </c>
      <c r="M66" s="92">
        <f t="shared" si="7"/>
        <v>107.96342160411507</v>
      </c>
      <c r="N66" s="79">
        <v>594</v>
      </c>
      <c r="O66" s="92">
        <f t="shared" si="8"/>
        <v>21.918819188191883</v>
      </c>
      <c r="P66" s="79">
        <f t="shared" si="1"/>
        <v>-33408</v>
      </c>
      <c r="Q66" s="92">
        <f t="shared" si="9"/>
        <v>116.06448026681491</v>
      </c>
      <c r="R66" s="79">
        <f t="shared" si="2"/>
        <v>278442</v>
      </c>
      <c r="S66" s="92">
        <f t="shared" si="10"/>
        <v>101.03670373931817</v>
      </c>
      <c r="T66" s="79">
        <v>41623</v>
      </c>
      <c r="U66" s="92">
        <f t="shared" si="11"/>
        <v>122.42418894673372</v>
      </c>
      <c r="V66" s="79"/>
      <c r="W66" s="92"/>
      <c r="X66" s="79">
        <f t="shared" si="3"/>
        <v>236819</v>
      </c>
      <c r="Y66" s="92">
        <f t="shared" si="12"/>
        <v>98.026789631849525</v>
      </c>
      <c r="Z66" s="79"/>
      <c r="AA66" s="92"/>
      <c r="AB66" s="79"/>
      <c r="AC66" s="92"/>
      <c r="AD66" s="155"/>
      <c r="AE66" s="155"/>
      <c r="AF66" s="155"/>
      <c r="AG66" s="155"/>
      <c r="AH66" s="155"/>
      <c r="AI66" s="155"/>
      <c r="AJ66" s="32">
        <v>152002</v>
      </c>
      <c r="AK66" s="31">
        <f t="shared" si="13"/>
        <v>101.68174034036177</v>
      </c>
      <c r="AL66" s="95" t="s">
        <v>205</v>
      </c>
      <c r="AM66" s="95" t="s">
        <v>205</v>
      </c>
      <c r="AN66" s="95" t="s">
        <v>205</v>
      </c>
      <c r="AO66" s="95" t="s">
        <v>205</v>
      </c>
      <c r="AP66" s="95" t="s">
        <v>205</v>
      </c>
      <c r="AQ66" s="179" t="s">
        <v>205</v>
      </c>
    </row>
    <row r="67" spans="2:43" hidden="1">
      <c r="B67" s="38" t="s">
        <v>126</v>
      </c>
      <c r="C67" s="51" t="s">
        <v>127</v>
      </c>
      <c r="D67" s="76">
        <v>318941</v>
      </c>
      <c r="E67" s="92">
        <f t="shared" si="4"/>
        <v>102.29549944833603</v>
      </c>
      <c r="F67" s="79">
        <v>2991</v>
      </c>
      <c r="G67" s="92">
        <f t="shared" si="5"/>
        <v>97.777051323962084</v>
      </c>
      <c r="H67" s="79"/>
      <c r="I67" s="92"/>
      <c r="J67" s="79">
        <f t="shared" si="0"/>
        <v>315950</v>
      </c>
      <c r="K67" s="92">
        <f t="shared" si="6"/>
        <v>102.34027046724432</v>
      </c>
      <c r="L67" s="79">
        <v>39172</v>
      </c>
      <c r="M67" s="92">
        <f t="shared" si="7"/>
        <v>132.8584995251662</v>
      </c>
      <c r="N67" s="79">
        <v>865</v>
      </c>
      <c r="O67" s="92">
        <f t="shared" si="8"/>
        <v>24.884925201380899</v>
      </c>
      <c r="P67" s="79">
        <f t="shared" si="1"/>
        <v>-38307</v>
      </c>
      <c r="Q67" s="92">
        <f t="shared" si="9"/>
        <v>147.28929560135342</v>
      </c>
      <c r="R67" s="79">
        <f t="shared" si="2"/>
        <v>277643</v>
      </c>
      <c r="S67" s="92">
        <f t="shared" si="10"/>
        <v>98.205272410219408</v>
      </c>
      <c r="T67" s="83">
        <v>37717</v>
      </c>
      <c r="U67" s="92">
        <f t="shared" si="11"/>
        <v>120.64807114068196</v>
      </c>
      <c r="V67" s="79"/>
      <c r="W67" s="92"/>
      <c r="X67" s="79">
        <f t="shared" si="3"/>
        <v>239926</v>
      </c>
      <c r="Y67" s="92">
        <f t="shared" si="12"/>
        <v>95.415084209898396</v>
      </c>
      <c r="Z67" s="79"/>
      <c r="AA67" s="92"/>
      <c r="AB67" s="79"/>
      <c r="AC67" s="92"/>
      <c r="AD67" s="155"/>
      <c r="AE67" s="155"/>
      <c r="AF67" s="155"/>
      <c r="AG67" s="155"/>
      <c r="AH67" s="155"/>
      <c r="AI67" s="155"/>
      <c r="AJ67" s="32">
        <v>160829</v>
      </c>
      <c r="AK67" s="31">
        <f t="shared" si="13"/>
        <v>97.259917755200775</v>
      </c>
      <c r="AL67" s="95" t="s">
        <v>205</v>
      </c>
      <c r="AM67" s="95" t="s">
        <v>205</v>
      </c>
      <c r="AN67" s="95" t="s">
        <v>205</v>
      </c>
      <c r="AO67" s="95" t="s">
        <v>205</v>
      </c>
      <c r="AP67" s="95" t="s">
        <v>205</v>
      </c>
      <c r="AQ67" s="179" t="s">
        <v>205</v>
      </c>
    </row>
    <row r="68" spans="2:43" hidden="1">
      <c r="B68" s="38" t="s">
        <v>110</v>
      </c>
      <c r="C68" s="51" t="s">
        <v>34</v>
      </c>
      <c r="D68" s="76">
        <v>289520</v>
      </c>
      <c r="E68" s="92">
        <f t="shared" si="4"/>
        <v>102.24210812547896</v>
      </c>
      <c r="F68" s="79">
        <v>2622</v>
      </c>
      <c r="G68" s="92">
        <f t="shared" si="5"/>
        <v>98.757062146892665</v>
      </c>
      <c r="H68" s="79"/>
      <c r="I68" s="92"/>
      <c r="J68" s="79">
        <f t="shared" si="0"/>
        <v>286898</v>
      </c>
      <c r="K68" s="92">
        <f t="shared" si="6"/>
        <v>102.2750930428211</v>
      </c>
      <c r="L68" s="79">
        <v>32910</v>
      </c>
      <c r="M68" s="92">
        <f t="shared" si="7"/>
        <v>115.43723034831106</v>
      </c>
      <c r="N68" s="79">
        <v>154</v>
      </c>
      <c r="O68" s="92">
        <f t="shared" si="8"/>
        <v>32.016632016632016</v>
      </c>
      <c r="P68" s="79">
        <f t="shared" si="1"/>
        <v>-32756</v>
      </c>
      <c r="Q68" s="92">
        <f t="shared" si="9"/>
        <v>116.868845440274</v>
      </c>
      <c r="R68" s="79">
        <f t="shared" si="2"/>
        <v>254142</v>
      </c>
      <c r="S68" s="92">
        <f t="shared" si="10"/>
        <v>100.65508063749564</v>
      </c>
      <c r="T68" s="83">
        <v>36516</v>
      </c>
      <c r="U68" s="92">
        <f t="shared" si="11"/>
        <v>112.19811958458796</v>
      </c>
      <c r="V68" s="79"/>
      <c r="W68" s="92"/>
      <c r="X68" s="79">
        <f t="shared" si="3"/>
        <v>217626</v>
      </c>
      <c r="Y68" s="92">
        <f t="shared" si="12"/>
        <v>98.946995116894456</v>
      </c>
      <c r="Z68" s="79"/>
      <c r="AA68" s="92"/>
      <c r="AB68" s="79"/>
      <c r="AC68" s="92"/>
      <c r="AD68" s="155"/>
      <c r="AE68" s="155"/>
      <c r="AF68" s="155"/>
      <c r="AG68" s="155"/>
      <c r="AH68" s="155"/>
      <c r="AI68" s="155"/>
      <c r="AJ68" s="32">
        <v>142039</v>
      </c>
      <c r="AK68" s="31">
        <f t="shared" si="13"/>
        <v>102.85079144400515</v>
      </c>
      <c r="AL68" s="95" t="s">
        <v>205</v>
      </c>
      <c r="AM68" s="95" t="s">
        <v>205</v>
      </c>
      <c r="AN68" s="95" t="s">
        <v>205</v>
      </c>
      <c r="AO68" s="95" t="s">
        <v>205</v>
      </c>
      <c r="AP68" s="95" t="s">
        <v>205</v>
      </c>
      <c r="AQ68" s="179" t="s">
        <v>205</v>
      </c>
    </row>
    <row r="69" spans="2:43" hidden="1">
      <c r="B69" s="39" t="s">
        <v>40</v>
      </c>
      <c r="C69" s="51" t="s">
        <v>111</v>
      </c>
      <c r="D69" s="77">
        <v>320645</v>
      </c>
      <c r="E69" s="93">
        <f t="shared" si="4"/>
        <v>102.21552782161017</v>
      </c>
      <c r="F69" s="80">
        <v>2888</v>
      </c>
      <c r="G69" s="93">
        <f t="shared" si="5"/>
        <v>95.313531353135318</v>
      </c>
      <c r="H69" s="80"/>
      <c r="I69" s="93"/>
      <c r="J69" s="80">
        <f t="shared" si="0"/>
        <v>317757</v>
      </c>
      <c r="K69" s="93">
        <f t="shared" si="6"/>
        <v>102.28284486504755</v>
      </c>
      <c r="L69" s="80">
        <v>32903</v>
      </c>
      <c r="M69" s="93">
        <f t="shared" si="7"/>
        <v>104.47718540628077</v>
      </c>
      <c r="N69" s="80">
        <v>68</v>
      </c>
      <c r="O69" s="93">
        <f t="shared" si="8"/>
        <v>4.4415414761593732</v>
      </c>
      <c r="P69" s="80">
        <f t="shared" si="1"/>
        <v>-32835</v>
      </c>
      <c r="Q69" s="93">
        <f t="shared" si="9"/>
        <v>109.58881249582805</v>
      </c>
      <c r="R69" s="80">
        <f t="shared" si="2"/>
        <v>284922</v>
      </c>
      <c r="S69" s="93">
        <f t="shared" si="10"/>
        <v>101.5030120803839</v>
      </c>
      <c r="T69" s="84">
        <v>39040</v>
      </c>
      <c r="U69" s="93">
        <f t="shared" si="11"/>
        <v>112.34532374100719</v>
      </c>
      <c r="V69" s="80"/>
      <c r="W69" s="93"/>
      <c r="X69" s="80">
        <f t="shared" si="3"/>
        <v>245882</v>
      </c>
      <c r="Y69" s="93">
        <f t="shared" si="12"/>
        <v>99.971132696084211</v>
      </c>
      <c r="Z69" s="80"/>
      <c r="AA69" s="93"/>
      <c r="AB69" s="80"/>
      <c r="AC69" s="93"/>
      <c r="AD69" s="156"/>
      <c r="AE69" s="156"/>
      <c r="AF69" s="156"/>
      <c r="AG69" s="156"/>
      <c r="AH69" s="156"/>
      <c r="AI69" s="156"/>
      <c r="AJ69" s="33">
        <v>160179</v>
      </c>
      <c r="AK69" s="138">
        <f t="shared" si="13"/>
        <v>101.69643253950618</v>
      </c>
      <c r="AL69" s="140" t="s">
        <v>205</v>
      </c>
      <c r="AM69" s="140" t="s">
        <v>205</v>
      </c>
      <c r="AN69" s="140" t="s">
        <v>205</v>
      </c>
      <c r="AO69" s="140" t="s">
        <v>205</v>
      </c>
      <c r="AP69" s="140" t="s">
        <v>205</v>
      </c>
      <c r="AQ69" s="180" t="s">
        <v>205</v>
      </c>
    </row>
    <row r="70" spans="2:43" hidden="1">
      <c r="B70" s="37" t="s">
        <v>128</v>
      </c>
      <c r="C70" s="52" t="s">
        <v>129</v>
      </c>
      <c r="D70" s="78">
        <v>313814</v>
      </c>
      <c r="E70" s="94">
        <f t="shared" si="4"/>
        <v>101.90983103467313</v>
      </c>
      <c r="F70" s="81">
        <v>3018</v>
      </c>
      <c r="G70" s="94">
        <f t="shared" si="5"/>
        <v>95.992366412213741</v>
      </c>
      <c r="H70" s="81"/>
      <c r="I70" s="94"/>
      <c r="J70" s="81">
        <f t="shared" si="0"/>
        <v>310796</v>
      </c>
      <c r="K70" s="94">
        <f t="shared" si="6"/>
        <v>101.97087165219216</v>
      </c>
      <c r="L70" s="81">
        <v>34166</v>
      </c>
      <c r="M70" s="94">
        <f t="shared" si="7"/>
        <v>106.66208791208791</v>
      </c>
      <c r="N70" s="81">
        <v>0</v>
      </c>
      <c r="O70" s="79" t="s">
        <v>96</v>
      </c>
      <c r="P70" s="81">
        <f t="shared" si="1"/>
        <v>-34166</v>
      </c>
      <c r="Q70" s="94">
        <f t="shared" si="9"/>
        <v>111.38060309698452</v>
      </c>
      <c r="R70" s="81">
        <f t="shared" si="2"/>
        <v>276630</v>
      </c>
      <c r="S70" s="94">
        <f t="shared" si="10"/>
        <v>100.91786628920813</v>
      </c>
      <c r="T70" s="85">
        <v>40143</v>
      </c>
      <c r="U70" s="94">
        <f t="shared" si="11"/>
        <v>114.44251218747328</v>
      </c>
      <c r="V70" s="81">
        <v>3427</v>
      </c>
      <c r="W70" s="79" t="s">
        <v>96</v>
      </c>
      <c r="X70" s="81">
        <f t="shared" si="3"/>
        <v>236487</v>
      </c>
      <c r="Y70" s="94">
        <f t="shared" si="12"/>
        <v>98.933219543417962</v>
      </c>
      <c r="Z70" s="81"/>
      <c r="AA70" s="94"/>
      <c r="AB70" s="81"/>
      <c r="AC70" s="94"/>
      <c r="AD70" s="154"/>
      <c r="AE70" s="154"/>
      <c r="AF70" s="154"/>
      <c r="AG70" s="154"/>
      <c r="AH70" s="154"/>
      <c r="AI70" s="154"/>
      <c r="AJ70" s="29">
        <v>153917</v>
      </c>
      <c r="AK70" s="28">
        <f t="shared" si="13"/>
        <v>99.006188007358702</v>
      </c>
      <c r="AL70" s="175" t="s">
        <v>205</v>
      </c>
      <c r="AM70" s="175" t="s">
        <v>205</v>
      </c>
      <c r="AN70" s="175" t="s">
        <v>205</v>
      </c>
      <c r="AO70" s="175" t="s">
        <v>205</v>
      </c>
      <c r="AP70" s="175" t="s">
        <v>205</v>
      </c>
      <c r="AQ70" s="178" t="s">
        <v>205</v>
      </c>
    </row>
    <row r="71" spans="2:43" hidden="1">
      <c r="B71" s="38" t="s">
        <v>97</v>
      </c>
      <c r="C71" s="51" t="s">
        <v>98</v>
      </c>
      <c r="D71" s="76">
        <v>331935</v>
      </c>
      <c r="E71" s="92">
        <f t="shared" si="4"/>
        <v>100.91080717093443</v>
      </c>
      <c r="F71" s="79">
        <v>2924</v>
      </c>
      <c r="G71" s="92">
        <f t="shared" si="5"/>
        <v>96.184210526315795</v>
      </c>
      <c r="H71" s="79"/>
      <c r="I71" s="92"/>
      <c r="J71" s="79">
        <f t="shared" si="0"/>
        <v>329011</v>
      </c>
      <c r="K71" s="92">
        <f t="shared" si="6"/>
        <v>100.95489706933742</v>
      </c>
      <c r="L71" s="79">
        <v>41646</v>
      </c>
      <c r="M71" s="92">
        <f t="shared" si="7"/>
        <v>113.52942780034347</v>
      </c>
      <c r="N71" s="79">
        <v>0</v>
      </c>
      <c r="O71" s="79" t="s">
        <v>96</v>
      </c>
      <c r="P71" s="79">
        <f t="shared" si="1"/>
        <v>-41646</v>
      </c>
      <c r="Q71" s="92">
        <f t="shared" si="9"/>
        <v>113.52942780034347</v>
      </c>
      <c r="R71" s="79">
        <f t="shared" si="2"/>
        <v>287365</v>
      </c>
      <c r="S71" s="92">
        <f t="shared" si="10"/>
        <v>99.359993914582873</v>
      </c>
      <c r="T71" s="83">
        <v>41901</v>
      </c>
      <c r="U71" s="92">
        <f t="shared" si="11"/>
        <v>118.86471305778559</v>
      </c>
      <c r="V71" s="79">
        <v>3321</v>
      </c>
      <c r="W71" s="79" t="s">
        <v>96</v>
      </c>
      <c r="X71" s="79">
        <f t="shared" si="3"/>
        <v>245464</v>
      </c>
      <c r="Y71" s="92">
        <f t="shared" si="12"/>
        <v>96.652688362569648</v>
      </c>
      <c r="Z71" s="79"/>
      <c r="AA71" s="92"/>
      <c r="AB71" s="79"/>
      <c r="AC71" s="92"/>
      <c r="AD71" s="155"/>
      <c r="AE71" s="155"/>
      <c r="AF71" s="155"/>
      <c r="AG71" s="155"/>
      <c r="AH71" s="155"/>
      <c r="AI71" s="155"/>
      <c r="AJ71" s="32">
        <v>162546</v>
      </c>
      <c r="AK71" s="31">
        <f t="shared" si="13"/>
        <v>95.751035291206946</v>
      </c>
      <c r="AL71" s="95" t="s">
        <v>205</v>
      </c>
      <c r="AM71" s="95" t="s">
        <v>205</v>
      </c>
      <c r="AN71" s="95" t="s">
        <v>205</v>
      </c>
      <c r="AO71" s="95" t="s">
        <v>205</v>
      </c>
      <c r="AP71" s="95" t="s">
        <v>205</v>
      </c>
      <c r="AQ71" s="179" t="s">
        <v>205</v>
      </c>
    </row>
    <row r="72" spans="2:43" hidden="1">
      <c r="B72" s="38" t="s">
        <v>99</v>
      </c>
      <c r="C72" s="51" t="s">
        <v>100</v>
      </c>
      <c r="D72" s="76">
        <v>331064</v>
      </c>
      <c r="E72" s="92">
        <f t="shared" si="4"/>
        <v>101.65908721031994</v>
      </c>
      <c r="F72" s="79">
        <v>2910</v>
      </c>
      <c r="G72" s="92">
        <f t="shared" si="5"/>
        <v>95.818241685874213</v>
      </c>
      <c r="H72" s="79"/>
      <c r="I72" s="92"/>
      <c r="J72" s="79">
        <f t="shared" si="0"/>
        <v>328154</v>
      </c>
      <c r="K72" s="92">
        <f t="shared" si="6"/>
        <v>101.71406962904186</v>
      </c>
      <c r="L72" s="79">
        <v>50609</v>
      </c>
      <c r="M72" s="92">
        <f t="shared" si="7"/>
        <v>99.81657528302631</v>
      </c>
      <c r="N72" s="79">
        <v>0</v>
      </c>
      <c r="O72" s="79" t="s">
        <v>96</v>
      </c>
      <c r="P72" s="79">
        <f t="shared" si="1"/>
        <v>-50609</v>
      </c>
      <c r="Q72" s="92">
        <f t="shared" si="9"/>
        <v>99.984195033289211</v>
      </c>
      <c r="R72" s="79">
        <f t="shared" si="2"/>
        <v>277545</v>
      </c>
      <c r="S72" s="92">
        <f t="shared" si="10"/>
        <v>102.03597701529741</v>
      </c>
      <c r="T72" s="83">
        <v>43084</v>
      </c>
      <c r="U72" s="92">
        <f t="shared" si="11"/>
        <v>112.87694202101181</v>
      </c>
      <c r="V72" s="79">
        <v>3321</v>
      </c>
      <c r="W72" s="79" t="s">
        <v>96</v>
      </c>
      <c r="X72" s="79">
        <f t="shared" si="3"/>
        <v>234461</v>
      </c>
      <c r="Y72" s="92">
        <f t="shared" si="12"/>
        <v>100.26642376346018</v>
      </c>
      <c r="Z72" s="79"/>
      <c r="AA72" s="92"/>
      <c r="AB72" s="79"/>
      <c r="AC72" s="92"/>
      <c r="AD72" s="155"/>
      <c r="AE72" s="155"/>
      <c r="AF72" s="155"/>
      <c r="AG72" s="155"/>
      <c r="AH72" s="155"/>
      <c r="AI72" s="155"/>
      <c r="AJ72" s="32">
        <v>150158</v>
      </c>
      <c r="AK72" s="31">
        <f t="shared" si="13"/>
        <v>98.820014346730204</v>
      </c>
      <c r="AL72" s="95" t="s">
        <v>205</v>
      </c>
      <c r="AM72" s="95" t="s">
        <v>205</v>
      </c>
      <c r="AN72" s="95" t="s">
        <v>205</v>
      </c>
      <c r="AO72" s="95" t="s">
        <v>205</v>
      </c>
      <c r="AP72" s="95" t="s">
        <v>205</v>
      </c>
      <c r="AQ72" s="179" t="s">
        <v>205</v>
      </c>
    </row>
    <row r="73" spans="2:43" hidden="1">
      <c r="B73" s="38" t="s">
        <v>38</v>
      </c>
      <c r="C73" s="51" t="s">
        <v>36</v>
      </c>
      <c r="D73" s="76">
        <v>339300</v>
      </c>
      <c r="E73" s="92">
        <f t="shared" si="4"/>
        <v>103.089024801524</v>
      </c>
      <c r="F73" s="79">
        <v>3198</v>
      </c>
      <c r="G73" s="92">
        <f t="shared" si="5"/>
        <v>100.18796992481202</v>
      </c>
      <c r="H73" s="79"/>
      <c r="I73" s="92"/>
      <c r="J73" s="79">
        <f t="shared" si="0"/>
        <v>336102</v>
      </c>
      <c r="K73" s="92">
        <f t="shared" si="6"/>
        <v>103.11743536406897</v>
      </c>
      <c r="L73" s="79">
        <v>57285</v>
      </c>
      <c r="M73" s="92">
        <f t="shared" si="7"/>
        <v>109.4541146798632</v>
      </c>
      <c r="N73" s="79">
        <v>0</v>
      </c>
      <c r="O73" s="79" t="s">
        <v>96</v>
      </c>
      <c r="P73" s="79">
        <f t="shared" si="1"/>
        <v>-57285</v>
      </c>
      <c r="Q73" s="92">
        <f t="shared" si="9"/>
        <v>109.59441362158027</v>
      </c>
      <c r="R73" s="79">
        <f t="shared" si="2"/>
        <v>278817</v>
      </c>
      <c r="S73" s="92">
        <f t="shared" si="10"/>
        <v>101.88035999429972</v>
      </c>
      <c r="T73" s="83">
        <v>44630</v>
      </c>
      <c r="U73" s="92">
        <f t="shared" si="11"/>
        <v>112.14694944215499</v>
      </c>
      <c r="V73" s="79">
        <v>3555</v>
      </c>
      <c r="W73" s="79" t="s">
        <v>96</v>
      </c>
      <c r="X73" s="79">
        <f t="shared" si="3"/>
        <v>234187</v>
      </c>
      <c r="Y73" s="92">
        <f t="shared" si="12"/>
        <v>100.13340459647246</v>
      </c>
      <c r="Z73" s="79"/>
      <c r="AA73" s="92"/>
      <c r="AB73" s="79"/>
      <c r="AC73" s="92"/>
      <c r="AD73" s="155"/>
      <c r="AE73" s="155"/>
      <c r="AF73" s="155"/>
      <c r="AG73" s="155"/>
      <c r="AH73" s="155"/>
      <c r="AI73" s="155"/>
      <c r="AJ73" s="32">
        <v>152213</v>
      </c>
      <c r="AK73" s="31">
        <f t="shared" si="13"/>
        <v>101.48683517465314</v>
      </c>
      <c r="AL73" s="95" t="s">
        <v>205</v>
      </c>
      <c r="AM73" s="95" t="s">
        <v>205</v>
      </c>
      <c r="AN73" s="95" t="s">
        <v>205</v>
      </c>
      <c r="AO73" s="95" t="s">
        <v>205</v>
      </c>
      <c r="AP73" s="95" t="s">
        <v>205</v>
      </c>
      <c r="AQ73" s="179" t="s">
        <v>205</v>
      </c>
    </row>
    <row r="74" spans="2:43" hidden="1">
      <c r="B74" s="38" t="s">
        <v>41</v>
      </c>
      <c r="C74" s="51" t="s">
        <v>101</v>
      </c>
      <c r="D74" s="76">
        <v>333674</v>
      </c>
      <c r="E74" s="92">
        <f t="shared" si="4"/>
        <v>102.29154595814211</v>
      </c>
      <c r="F74" s="79">
        <v>3351</v>
      </c>
      <c r="G74" s="92">
        <f t="shared" si="5"/>
        <v>99.142011834319518</v>
      </c>
      <c r="H74" s="79"/>
      <c r="I74" s="92"/>
      <c r="J74" s="79">
        <f t="shared" si="0"/>
        <v>330323</v>
      </c>
      <c r="K74" s="92">
        <f t="shared" si="6"/>
        <v>102.32452241039095</v>
      </c>
      <c r="L74" s="79">
        <v>46284</v>
      </c>
      <c r="M74" s="92">
        <f t="shared" si="7"/>
        <v>90.349027875380656</v>
      </c>
      <c r="N74" s="79">
        <v>0</v>
      </c>
      <c r="O74" s="79" t="s">
        <v>96</v>
      </c>
      <c r="P74" s="79">
        <f t="shared" si="1"/>
        <v>-46284</v>
      </c>
      <c r="Q74" s="92">
        <f t="shared" si="9"/>
        <v>90.349027875380656</v>
      </c>
      <c r="R74" s="79">
        <f t="shared" si="2"/>
        <v>284039</v>
      </c>
      <c r="S74" s="92">
        <f t="shared" si="10"/>
        <v>104.58336248255648</v>
      </c>
      <c r="T74" s="83">
        <v>42132</v>
      </c>
      <c r="U74" s="92">
        <f t="shared" si="11"/>
        <v>106.56077697405028</v>
      </c>
      <c r="V74" s="79">
        <v>3199</v>
      </c>
      <c r="W74" s="79" t="s">
        <v>96</v>
      </c>
      <c r="X74" s="79">
        <f t="shared" si="3"/>
        <v>241907</v>
      </c>
      <c r="Y74" s="92">
        <f t="shared" si="12"/>
        <v>104.24644370036155</v>
      </c>
      <c r="Z74" s="79"/>
      <c r="AA74" s="92"/>
      <c r="AB74" s="79"/>
      <c r="AC74" s="92"/>
      <c r="AD74" s="155"/>
      <c r="AE74" s="155"/>
      <c r="AF74" s="155"/>
      <c r="AG74" s="155"/>
      <c r="AH74" s="155"/>
      <c r="AI74" s="155"/>
      <c r="AJ74" s="32">
        <v>156887</v>
      </c>
      <c r="AK74" s="31">
        <f t="shared" si="13"/>
        <v>106.92733927196146</v>
      </c>
      <c r="AL74" s="95" t="s">
        <v>205</v>
      </c>
      <c r="AM74" s="95" t="s">
        <v>205</v>
      </c>
      <c r="AN74" s="95" t="s">
        <v>205</v>
      </c>
      <c r="AO74" s="95" t="s">
        <v>205</v>
      </c>
      <c r="AP74" s="95" t="s">
        <v>205</v>
      </c>
      <c r="AQ74" s="179" t="s">
        <v>205</v>
      </c>
    </row>
    <row r="75" spans="2:43" hidden="1">
      <c r="B75" s="38" t="s">
        <v>102</v>
      </c>
      <c r="C75" s="51" t="s">
        <v>103</v>
      </c>
      <c r="D75" s="76">
        <v>319882</v>
      </c>
      <c r="E75" s="92">
        <f t="shared" si="4"/>
        <v>102.10086179380787</v>
      </c>
      <c r="F75" s="79">
        <v>3238</v>
      </c>
      <c r="G75" s="92">
        <f t="shared" si="5"/>
        <v>99.173047473200612</v>
      </c>
      <c r="H75" s="79"/>
      <c r="I75" s="92"/>
      <c r="J75" s="79">
        <f t="shared" ref="J75:J138" si="14">D75-F75</f>
        <v>316644</v>
      </c>
      <c r="K75" s="92">
        <f t="shared" si="6"/>
        <v>102.13169480865064</v>
      </c>
      <c r="L75" s="79">
        <v>71984</v>
      </c>
      <c r="M75" s="92">
        <f t="shared" si="7"/>
        <v>108.01596590738573</v>
      </c>
      <c r="N75" s="79">
        <v>0</v>
      </c>
      <c r="O75" s="79" t="s">
        <v>96</v>
      </c>
      <c r="P75" s="79">
        <f t="shared" ref="P75:P138" si="15">N75-L75</f>
        <v>-71984</v>
      </c>
      <c r="Q75" s="92">
        <f t="shared" si="9"/>
        <v>108.01596590738573</v>
      </c>
      <c r="R75" s="79">
        <f t="shared" ref="R75:R138" si="16">J75+P75</f>
        <v>244660</v>
      </c>
      <c r="S75" s="92">
        <f t="shared" si="10"/>
        <v>100.52055728800747</v>
      </c>
      <c r="T75" s="83">
        <v>46473</v>
      </c>
      <c r="U75" s="92">
        <f t="shared" si="11"/>
        <v>105.52931559108043</v>
      </c>
      <c r="V75" s="79">
        <v>3592</v>
      </c>
      <c r="W75" s="79" t="s">
        <v>96</v>
      </c>
      <c r="X75" s="79">
        <f t="shared" ref="X75:X138" si="17">+R75-T75</f>
        <v>198187</v>
      </c>
      <c r="Y75" s="92">
        <f t="shared" si="12"/>
        <v>99.414110506383096</v>
      </c>
      <c r="Z75" s="79"/>
      <c r="AA75" s="92"/>
      <c r="AB75" s="79"/>
      <c r="AC75" s="92"/>
      <c r="AD75" s="155"/>
      <c r="AE75" s="155"/>
      <c r="AF75" s="155"/>
      <c r="AG75" s="155"/>
      <c r="AH75" s="155"/>
      <c r="AI75" s="155"/>
      <c r="AJ75" s="32">
        <v>115524</v>
      </c>
      <c r="AK75" s="31">
        <f t="shared" si="13"/>
        <v>99.866008523586828</v>
      </c>
      <c r="AL75" s="95" t="s">
        <v>205</v>
      </c>
      <c r="AM75" s="95" t="s">
        <v>205</v>
      </c>
      <c r="AN75" s="95" t="s">
        <v>205</v>
      </c>
      <c r="AO75" s="95" t="s">
        <v>205</v>
      </c>
      <c r="AP75" s="95" t="s">
        <v>205</v>
      </c>
      <c r="AQ75" s="179" t="s">
        <v>205</v>
      </c>
    </row>
    <row r="76" spans="2:43" hidden="1">
      <c r="B76" s="38" t="s">
        <v>39</v>
      </c>
      <c r="C76" s="51" t="s">
        <v>104</v>
      </c>
      <c r="D76" s="76">
        <v>322404</v>
      </c>
      <c r="E76" s="92">
        <f t="shared" si="4"/>
        <v>101.2597638767184</v>
      </c>
      <c r="F76" s="79">
        <v>3185</v>
      </c>
      <c r="G76" s="92">
        <f t="shared" si="5"/>
        <v>99.562363238512035</v>
      </c>
      <c r="H76" s="79"/>
      <c r="I76" s="92"/>
      <c r="J76" s="79">
        <f t="shared" si="14"/>
        <v>319219</v>
      </c>
      <c r="K76" s="92">
        <f t="shared" si="6"/>
        <v>101.27699131328643</v>
      </c>
      <c r="L76" s="79">
        <v>53136</v>
      </c>
      <c r="M76" s="92">
        <f t="shared" si="7"/>
        <v>95.54600543038498</v>
      </c>
      <c r="N76" s="79">
        <v>136</v>
      </c>
      <c r="O76" s="79" t="s">
        <v>96</v>
      </c>
      <c r="P76" s="79">
        <f t="shared" si="15"/>
        <v>-53000</v>
      </c>
      <c r="Q76" s="92">
        <f t="shared" si="9"/>
        <v>95.301458292125943</v>
      </c>
      <c r="R76" s="79">
        <f t="shared" si="16"/>
        <v>266219</v>
      </c>
      <c r="S76" s="92">
        <f t="shared" si="10"/>
        <v>102.55719794592054</v>
      </c>
      <c r="T76" s="83">
        <v>42433</v>
      </c>
      <c r="U76" s="92">
        <f t="shared" si="11"/>
        <v>96.460559218004093</v>
      </c>
      <c r="V76" s="79">
        <v>3610</v>
      </c>
      <c r="W76" s="79" t="s">
        <v>96</v>
      </c>
      <c r="X76" s="79">
        <f t="shared" si="17"/>
        <v>223786</v>
      </c>
      <c r="Y76" s="92">
        <f t="shared" si="12"/>
        <v>103.80117908447014</v>
      </c>
      <c r="Z76" s="79"/>
      <c r="AA76" s="92"/>
      <c r="AB76" s="79"/>
      <c r="AC76" s="92"/>
      <c r="AD76" s="155"/>
      <c r="AE76" s="155"/>
      <c r="AF76" s="155"/>
      <c r="AG76" s="155"/>
      <c r="AH76" s="155"/>
      <c r="AI76" s="155"/>
      <c r="AJ76" s="82">
        <v>141590</v>
      </c>
      <c r="AK76" s="31">
        <f t="shared" si="13"/>
        <v>105.51221002585829</v>
      </c>
      <c r="AL76" s="95" t="s">
        <v>205</v>
      </c>
      <c r="AM76" s="95" t="s">
        <v>205</v>
      </c>
      <c r="AN76" s="95" t="s">
        <v>205</v>
      </c>
      <c r="AO76" s="95" t="s">
        <v>205</v>
      </c>
      <c r="AP76" s="95" t="s">
        <v>205</v>
      </c>
      <c r="AQ76" s="179" t="s">
        <v>205</v>
      </c>
    </row>
    <row r="77" spans="2:43" hidden="1">
      <c r="B77" s="38" t="s">
        <v>105</v>
      </c>
      <c r="C77" s="51" t="s">
        <v>106</v>
      </c>
      <c r="D77" s="76">
        <v>307727</v>
      </c>
      <c r="E77" s="92">
        <f t="shared" si="4"/>
        <v>101.60399380590289</v>
      </c>
      <c r="F77" s="79">
        <v>2969</v>
      </c>
      <c r="G77" s="92">
        <f t="shared" si="5"/>
        <v>98.966666666666669</v>
      </c>
      <c r="H77" s="79"/>
      <c r="I77" s="92"/>
      <c r="J77" s="79">
        <f t="shared" si="14"/>
        <v>304758</v>
      </c>
      <c r="K77" s="92">
        <f t="shared" si="6"/>
        <v>101.63037859865473</v>
      </c>
      <c r="L77" s="79">
        <v>41381</v>
      </c>
      <c r="M77" s="92">
        <f t="shared" si="7"/>
        <v>95.179060192745595</v>
      </c>
      <c r="N77" s="79">
        <v>0</v>
      </c>
      <c r="O77" s="79" t="s">
        <v>96</v>
      </c>
      <c r="P77" s="79">
        <f t="shared" si="15"/>
        <v>-41381</v>
      </c>
      <c r="Q77" s="92">
        <f t="shared" si="9"/>
        <v>95.179060192745595</v>
      </c>
      <c r="R77" s="79">
        <f t="shared" si="16"/>
        <v>263377</v>
      </c>
      <c r="S77" s="92">
        <f t="shared" si="10"/>
        <v>102.72434397329089</v>
      </c>
      <c r="T77" s="83">
        <v>42169</v>
      </c>
      <c r="U77" s="92">
        <f t="shared" si="11"/>
        <v>100.39042971074872</v>
      </c>
      <c r="V77" s="83">
        <v>3441</v>
      </c>
      <c r="W77" s="79" t="s">
        <v>96</v>
      </c>
      <c r="X77" s="79">
        <f t="shared" si="17"/>
        <v>221208</v>
      </c>
      <c r="Y77" s="92">
        <f t="shared" si="12"/>
        <v>103.18162948313096</v>
      </c>
      <c r="Z77" s="79"/>
      <c r="AA77" s="92"/>
      <c r="AB77" s="79"/>
      <c r="AC77" s="92"/>
      <c r="AD77" s="155"/>
      <c r="AE77" s="155"/>
      <c r="AF77" s="155"/>
      <c r="AG77" s="155"/>
      <c r="AH77" s="155"/>
      <c r="AI77" s="155"/>
      <c r="AJ77" s="32">
        <v>135774</v>
      </c>
      <c r="AK77" s="31">
        <f t="shared" si="13"/>
        <v>101.57250583517865</v>
      </c>
      <c r="AL77" s="95" t="s">
        <v>205</v>
      </c>
      <c r="AM77" s="95" t="s">
        <v>205</v>
      </c>
      <c r="AN77" s="95" t="s">
        <v>205</v>
      </c>
      <c r="AO77" s="95" t="s">
        <v>205</v>
      </c>
      <c r="AP77" s="95" t="s">
        <v>205</v>
      </c>
      <c r="AQ77" s="179" t="s">
        <v>205</v>
      </c>
    </row>
    <row r="78" spans="2:43" hidden="1">
      <c r="B78" s="38" t="s">
        <v>42</v>
      </c>
      <c r="C78" s="51" t="s">
        <v>107</v>
      </c>
      <c r="D78" s="76">
        <v>320432</v>
      </c>
      <c r="E78" s="92">
        <f t="shared" si="4"/>
        <v>101.76224184855963</v>
      </c>
      <c r="F78" s="79">
        <v>2962</v>
      </c>
      <c r="G78" s="92">
        <f t="shared" si="5"/>
        <v>97.659083415759966</v>
      </c>
      <c r="H78" s="79"/>
      <c r="I78" s="92"/>
      <c r="J78" s="79">
        <f t="shared" si="14"/>
        <v>317470</v>
      </c>
      <c r="K78" s="92">
        <f t="shared" si="6"/>
        <v>101.80214846881515</v>
      </c>
      <c r="L78" s="79">
        <v>32669</v>
      </c>
      <c r="M78" s="92">
        <f t="shared" si="7"/>
        <v>96.079642373978004</v>
      </c>
      <c r="N78" s="79">
        <v>566</v>
      </c>
      <c r="O78" s="92">
        <f t="shared" si="8"/>
        <v>95.28619528619528</v>
      </c>
      <c r="P78" s="79">
        <f t="shared" si="15"/>
        <v>-32103</v>
      </c>
      <c r="Q78" s="92">
        <f t="shared" si="9"/>
        <v>96.09375</v>
      </c>
      <c r="R78" s="79">
        <f t="shared" si="16"/>
        <v>285367</v>
      </c>
      <c r="S78" s="92">
        <f t="shared" si="10"/>
        <v>102.48705295896453</v>
      </c>
      <c r="T78" s="83">
        <v>39995</v>
      </c>
      <c r="U78" s="92">
        <f t="shared" si="11"/>
        <v>96.088700958604619</v>
      </c>
      <c r="V78" s="83">
        <v>3127</v>
      </c>
      <c r="W78" s="79" t="s">
        <v>96</v>
      </c>
      <c r="X78" s="79">
        <f t="shared" si="17"/>
        <v>245372</v>
      </c>
      <c r="Y78" s="92">
        <f t="shared" si="12"/>
        <v>103.61161900016469</v>
      </c>
      <c r="Z78" s="79"/>
      <c r="AA78" s="92"/>
      <c r="AB78" s="79"/>
      <c r="AC78" s="92"/>
      <c r="AD78" s="155"/>
      <c r="AE78" s="155"/>
      <c r="AF78" s="155"/>
      <c r="AG78" s="155"/>
      <c r="AH78" s="155"/>
      <c r="AI78" s="155"/>
      <c r="AJ78" s="32">
        <v>159076</v>
      </c>
      <c r="AK78" s="31">
        <f t="shared" si="13"/>
        <v>104.65388613307721</v>
      </c>
      <c r="AL78" s="95" t="s">
        <v>205</v>
      </c>
      <c r="AM78" s="95" t="s">
        <v>205</v>
      </c>
      <c r="AN78" s="95" t="s">
        <v>205</v>
      </c>
      <c r="AO78" s="95" t="s">
        <v>205</v>
      </c>
      <c r="AP78" s="95" t="s">
        <v>205</v>
      </c>
      <c r="AQ78" s="179" t="s">
        <v>205</v>
      </c>
    </row>
    <row r="79" spans="2:43" hidden="1">
      <c r="B79" s="38" t="s">
        <v>130</v>
      </c>
      <c r="C79" s="51" t="s">
        <v>131</v>
      </c>
      <c r="D79" s="76">
        <v>321716</v>
      </c>
      <c r="E79" s="92">
        <f t="shared" si="4"/>
        <v>100.87006687757297</v>
      </c>
      <c r="F79" s="79">
        <v>2754</v>
      </c>
      <c r="G79" s="92">
        <f t="shared" si="5"/>
        <v>92.076228686058172</v>
      </c>
      <c r="H79" s="79"/>
      <c r="I79" s="92"/>
      <c r="J79" s="79">
        <f t="shared" si="14"/>
        <v>318962</v>
      </c>
      <c r="K79" s="92">
        <f t="shared" si="6"/>
        <v>100.953315398006</v>
      </c>
      <c r="L79" s="79">
        <v>30998</v>
      </c>
      <c r="M79" s="92">
        <f t="shared" si="7"/>
        <v>79.133054222403757</v>
      </c>
      <c r="N79" s="79">
        <v>375</v>
      </c>
      <c r="O79" s="92">
        <f t="shared" si="8"/>
        <v>43.352601156069362</v>
      </c>
      <c r="P79" s="79">
        <f t="shared" si="15"/>
        <v>-30623</v>
      </c>
      <c r="Q79" s="92">
        <f t="shared" si="9"/>
        <v>79.941002949852503</v>
      </c>
      <c r="R79" s="79">
        <f t="shared" si="16"/>
        <v>288339</v>
      </c>
      <c r="S79" s="92">
        <f t="shared" si="10"/>
        <v>103.85242919864719</v>
      </c>
      <c r="T79" s="79">
        <v>39166</v>
      </c>
      <c r="U79" s="92">
        <f t="shared" si="11"/>
        <v>103.84176896359732</v>
      </c>
      <c r="V79" s="83">
        <v>3451</v>
      </c>
      <c r="W79" s="79" t="s">
        <v>96</v>
      </c>
      <c r="X79" s="79">
        <f t="shared" si="17"/>
        <v>249173</v>
      </c>
      <c r="Y79" s="92">
        <f t="shared" si="12"/>
        <v>103.85410501571317</v>
      </c>
      <c r="Z79" s="79"/>
      <c r="AA79" s="92"/>
      <c r="AB79" s="79"/>
      <c r="AC79" s="92"/>
      <c r="AD79" s="155"/>
      <c r="AE79" s="155"/>
      <c r="AF79" s="155"/>
      <c r="AG79" s="155"/>
      <c r="AH79" s="155"/>
      <c r="AI79" s="155"/>
      <c r="AJ79" s="32">
        <v>169915</v>
      </c>
      <c r="AK79" s="31">
        <f t="shared" si="13"/>
        <v>105.64947863880269</v>
      </c>
      <c r="AL79" s="95" t="s">
        <v>205</v>
      </c>
      <c r="AM79" s="95" t="s">
        <v>205</v>
      </c>
      <c r="AN79" s="95" t="s">
        <v>205</v>
      </c>
      <c r="AO79" s="95" t="s">
        <v>205</v>
      </c>
      <c r="AP79" s="95" t="s">
        <v>205</v>
      </c>
      <c r="AQ79" s="179" t="s">
        <v>205</v>
      </c>
    </row>
    <row r="80" spans="2:43" hidden="1">
      <c r="B80" s="38" t="s">
        <v>110</v>
      </c>
      <c r="C80" s="51" t="s">
        <v>34</v>
      </c>
      <c r="D80" s="76">
        <v>300757</v>
      </c>
      <c r="E80" s="92">
        <f t="shared" si="4"/>
        <v>103.88125172699641</v>
      </c>
      <c r="F80" s="79">
        <v>2823</v>
      </c>
      <c r="G80" s="92">
        <f t="shared" si="5"/>
        <v>107.66590389016018</v>
      </c>
      <c r="H80" s="79"/>
      <c r="I80" s="92"/>
      <c r="J80" s="79">
        <f t="shared" si="14"/>
        <v>297934</v>
      </c>
      <c r="K80" s="92">
        <f t="shared" si="6"/>
        <v>103.84666327405559</v>
      </c>
      <c r="L80" s="79">
        <v>31137</v>
      </c>
      <c r="M80" s="92">
        <f t="shared" si="7"/>
        <v>94.612579762989967</v>
      </c>
      <c r="N80" s="79">
        <v>34</v>
      </c>
      <c r="O80" s="92">
        <f t="shared" si="8"/>
        <v>22.077922077922079</v>
      </c>
      <c r="P80" s="79">
        <f t="shared" si="15"/>
        <v>-31103</v>
      </c>
      <c r="Q80" s="92">
        <f t="shared" si="9"/>
        <v>94.953596287703007</v>
      </c>
      <c r="R80" s="79">
        <f t="shared" si="16"/>
        <v>266831</v>
      </c>
      <c r="S80" s="92">
        <f t="shared" si="10"/>
        <v>104.99287799734007</v>
      </c>
      <c r="T80" s="79">
        <v>39475</v>
      </c>
      <c r="U80" s="92">
        <f t="shared" si="11"/>
        <v>108.10329718479569</v>
      </c>
      <c r="V80" s="83">
        <v>3245</v>
      </c>
      <c r="W80" s="79" t="s">
        <v>96</v>
      </c>
      <c r="X80" s="79">
        <f t="shared" si="17"/>
        <v>227356</v>
      </c>
      <c r="Y80" s="92">
        <f t="shared" si="12"/>
        <v>104.47097313740086</v>
      </c>
      <c r="Z80" s="79"/>
      <c r="AA80" s="92"/>
      <c r="AB80" s="79"/>
      <c r="AC80" s="92"/>
      <c r="AD80" s="155"/>
      <c r="AE80" s="155"/>
      <c r="AF80" s="155"/>
      <c r="AG80" s="155"/>
      <c r="AH80" s="155"/>
      <c r="AI80" s="155"/>
      <c r="AJ80" s="32">
        <v>149206</v>
      </c>
      <c r="AK80" s="31">
        <f t="shared" si="13"/>
        <v>105.04579728102846</v>
      </c>
      <c r="AL80" s="95" t="s">
        <v>205</v>
      </c>
      <c r="AM80" s="95" t="s">
        <v>205</v>
      </c>
      <c r="AN80" s="95" t="s">
        <v>205</v>
      </c>
      <c r="AO80" s="95" t="s">
        <v>205</v>
      </c>
      <c r="AP80" s="95" t="s">
        <v>205</v>
      </c>
      <c r="AQ80" s="179" t="s">
        <v>205</v>
      </c>
    </row>
    <row r="81" spans="2:43" hidden="1">
      <c r="B81" s="39" t="s">
        <v>40</v>
      </c>
      <c r="C81" s="53" t="s">
        <v>111</v>
      </c>
      <c r="D81" s="77">
        <v>320832</v>
      </c>
      <c r="E81" s="93">
        <f t="shared" si="4"/>
        <v>100.0583199488531</v>
      </c>
      <c r="F81" s="80">
        <v>2326</v>
      </c>
      <c r="G81" s="93">
        <f t="shared" si="5"/>
        <v>80.54016620498615</v>
      </c>
      <c r="H81" s="80"/>
      <c r="I81" s="93"/>
      <c r="J81" s="80">
        <f t="shared" si="14"/>
        <v>318506</v>
      </c>
      <c r="K81" s="93">
        <f t="shared" si="6"/>
        <v>100.23571471281514</v>
      </c>
      <c r="L81" s="80">
        <v>34246</v>
      </c>
      <c r="M81" s="93">
        <f t="shared" si="7"/>
        <v>104.08169467829683</v>
      </c>
      <c r="N81" s="80">
        <v>929</v>
      </c>
      <c r="O81" s="93">
        <f t="shared" si="8"/>
        <v>1366.1764705882354</v>
      </c>
      <c r="P81" s="80">
        <f t="shared" si="15"/>
        <v>-33317</v>
      </c>
      <c r="Q81" s="93">
        <f t="shared" si="9"/>
        <v>101.46794578955382</v>
      </c>
      <c r="R81" s="80">
        <f t="shared" si="16"/>
        <v>285189</v>
      </c>
      <c r="S81" s="93">
        <f t="shared" si="10"/>
        <v>100.09370985743466</v>
      </c>
      <c r="T81" s="80">
        <v>41461</v>
      </c>
      <c r="U81" s="93">
        <f t="shared" si="11"/>
        <v>106.20133196721311</v>
      </c>
      <c r="V81" s="84">
        <v>3913</v>
      </c>
      <c r="W81" s="79" t="s">
        <v>96</v>
      </c>
      <c r="X81" s="80">
        <f t="shared" si="17"/>
        <v>243728</v>
      </c>
      <c r="Y81" s="93">
        <f t="shared" si="12"/>
        <v>99.123970034406753</v>
      </c>
      <c r="Z81" s="80"/>
      <c r="AA81" s="93"/>
      <c r="AB81" s="80"/>
      <c r="AC81" s="93"/>
      <c r="AD81" s="156"/>
      <c r="AE81" s="156"/>
      <c r="AF81" s="156"/>
      <c r="AG81" s="156"/>
      <c r="AH81" s="156"/>
      <c r="AI81" s="156"/>
      <c r="AJ81" s="33">
        <v>159636</v>
      </c>
      <c r="AK81" s="138">
        <f t="shared" si="13"/>
        <v>99.661004251493651</v>
      </c>
      <c r="AL81" s="140" t="s">
        <v>205</v>
      </c>
      <c r="AM81" s="140" t="s">
        <v>205</v>
      </c>
      <c r="AN81" s="140" t="s">
        <v>205</v>
      </c>
      <c r="AO81" s="140" t="s">
        <v>205</v>
      </c>
      <c r="AP81" s="140" t="s">
        <v>205</v>
      </c>
      <c r="AQ81" s="180" t="s">
        <v>205</v>
      </c>
    </row>
    <row r="82" spans="2:43" hidden="1">
      <c r="B82" s="37" t="s">
        <v>132</v>
      </c>
      <c r="C82" s="51" t="s">
        <v>133</v>
      </c>
      <c r="D82" s="78">
        <v>313182</v>
      </c>
      <c r="E82" s="94">
        <f t="shared" si="4"/>
        <v>99.798606818051468</v>
      </c>
      <c r="F82" s="81">
        <v>2725</v>
      </c>
      <c r="G82" s="94">
        <f t="shared" si="5"/>
        <v>90.291583830351229</v>
      </c>
      <c r="H82" s="81"/>
      <c r="I82" s="94"/>
      <c r="J82" s="81">
        <f t="shared" si="14"/>
        <v>310457</v>
      </c>
      <c r="K82" s="94">
        <f t="shared" si="6"/>
        <v>99.890925237133047</v>
      </c>
      <c r="L82" s="81">
        <v>31342</v>
      </c>
      <c r="M82" s="94">
        <f t="shared" si="7"/>
        <v>91.734472867763273</v>
      </c>
      <c r="N82" s="81">
        <v>653</v>
      </c>
      <c r="O82" s="79" t="s">
        <v>96</v>
      </c>
      <c r="P82" s="81">
        <f t="shared" si="15"/>
        <v>-30689</v>
      </c>
      <c r="Q82" s="94">
        <f t="shared" si="9"/>
        <v>89.823216062752437</v>
      </c>
      <c r="R82" s="81">
        <f t="shared" si="16"/>
        <v>279768</v>
      </c>
      <c r="S82" s="94">
        <f t="shared" si="10"/>
        <v>101.13436720529228</v>
      </c>
      <c r="T82" s="79">
        <v>41375</v>
      </c>
      <c r="U82" s="94">
        <f t="shared" si="11"/>
        <v>103.06902822409884</v>
      </c>
      <c r="V82" s="85">
        <v>3732</v>
      </c>
      <c r="W82" s="94">
        <f t="shared" ref="W82:W93" si="18">V82/V70*100</f>
        <v>108.89991245987744</v>
      </c>
      <c r="X82" s="81">
        <f t="shared" si="17"/>
        <v>238393</v>
      </c>
      <c r="Y82" s="94">
        <f t="shared" si="12"/>
        <v>100.80596396419253</v>
      </c>
      <c r="Z82" s="81"/>
      <c r="AA82" s="94"/>
      <c r="AB82" s="81"/>
      <c r="AC82" s="94"/>
      <c r="AD82" s="154"/>
      <c r="AE82" s="154"/>
      <c r="AF82" s="154"/>
      <c r="AG82" s="154"/>
      <c r="AH82" s="154"/>
      <c r="AI82" s="154"/>
      <c r="AJ82" s="29">
        <v>155998</v>
      </c>
      <c r="AK82" s="28">
        <f t="shared" si="13"/>
        <v>101.35202739138627</v>
      </c>
      <c r="AL82" s="175" t="s">
        <v>205</v>
      </c>
      <c r="AM82" s="175" t="s">
        <v>205</v>
      </c>
      <c r="AN82" s="175" t="s">
        <v>205</v>
      </c>
      <c r="AO82" s="175" t="s">
        <v>205</v>
      </c>
      <c r="AP82" s="175" t="s">
        <v>205</v>
      </c>
      <c r="AQ82" s="178" t="s">
        <v>205</v>
      </c>
    </row>
    <row r="83" spans="2:43" hidden="1">
      <c r="B83" s="38" t="s">
        <v>97</v>
      </c>
      <c r="C83" s="51" t="s">
        <v>11</v>
      </c>
      <c r="D83" s="76">
        <v>336318</v>
      </c>
      <c r="E83" s="92">
        <f t="shared" si="4"/>
        <v>101.3204392426228</v>
      </c>
      <c r="F83" s="79">
        <v>2841</v>
      </c>
      <c r="G83" s="92">
        <f t="shared" si="5"/>
        <v>97.161422708618332</v>
      </c>
      <c r="H83" s="79"/>
      <c r="I83" s="92"/>
      <c r="J83" s="79">
        <f t="shared" si="14"/>
        <v>333477</v>
      </c>
      <c r="K83" s="92">
        <f t="shared" si="6"/>
        <v>101.35740142426847</v>
      </c>
      <c r="L83" s="79">
        <v>37197</v>
      </c>
      <c r="M83" s="92">
        <f t="shared" si="7"/>
        <v>89.317101282235996</v>
      </c>
      <c r="N83" s="79">
        <v>378</v>
      </c>
      <c r="O83" s="79" t="s">
        <v>96</v>
      </c>
      <c r="P83" s="79">
        <f t="shared" si="15"/>
        <v>-36819</v>
      </c>
      <c r="Q83" s="92">
        <f t="shared" si="9"/>
        <v>88.409451087739527</v>
      </c>
      <c r="R83" s="79">
        <f t="shared" si="16"/>
        <v>296658</v>
      </c>
      <c r="S83" s="92">
        <f t="shared" si="10"/>
        <v>103.23386633723661</v>
      </c>
      <c r="T83" s="79">
        <v>42668</v>
      </c>
      <c r="U83" s="92">
        <f t="shared" si="11"/>
        <v>101.83050523853845</v>
      </c>
      <c r="V83" s="83">
        <v>3774</v>
      </c>
      <c r="W83" s="92">
        <f t="shared" si="18"/>
        <v>113.6404697380307</v>
      </c>
      <c r="X83" s="79">
        <f t="shared" si="17"/>
        <v>253990</v>
      </c>
      <c r="Y83" s="92">
        <f t="shared" si="12"/>
        <v>103.47342176449499</v>
      </c>
      <c r="Z83" s="79"/>
      <c r="AA83" s="92"/>
      <c r="AB83" s="79"/>
      <c r="AC83" s="92"/>
      <c r="AD83" s="155"/>
      <c r="AE83" s="155"/>
      <c r="AF83" s="155"/>
      <c r="AG83" s="155"/>
      <c r="AH83" s="155"/>
      <c r="AI83" s="155"/>
      <c r="AJ83" s="32">
        <v>170083</v>
      </c>
      <c r="AK83" s="31">
        <f t="shared" si="13"/>
        <v>104.63684126339621</v>
      </c>
      <c r="AL83" s="95" t="s">
        <v>205</v>
      </c>
      <c r="AM83" s="95" t="s">
        <v>205</v>
      </c>
      <c r="AN83" s="95" t="s">
        <v>205</v>
      </c>
      <c r="AO83" s="95" t="s">
        <v>205</v>
      </c>
      <c r="AP83" s="95" t="s">
        <v>205</v>
      </c>
      <c r="AQ83" s="179" t="s">
        <v>205</v>
      </c>
    </row>
    <row r="84" spans="2:43" hidden="1">
      <c r="B84" s="38" t="s">
        <v>99</v>
      </c>
      <c r="C84" s="51" t="s">
        <v>3</v>
      </c>
      <c r="D84" s="76">
        <v>334162</v>
      </c>
      <c r="E84" s="92">
        <f t="shared" si="4"/>
        <v>100.93577072711017</v>
      </c>
      <c r="F84" s="79">
        <v>2849</v>
      </c>
      <c r="G84" s="92">
        <f t="shared" si="5"/>
        <v>97.903780068728523</v>
      </c>
      <c r="H84" s="79"/>
      <c r="I84" s="92"/>
      <c r="J84" s="79">
        <f t="shared" si="14"/>
        <v>331313</v>
      </c>
      <c r="K84" s="92">
        <f t="shared" si="6"/>
        <v>100.96265777653176</v>
      </c>
      <c r="L84" s="79">
        <v>45096</v>
      </c>
      <c r="M84" s="92">
        <f t="shared" si="7"/>
        <v>89.106680629927482</v>
      </c>
      <c r="N84" s="79">
        <v>0</v>
      </c>
      <c r="O84" s="79" t="s">
        <v>96</v>
      </c>
      <c r="P84" s="79">
        <f t="shared" si="15"/>
        <v>-45096</v>
      </c>
      <c r="Q84" s="92">
        <f t="shared" si="9"/>
        <v>89.106680629927482</v>
      </c>
      <c r="R84" s="79">
        <f t="shared" si="16"/>
        <v>286217</v>
      </c>
      <c r="S84" s="92">
        <f t="shared" si="10"/>
        <v>103.12453836314832</v>
      </c>
      <c r="T84" s="79">
        <v>43898</v>
      </c>
      <c r="U84" s="92">
        <f t="shared" si="11"/>
        <v>101.88933246680902</v>
      </c>
      <c r="V84" s="83">
        <v>3306</v>
      </c>
      <c r="W84" s="92">
        <f t="shared" si="18"/>
        <v>99.548328816621506</v>
      </c>
      <c r="X84" s="79">
        <f t="shared" si="17"/>
        <v>242319</v>
      </c>
      <c r="Y84" s="92">
        <f t="shared" si="12"/>
        <v>103.35151688340491</v>
      </c>
      <c r="Z84" s="79"/>
      <c r="AA84" s="92"/>
      <c r="AB84" s="79"/>
      <c r="AC84" s="92"/>
      <c r="AD84" s="155"/>
      <c r="AE84" s="155"/>
      <c r="AF84" s="155"/>
      <c r="AG84" s="155"/>
      <c r="AH84" s="155"/>
      <c r="AI84" s="155"/>
      <c r="AJ84" s="32">
        <v>159262</v>
      </c>
      <c r="AK84" s="31">
        <f t="shared" si="13"/>
        <v>106.0629470291293</v>
      </c>
      <c r="AL84" s="95" t="s">
        <v>205</v>
      </c>
      <c r="AM84" s="95" t="s">
        <v>205</v>
      </c>
      <c r="AN84" s="95" t="s">
        <v>205</v>
      </c>
      <c r="AO84" s="95" t="s">
        <v>205</v>
      </c>
      <c r="AP84" s="95" t="s">
        <v>205</v>
      </c>
      <c r="AQ84" s="179" t="s">
        <v>205</v>
      </c>
    </row>
    <row r="85" spans="2:43" hidden="1">
      <c r="B85" s="38" t="s">
        <v>38</v>
      </c>
      <c r="C85" s="51" t="s">
        <v>4</v>
      </c>
      <c r="D85" s="76">
        <v>337310</v>
      </c>
      <c r="E85" s="92">
        <f t="shared" si="4"/>
        <v>99.413498379015621</v>
      </c>
      <c r="F85" s="79">
        <v>2397</v>
      </c>
      <c r="G85" s="92">
        <f t="shared" si="5"/>
        <v>74.953095684803003</v>
      </c>
      <c r="H85" s="79"/>
      <c r="I85" s="92"/>
      <c r="J85" s="79">
        <f t="shared" si="14"/>
        <v>334913</v>
      </c>
      <c r="K85" s="92">
        <f t="shared" si="6"/>
        <v>99.646238344312138</v>
      </c>
      <c r="L85" s="79">
        <v>54889</v>
      </c>
      <c r="M85" s="92">
        <f t="shared" si="7"/>
        <v>95.817404207034997</v>
      </c>
      <c r="N85" s="79">
        <v>0</v>
      </c>
      <c r="O85" s="79" t="s">
        <v>96</v>
      </c>
      <c r="P85" s="79">
        <f t="shared" si="15"/>
        <v>-54889</v>
      </c>
      <c r="Q85" s="92">
        <f t="shared" si="9"/>
        <v>95.817404207034997</v>
      </c>
      <c r="R85" s="79">
        <f t="shared" si="16"/>
        <v>280024</v>
      </c>
      <c r="S85" s="92">
        <f t="shared" si="10"/>
        <v>100.43290043290042</v>
      </c>
      <c r="T85" s="79">
        <v>48835</v>
      </c>
      <c r="U85" s="92">
        <f t="shared" si="11"/>
        <v>109.42191351109119</v>
      </c>
      <c r="V85" s="83">
        <v>4087</v>
      </c>
      <c r="W85" s="92">
        <f t="shared" si="18"/>
        <v>114.9648382559775</v>
      </c>
      <c r="X85" s="79">
        <f t="shared" si="17"/>
        <v>231189</v>
      </c>
      <c r="Y85" s="92">
        <f t="shared" si="12"/>
        <v>98.719826463467228</v>
      </c>
      <c r="Z85" s="79"/>
      <c r="AA85" s="92"/>
      <c r="AB85" s="79"/>
      <c r="AC85" s="92"/>
      <c r="AD85" s="155"/>
      <c r="AE85" s="155"/>
      <c r="AF85" s="155"/>
      <c r="AG85" s="155"/>
      <c r="AH85" s="155"/>
      <c r="AI85" s="155"/>
      <c r="AJ85" s="32">
        <v>144234</v>
      </c>
      <c r="AK85" s="31">
        <f t="shared" si="13"/>
        <v>94.758003587078633</v>
      </c>
      <c r="AL85" s="95" t="s">
        <v>205</v>
      </c>
      <c r="AM85" s="95" t="s">
        <v>205</v>
      </c>
      <c r="AN85" s="95" t="s">
        <v>205</v>
      </c>
      <c r="AO85" s="95" t="s">
        <v>205</v>
      </c>
      <c r="AP85" s="95" t="s">
        <v>205</v>
      </c>
      <c r="AQ85" s="179" t="s">
        <v>205</v>
      </c>
    </row>
    <row r="86" spans="2:43" hidden="1">
      <c r="B86" s="38" t="s">
        <v>41</v>
      </c>
      <c r="C86" s="51" t="s">
        <v>5</v>
      </c>
      <c r="D86" s="76">
        <v>329218</v>
      </c>
      <c r="E86" s="92">
        <f t="shared" si="4"/>
        <v>98.664564814759316</v>
      </c>
      <c r="F86" s="79">
        <v>3100</v>
      </c>
      <c r="G86" s="92">
        <f t="shared" si="5"/>
        <v>92.509698597433598</v>
      </c>
      <c r="H86" s="79"/>
      <c r="I86" s="92"/>
      <c r="J86" s="79">
        <f t="shared" si="14"/>
        <v>326118</v>
      </c>
      <c r="K86" s="92">
        <f t="shared" si="6"/>
        <v>98.727003569233744</v>
      </c>
      <c r="L86" s="79">
        <v>43783</v>
      </c>
      <c r="M86" s="92">
        <f t="shared" si="7"/>
        <v>94.596404805116237</v>
      </c>
      <c r="N86" s="79">
        <v>102</v>
      </c>
      <c r="O86" s="79" t="s">
        <v>96</v>
      </c>
      <c r="P86" s="79">
        <f t="shared" si="15"/>
        <v>-43681</v>
      </c>
      <c r="Q86" s="92">
        <f t="shared" si="9"/>
        <v>94.376026272578002</v>
      </c>
      <c r="R86" s="79">
        <f t="shared" si="16"/>
        <v>282437</v>
      </c>
      <c r="S86" s="92">
        <f t="shared" si="10"/>
        <v>99.43599294463084</v>
      </c>
      <c r="T86" s="79">
        <v>47524</v>
      </c>
      <c r="U86" s="92">
        <f t="shared" si="11"/>
        <v>112.79787335042248</v>
      </c>
      <c r="V86" s="83">
        <v>4217</v>
      </c>
      <c r="W86" s="92">
        <f t="shared" si="18"/>
        <v>131.8224445139106</v>
      </c>
      <c r="X86" s="79">
        <f t="shared" si="17"/>
        <v>234913</v>
      </c>
      <c r="Y86" s="92">
        <f t="shared" si="12"/>
        <v>97.108806276792322</v>
      </c>
      <c r="Z86" s="79"/>
      <c r="AA86" s="92"/>
      <c r="AB86" s="79"/>
      <c r="AC86" s="92"/>
      <c r="AD86" s="155"/>
      <c r="AE86" s="155"/>
      <c r="AF86" s="155"/>
      <c r="AG86" s="155"/>
      <c r="AH86" s="155"/>
      <c r="AI86" s="155"/>
      <c r="AJ86" s="32">
        <v>149256</v>
      </c>
      <c r="AK86" s="31">
        <f t="shared" si="13"/>
        <v>95.135989597608472</v>
      </c>
      <c r="AL86" s="95" t="s">
        <v>205</v>
      </c>
      <c r="AM86" s="95" t="s">
        <v>205</v>
      </c>
      <c r="AN86" s="95" t="s">
        <v>205</v>
      </c>
      <c r="AO86" s="95" t="s">
        <v>205</v>
      </c>
      <c r="AP86" s="95" t="s">
        <v>205</v>
      </c>
      <c r="AQ86" s="179" t="s">
        <v>205</v>
      </c>
    </row>
    <row r="87" spans="2:43" hidden="1">
      <c r="B87" s="38" t="s">
        <v>102</v>
      </c>
      <c r="C87" s="51" t="s">
        <v>6</v>
      </c>
      <c r="D87" s="76">
        <v>315379</v>
      </c>
      <c r="E87" s="92">
        <f t="shared" ref="E87:E150" si="19">D87/D75*100</f>
        <v>98.59229340819428</v>
      </c>
      <c r="F87" s="79">
        <v>2562</v>
      </c>
      <c r="G87" s="92">
        <f t="shared" ref="G87:G150" si="20">F87/F75*100</f>
        <v>79.122915379864111</v>
      </c>
      <c r="H87" s="79"/>
      <c r="I87" s="92"/>
      <c r="J87" s="79">
        <f t="shared" si="14"/>
        <v>312817</v>
      </c>
      <c r="K87" s="92">
        <f t="shared" ref="K87:K150" si="21">J87/J75*100</f>
        <v>98.791387172976599</v>
      </c>
      <c r="L87" s="79">
        <v>64727</v>
      </c>
      <c r="M87" s="92">
        <f t="shared" ref="M87:M150" si="22">L87/L75*100</f>
        <v>89.918593020671253</v>
      </c>
      <c r="N87" s="79">
        <v>0</v>
      </c>
      <c r="O87" s="79" t="s">
        <v>96</v>
      </c>
      <c r="P87" s="79">
        <f t="shared" si="15"/>
        <v>-64727</v>
      </c>
      <c r="Q87" s="92">
        <f t="shared" ref="Q87:Q150" si="23">P87/P75*100</f>
        <v>89.918593020671253</v>
      </c>
      <c r="R87" s="79">
        <f t="shared" si="16"/>
        <v>248090</v>
      </c>
      <c r="S87" s="92">
        <f t="shared" ref="S87:S150" si="24">R87/R75*100</f>
        <v>101.40194555709965</v>
      </c>
      <c r="T87" s="79">
        <v>48278</v>
      </c>
      <c r="U87" s="92">
        <f t="shared" ref="U87:U150" si="25">T87/T75*100</f>
        <v>103.8839756417705</v>
      </c>
      <c r="V87" s="83">
        <v>4390</v>
      </c>
      <c r="W87" s="92">
        <f t="shared" si="18"/>
        <v>122.21603563474387</v>
      </c>
      <c r="X87" s="79">
        <f t="shared" si="17"/>
        <v>199812</v>
      </c>
      <c r="Y87" s="92">
        <f t="shared" ref="Y87:Y150" si="26">X87/X75*100</f>
        <v>100.81993268983334</v>
      </c>
      <c r="Z87" s="79"/>
      <c r="AA87" s="92"/>
      <c r="AB87" s="79"/>
      <c r="AC87" s="92"/>
      <c r="AD87" s="155"/>
      <c r="AE87" s="155"/>
      <c r="AF87" s="155"/>
      <c r="AG87" s="155"/>
      <c r="AH87" s="155"/>
      <c r="AI87" s="155"/>
      <c r="AJ87" s="32">
        <v>116458</v>
      </c>
      <c r="AK87" s="31">
        <f t="shared" ref="AK87:AK150" si="27">AJ87/AJ75*100</f>
        <v>100.80849001073371</v>
      </c>
      <c r="AL87" s="95" t="s">
        <v>205</v>
      </c>
      <c r="AM87" s="95" t="s">
        <v>205</v>
      </c>
      <c r="AN87" s="95" t="s">
        <v>205</v>
      </c>
      <c r="AO87" s="95" t="s">
        <v>205</v>
      </c>
      <c r="AP87" s="95" t="s">
        <v>205</v>
      </c>
      <c r="AQ87" s="179" t="s">
        <v>205</v>
      </c>
    </row>
    <row r="88" spans="2:43" hidden="1">
      <c r="B88" s="38" t="s">
        <v>39</v>
      </c>
      <c r="C88" s="51" t="s">
        <v>7</v>
      </c>
      <c r="D88" s="76">
        <v>316533</v>
      </c>
      <c r="E88" s="92">
        <f t="shared" si="19"/>
        <v>98.178992816466291</v>
      </c>
      <c r="F88" s="79">
        <v>3357</v>
      </c>
      <c r="G88" s="92">
        <f t="shared" si="20"/>
        <v>105.40031397174255</v>
      </c>
      <c r="H88" s="79"/>
      <c r="I88" s="92"/>
      <c r="J88" s="79">
        <f t="shared" si="14"/>
        <v>313176</v>
      </c>
      <c r="K88" s="92">
        <f t="shared" si="21"/>
        <v>98.106942255943409</v>
      </c>
      <c r="L88" s="79">
        <v>45176</v>
      </c>
      <c r="M88" s="92">
        <f t="shared" si="22"/>
        <v>85.019572417946392</v>
      </c>
      <c r="N88" s="79">
        <v>0</v>
      </c>
      <c r="O88" s="79" t="s">
        <v>96</v>
      </c>
      <c r="P88" s="79">
        <f t="shared" si="15"/>
        <v>-45176</v>
      </c>
      <c r="Q88" s="92">
        <f t="shared" si="23"/>
        <v>85.237735849056605</v>
      </c>
      <c r="R88" s="79">
        <f t="shared" si="16"/>
        <v>268000</v>
      </c>
      <c r="S88" s="92">
        <f t="shared" si="24"/>
        <v>100.6689980805277</v>
      </c>
      <c r="T88" s="79">
        <v>47405</v>
      </c>
      <c r="U88" s="92">
        <f t="shared" si="25"/>
        <v>111.71729550114297</v>
      </c>
      <c r="V88" s="83">
        <v>4523</v>
      </c>
      <c r="W88" s="92">
        <f t="shared" si="18"/>
        <v>125.29085872576178</v>
      </c>
      <c r="X88" s="79">
        <f t="shared" si="17"/>
        <v>220595</v>
      </c>
      <c r="Y88" s="92">
        <f t="shared" si="26"/>
        <v>98.574084169697841</v>
      </c>
      <c r="Z88" s="79"/>
      <c r="AA88" s="92"/>
      <c r="AB88" s="79"/>
      <c r="AC88" s="92"/>
      <c r="AD88" s="155"/>
      <c r="AE88" s="155"/>
      <c r="AF88" s="155"/>
      <c r="AG88" s="155"/>
      <c r="AH88" s="155"/>
      <c r="AI88" s="155"/>
      <c r="AJ88" s="32">
        <v>133134</v>
      </c>
      <c r="AK88" s="31">
        <f t="shared" si="27"/>
        <v>94.027826823928237</v>
      </c>
      <c r="AL88" s="95" t="s">
        <v>205</v>
      </c>
      <c r="AM88" s="95" t="s">
        <v>205</v>
      </c>
      <c r="AN88" s="95" t="s">
        <v>205</v>
      </c>
      <c r="AO88" s="95" t="s">
        <v>205</v>
      </c>
      <c r="AP88" s="95" t="s">
        <v>205</v>
      </c>
      <c r="AQ88" s="179" t="s">
        <v>205</v>
      </c>
    </row>
    <row r="89" spans="2:43" hidden="1">
      <c r="B89" s="38" t="s">
        <v>105</v>
      </c>
      <c r="C89" s="51" t="s">
        <v>8</v>
      </c>
      <c r="D89" s="76">
        <v>300387</v>
      </c>
      <c r="E89" s="92">
        <f t="shared" si="19"/>
        <v>97.614768934802598</v>
      </c>
      <c r="F89" s="79">
        <v>2714</v>
      </c>
      <c r="G89" s="92">
        <f t="shared" si="20"/>
        <v>91.411249578982819</v>
      </c>
      <c r="H89" s="79"/>
      <c r="I89" s="92"/>
      <c r="J89" s="79">
        <f t="shared" si="14"/>
        <v>297673</v>
      </c>
      <c r="K89" s="92">
        <f t="shared" si="21"/>
        <v>97.675204588558799</v>
      </c>
      <c r="L89" s="79">
        <v>35969</v>
      </c>
      <c r="M89" s="92">
        <f t="shared" si="22"/>
        <v>86.921534037360132</v>
      </c>
      <c r="N89" s="79">
        <v>86</v>
      </c>
      <c r="O89" s="79" t="s">
        <v>96</v>
      </c>
      <c r="P89" s="79">
        <f t="shared" si="15"/>
        <v>-35883</v>
      </c>
      <c r="Q89" s="92">
        <f t="shared" si="23"/>
        <v>86.713709190208064</v>
      </c>
      <c r="R89" s="79">
        <f t="shared" si="16"/>
        <v>261790</v>
      </c>
      <c r="S89" s="92">
        <f t="shared" si="24"/>
        <v>99.397441690048865</v>
      </c>
      <c r="T89" s="79">
        <v>44706</v>
      </c>
      <c r="U89" s="92">
        <f t="shared" si="25"/>
        <v>106.01626787450498</v>
      </c>
      <c r="V89" s="83">
        <v>4252</v>
      </c>
      <c r="W89" s="92">
        <f t="shared" si="18"/>
        <v>123.56873002034293</v>
      </c>
      <c r="X89" s="79">
        <f t="shared" si="17"/>
        <v>217084</v>
      </c>
      <c r="Y89" s="92">
        <f t="shared" si="26"/>
        <v>98.1356912950707</v>
      </c>
      <c r="Z89" s="79"/>
      <c r="AA89" s="92"/>
      <c r="AB89" s="79"/>
      <c r="AC89" s="92"/>
      <c r="AD89" s="155"/>
      <c r="AE89" s="155"/>
      <c r="AF89" s="155"/>
      <c r="AG89" s="155"/>
      <c r="AH89" s="155"/>
      <c r="AI89" s="155"/>
      <c r="AJ89" s="32">
        <v>129527</v>
      </c>
      <c r="AK89" s="31">
        <f t="shared" si="27"/>
        <v>95.398971820819895</v>
      </c>
      <c r="AL89" s="95" t="s">
        <v>205</v>
      </c>
      <c r="AM89" s="95" t="s">
        <v>205</v>
      </c>
      <c r="AN89" s="95" t="s">
        <v>205</v>
      </c>
      <c r="AO89" s="95" t="s">
        <v>205</v>
      </c>
      <c r="AP89" s="95" t="s">
        <v>205</v>
      </c>
      <c r="AQ89" s="179" t="s">
        <v>205</v>
      </c>
    </row>
    <row r="90" spans="2:43" hidden="1">
      <c r="B90" s="38" t="s">
        <v>42</v>
      </c>
      <c r="C90" s="51" t="s">
        <v>9</v>
      </c>
      <c r="D90" s="76">
        <v>311268</v>
      </c>
      <c r="E90" s="92">
        <f t="shared" si="19"/>
        <v>97.140110850352031</v>
      </c>
      <c r="F90" s="79">
        <v>2717</v>
      </c>
      <c r="G90" s="92">
        <f t="shared" si="20"/>
        <v>91.728561782579348</v>
      </c>
      <c r="H90" s="79"/>
      <c r="I90" s="92"/>
      <c r="J90" s="79">
        <f t="shared" si="14"/>
        <v>308551</v>
      </c>
      <c r="K90" s="92">
        <f t="shared" si="21"/>
        <v>97.190600686679048</v>
      </c>
      <c r="L90" s="79">
        <v>31660</v>
      </c>
      <c r="M90" s="92">
        <f t="shared" si="22"/>
        <v>96.911445100860135</v>
      </c>
      <c r="N90" s="79">
        <v>585</v>
      </c>
      <c r="O90" s="92">
        <f t="shared" ref="O90:O151" si="28">N90/N78*100</f>
        <v>103.35689045936395</v>
      </c>
      <c r="P90" s="79">
        <f t="shared" si="15"/>
        <v>-31075</v>
      </c>
      <c r="Q90" s="92">
        <f t="shared" si="23"/>
        <v>96.797807058530367</v>
      </c>
      <c r="R90" s="79">
        <f t="shared" si="16"/>
        <v>277476</v>
      </c>
      <c r="S90" s="92">
        <f t="shared" si="24"/>
        <v>97.234788885890794</v>
      </c>
      <c r="T90" s="79">
        <v>43275</v>
      </c>
      <c r="U90" s="92">
        <f t="shared" si="25"/>
        <v>108.20102512814103</v>
      </c>
      <c r="V90" s="83">
        <v>4162</v>
      </c>
      <c r="W90" s="92">
        <f t="shared" si="18"/>
        <v>133.09881675727536</v>
      </c>
      <c r="X90" s="79">
        <f t="shared" si="17"/>
        <v>234201</v>
      </c>
      <c r="Y90" s="92">
        <f t="shared" si="26"/>
        <v>95.447320802699579</v>
      </c>
      <c r="Z90" s="79"/>
      <c r="AA90" s="92"/>
      <c r="AB90" s="79"/>
      <c r="AC90" s="92"/>
      <c r="AD90" s="155"/>
      <c r="AE90" s="155"/>
      <c r="AF90" s="155"/>
      <c r="AG90" s="155"/>
      <c r="AH90" s="155"/>
      <c r="AI90" s="155"/>
      <c r="AJ90" s="32">
        <v>146108</v>
      </c>
      <c r="AK90" s="31">
        <f t="shared" si="27"/>
        <v>91.847921748095246</v>
      </c>
      <c r="AL90" s="95" t="s">
        <v>205</v>
      </c>
      <c r="AM90" s="95" t="s">
        <v>205</v>
      </c>
      <c r="AN90" s="95" t="s">
        <v>205</v>
      </c>
      <c r="AO90" s="95" t="s">
        <v>205</v>
      </c>
      <c r="AP90" s="95" t="s">
        <v>205</v>
      </c>
      <c r="AQ90" s="179" t="s">
        <v>205</v>
      </c>
    </row>
    <row r="91" spans="2:43" hidden="1">
      <c r="B91" s="38" t="s">
        <v>134</v>
      </c>
      <c r="C91" s="51" t="s">
        <v>135</v>
      </c>
      <c r="D91" s="76">
        <v>316195</v>
      </c>
      <c r="E91" s="92">
        <f t="shared" si="19"/>
        <v>98.283890139128928</v>
      </c>
      <c r="F91" s="79">
        <v>2729</v>
      </c>
      <c r="G91" s="92">
        <f t="shared" si="20"/>
        <v>99.092229484386351</v>
      </c>
      <c r="H91" s="79"/>
      <c r="I91" s="92"/>
      <c r="J91" s="79">
        <f t="shared" si="14"/>
        <v>313466</v>
      </c>
      <c r="K91" s="92">
        <f t="shared" si="21"/>
        <v>98.276910729177771</v>
      </c>
      <c r="L91" s="79">
        <v>29092</v>
      </c>
      <c r="M91" s="92">
        <f t="shared" si="22"/>
        <v>93.851216207497259</v>
      </c>
      <c r="N91" s="79">
        <v>804</v>
      </c>
      <c r="O91" s="92">
        <f t="shared" si="28"/>
        <v>214.4</v>
      </c>
      <c r="P91" s="79">
        <f t="shared" si="15"/>
        <v>-28288</v>
      </c>
      <c r="Q91" s="92">
        <f t="shared" si="23"/>
        <v>92.375012245697675</v>
      </c>
      <c r="R91" s="79">
        <f t="shared" si="16"/>
        <v>285178</v>
      </c>
      <c r="S91" s="92">
        <f t="shared" si="24"/>
        <v>98.903720967333584</v>
      </c>
      <c r="T91" s="79">
        <v>42173</v>
      </c>
      <c r="U91" s="92">
        <f t="shared" si="25"/>
        <v>107.6775774906807</v>
      </c>
      <c r="V91" s="79">
        <v>3874</v>
      </c>
      <c r="W91" s="92">
        <f t="shared" si="18"/>
        <v>112.25731671979136</v>
      </c>
      <c r="X91" s="79">
        <f t="shared" si="17"/>
        <v>243005</v>
      </c>
      <c r="Y91" s="92">
        <f t="shared" si="26"/>
        <v>97.524611414559359</v>
      </c>
      <c r="Z91" s="79"/>
      <c r="AA91" s="92"/>
      <c r="AB91" s="79"/>
      <c r="AC91" s="92"/>
      <c r="AD91" s="155"/>
      <c r="AE91" s="155"/>
      <c r="AF91" s="155"/>
      <c r="AG91" s="155"/>
      <c r="AH91" s="155"/>
      <c r="AI91" s="155"/>
      <c r="AJ91" s="32">
        <v>159152</v>
      </c>
      <c r="AK91" s="31">
        <f t="shared" si="27"/>
        <v>93.665656357590564</v>
      </c>
      <c r="AL91" s="95" t="s">
        <v>205</v>
      </c>
      <c r="AM91" s="95" t="s">
        <v>205</v>
      </c>
      <c r="AN91" s="95" t="s">
        <v>205</v>
      </c>
      <c r="AO91" s="95" t="s">
        <v>205</v>
      </c>
      <c r="AP91" s="95" t="s">
        <v>205</v>
      </c>
      <c r="AQ91" s="179" t="s">
        <v>205</v>
      </c>
    </row>
    <row r="92" spans="2:43" hidden="1">
      <c r="B92" s="38" t="s">
        <v>110</v>
      </c>
      <c r="C92" s="51" t="s">
        <v>12</v>
      </c>
      <c r="D92" s="76">
        <v>288931</v>
      </c>
      <c r="E92" s="92">
        <f t="shared" si="19"/>
        <v>96.067921943628903</v>
      </c>
      <c r="F92" s="79">
        <v>2623</v>
      </c>
      <c r="G92" s="92">
        <f t="shared" si="20"/>
        <v>92.91533829259653</v>
      </c>
      <c r="H92" s="79"/>
      <c r="I92" s="92"/>
      <c r="J92" s="79">
        <f t="shared" si="14"/>
        <v>286308</v>
      </c>
      <c r="K92" s="92">
        <f t="shared" si="21"/>
        <v>96.097793471037207</v>
      </c>
      <c r="L92" s="79">
        <v>28439</v>
      </c>
      <c r="M92" s="92">
        <f t="shared" si="22"/>
        <v>91.33506760445772</v>
      </c>
      <c r="N92" s="79">
        <v>944</v>
      </c>
      <c r="O92" s="92">
        <f t="shared" si="28"/>
        <v>2776.4705882352941</v>
      </c>
      <c r="P92" s="79">
        <f t="shared" si="15"/>
        <v>-27495</v>
      </c>
      <c r="Q92" s="92">
        <f t="shared" si="23"/>
        <v>88.399832813554951</v>
      </c>
      <c r="R92" s="79">
        <f t="shared" si="16"/>
        <v>258813</v>
      </c>
      <c r="S92" s="92">
        <f t="shared" si="24"/>
        <v>96.995101768535136</v>
      </c>
      <c r="T92" s="79">
        <v>40090</v>
      </c>
      <c r="U92" s="92">
        <f t="shared" si="25"/>
        <v>101.55794806839774</v>
      </c>
      <c r="V92" s="79">
        <v>3298</v>
      </c>
      <c r="W92" s="92">
        <f t="shared" si="18"/>
        <v>101.63328197226502</v>
      </c>
      <c r="X92" s="79">
        <f t="shared" si="17"/>
        <v>218723</v>
      </c>
      <c r="Y92" s="92">
        <f t="shared" si="26"/>
        <v>96.20287126796741</v>
      </c>
      <c r="Z92" s="79"/>
      <c r="AA92" s="92"/>
      <c r="AB92" s="79"/>
      <c r="AC92" s="92"/>
      <c r="AD92" s="155"/>
      <c r="AE92" s="155"/>
      <c r="AF92" s="155"/>
      <c r="AG92" s="155"/>
      <c r="AH92" s="155"/>
      <c r="AI92" s="155"/>
      <c r="AJ92" s="32">
        <v>138935</v>
      </c>
      <c r="AK92" s="31">
        <f t="shared" si="27"/>
        <v>93.116228569896649</v>
      </c>
      <c r="AL92" s="95" t="s">
        <v>205</v>
      </c>
      <c r="AM92" s="95" t="s">
        <v>205</v>
      </c>
      <c r="AN92" s="95" t="s">
        <v>205</v>
      </c>
      <c r="AO92" s="95" t="s">
        <v>205</v>
      </c>
      <c r="AP92" s="95" t="s">
        <v>205</v>
      </c>
      <c r="AQ92" s="179" t="s">
        <v>205</v>
      </c>
    </row>
    <row r="93" spans="2:43" hidden="1">
      <c r="B93" s="39" t="s">
        <v>40</v>
      </c>
      <c r="C93" s="51" t="s">
        <v>13</v>
      </c>
      <c r="D93" s="77">
        <v>321626</v>
      </c>
      <c r="E93" s="93">
        <f t="shared" si="19"/>
        <v>100.24748154797527</v>
      </c>
      <c r="F93" s="80">
        <v>2448</v>
      </c>
      <c r="G93" s="93">
        <f t="shared" si="20"/>
        <v>105.24505588993982</v>
      </c>
      <c r="H93" s="80"/>
      <c r="I93" s="93"/>
      <c r="J93" s="80">
        <f t="shared" si="14"/>
        <v>319178</v>
      </c>
      <c r="K93" s="93">
        <f t="shared" si="21"/>
        <v>100.21098503638864</v>
      </c>
      <c r="L93" s="80">
        <v>28853</v>
      </c>
      <c r="M93" s="93">
        <f t="shared" si="22"/>
        <v>84.252175436547333</v>
      </c>
      <c r="N93" s="80">
        <v>787</v>
      </c>
      <c r="O93" s="93">
        <f t="shared" si="28"/>
        <v>84.71474703982777</v>
      </c>
      <c r="P93" s="80">
        <f t="shared" si="15"/>
        <v>-28066</v>
      </c>
      <c r="Q93" s="93">
        <f t="shared" si="23"/>
        <v>84.23927724585046</v>
      </c>
      <c r="R93" s="80">
        <f t="shared" si="16"/>
        <v>291112</v>
      </c>
      <c r="S93" s="93">
        <f t="shared" si="24"/>
        <v>102.07686832241076</v>
      </c>
      <c r="T93" s="80">
        <v>43479</v>
      </c>
      <c r="U93" s="93">
        <f t="shared" si="25"/>
        <v>104.86722462072791</v>
      </c>
      <c r="V93" s="80">
        <v>3973</v>
      </c>
      <c r="W93" s="93">
        <f t="shared" si="18"/>
        <v>101.53335037055969</v>
      </c>
      <c r="X93" s="80">
        <f t="shared" si="17"/>
        <v>247633</v>
      </c>
      <c r="Y93" s="93">
        <f t="shared" si="26"/>
        <v>101.60219589050088</v>
      </c>
      <c r="Z93" s="80"/>
      <c r="AA93" s="93"/>
      <c r="AB93" s="80"/>
      <c r="AC93" s="93"/>
      <c r="AD93" s="156"/>
      <c r="AE93" s="156"/>
      <c r="AF93" s="156"/>
      <c r="AG93" s="156"/>
      <c r="AH93" s="156"/>
      <c r="AI93" s="156"/>
      <c r="AJ93" s="33">
        <v>158166</v>
      </c>
      <c r="AK93" s="138">
        <f t="shared" si="27"/>
        <v>99.079155077802</v>
      </c>
      <c r="AL93" s="140" t="s">
        <v>205</v>
      </c>
      <c r="AM93" s="140" t="s">
        <v>205</v>
      </c>
      <c r="AN93" s="140" t="s">
        <v>205</v>
      </c>
      <c r="AO93" s="140" t="s">
        <v>205</v>
      </c>
      <c r="AP93" s="140" t="s">
        <v>205</v>
      </c>
      <c r="AQ93" s="180" t="s">
        <v>205</v>
      </c>
    </row>
    <row r="94" spans="2:43" hidden="1">
      <c r="B94" s="37" t="s">
        <v>136</v>
      </c>
      <c r="C94" s="52" t="s">
        <v>137</v>
      </c>
      <c r="D94" s="78">
        <v>314694</v>
      </c>
      <c r="E94" s="94">
        <f t="shared" si="19"/>
        <v>100.48278636703259</v>
      </c>
      <c r="F94" s="81">
        <v>3295</v>
      </c>
      <c r="G94" s="94">
        <f t="shared" si="20"/>
        <v>120.91743119266054</v>
      </c>
      <c r="H94" s="81"/>
      <c r="I94" s="94"/>
      <c r="J94" s="81">
        <f t="shared" si="14"/>
        <v>311399</v>
      </c>
      <c r="K94" s="94">
        <f t="shared" si="21"/>
        <v>100.30342366253619</v>
      </c>
      <c r="L94" s="81">
        <v>28849</v>
      </c>
      <c r="M94" s="94">
        <f t="shared" si="22"/>
        <v>92.045817114415158</v>
      </c>
      <c r="N94" s="81">
        <v>293</v>
      </c>
      <c r="O94" s="94">
        <f t="shared" si="28"/>
        <v>44.869831546707509</v>
      </c>
      <c r="P94" s="81">
        <f t="shared" si="15"/>
        <v>-28556</v>
      </c>
      <c r="Q94" s="94">
        <f t="shared" si="23"/>
        <v>93.049626902147352</v>
      </c>
      <c r="R94" s="81">
        <f t="shared" si="16"/>
        <v>282843</v>
      </c>
      <c r="S94" s="94">
        <f t="shared" si="24"/>
        <v>101.09912498927682</v>
      </c>
      <c r="T94" s="81">
        <v>45148</v>
      </c>
      <c r="U94" s="94">
        <f t="shared" si="25"/>
        <v>109.1190332326284</v>
      </c>
      <c r="V94" s="81">
        <v>3998</v>
      </c>
      <c r="W94" s="94">
        <f t="shared" ref="W94:W157" si="29">V94/V82*100</f>
        <v>107.12754555198285</v>
      </c>
      <c r="X94" s="81">
        <f t="shared" si="17"/>
        <v>237695</v>
      </c>
      <c r="Y94" s="94">
        <f t="shared" si="26"/>
        <v>99.707206167966348</v>
      </c>
      <c r="Z94" s="81"/>
      <c r="AA94" s="94"/>
      <c r="AB94" s="81"/>
      <c r="AC94" s="94"/>
      <c r="AD94" s="154"/>
      <c r="AE94" s="154"/>
      <c r="AF94" s="154"/>
      <c r="AG94" s="154"/>
      <c r="AH94" s="154"/>
      <c r="AI94" s="154"/>
      <c r="AJ94" s="29">
        <v>151201</v>
      </c>
      <c r="AK94" s="28">
        <f t="shared" si="27"/>
        <v>96.924960576417647</v>
      </c>
      <c r="AL94" s="175" t="s">
        <v>205</v>
      </c>
      <c r="AM94" s="175" t="s">
        <v>205</v>
      </c>
      <c r="AN94" s="175" t="s">
        <v>205</v>
      </c>
      <c r="AO94" s="175" t="s">
        <v>205</v>
      </c>
      <c r="AP94" s="175" t="s">
        <v>205</v>
      </c>
      <c r="AQ94" s="178" t="s">
        <v>205</v>
      </c>
    </row>
    <row r="95" spans="2:43" hidden="1">
      <c r="B95" s="38" t="s">
        <v>97</v>
      </c>
      <c r="C95" s="51" t="s">
        <v>11</v>
      </c>
      <c r="D95" s="76">
        <v>330003</v>
      </c>
      <c r="E95" s="92">
        <f t="shared" si="19"/>
        <v>98.1223128110895</v>
      </c>
      <c r="F95" s="79">
        <v>2820</v>
      </c>
      <c r="G95" s="92">
        <f t="shared" si="20"/>
        <v>99.260823653643087</v>
      </c>
      <c r="H95" s="79"/>
      <c r="I95" s="92"/>
      <c r="J95" s="79">
        <f t="shared" si="14"/>
        <v>327183</v>
      </c>
      <c r="K95" s="92">
        <f t="shared" si="21"/>
        <v>98.112613463597185</v>
      </c>
      <c r="L95" s="79">
        <v>29898</v>
      </c>
      <c r="M95" s="92">
        <f t="shared" si="22"/>
        <v>80.377449794338247</v>
      </c>
      <c r="N95" s="79">
        <v>120</v>
      </c>
      <c r="O95" s="92">
        <f t="shared" si="28"/>
        <v>31.746031746031743</v>
      </c>
      <c r="P95" s="79">
        <f t="shared" si="15"/>
        <v>-29778</v>
      </c>
      <c r="Q95" s="92">
        <f t="shared" si="23"/>
        <v>80.876721258046118</v>
      </c>
      <c r="R95" s="79">
        <f t="shared" si="16"/>
        <v>297405</v>
      </c>
      <c r="S95" s="92">
        <f t="shared" si="24"/>
        <v>100.25180510891329</v>
      </c>
      <c r="T95" s="79">
        <v>46651</v>
      </c>
      <c r="U95" s="92">
        <f t="shared" si="25"/>
        <v>109.33486453548326</v>
      </c>
      <c r="V95" s="79">
        <v>4306</v>
      </c>
      <c r="W95" s="92">
        <f t="shared" si="29"/>
        <v>114.09644939056705</v>
      </c>
      <c r="X95" s="79">
        <f t="shared" si="17"/>
        <v>250754</v>
      </c>
      <c r="Y95" s="92">
        <f t="shared" si="26"/>
        <v>98.725934091893379</v>
      </c>
      <c r="Z95" s="79"/>
      <c r="AA95" s="92"/>
      <c r="AB95" s="79"/>
      <c r="AC95" s="92"/>
      <c r="AD95" s="155"/>
      <c r="AE95" s="155"/>
      <c r="AF95" s="155"/>
      <c r="AG95" s="155"/>
      <c r="AH95" s="155"/>
      <c r="AI95" s="155"/>
      <c r="AJ95" s="32">
        <v>159574</v>
      </c>
      <c r="AK95" s="31">
        <f t="shared" si="27"/>
        <v>93.821251976975944</v>
      </c>
      <c r="AL95" s="95" t="s">
        <v>205</v>
      </c>
      <c r="AM95" s="95" t="s">
        <v>205</v>
      </c>
      <c r="AN95" s="95" t="s">
        <v>205</v>
      </c>
      <c r="AO95" s="95" t="s">
        <v>205</v>
      </c>
      <c r="AP95" s="95" t="s">
        <v>205</v>
      </c>
      <c r="AQ95" s="179" t="s">
        <v>205</v>
      </c>
    </row>
    <row r="96" spans="2:43" hidden="1">
      <c r="B96" s="38" t="s">
        <v>99</v>
      </c>
      <c r="C96" s="51" t="s">
        <v>3</v>
      </c>
      <c r="D96" s="76">
        <v>327634</v>
      </c>
      <c r="E96" s="92">
        <f t="shared" si="19"/>
        <v>98.046456509118329</v>
      </c>
      <c r="F96" s="79">
        <v>2739</v>
      </c>
      <c r="G96" s="92">
        <f t="shared" si="20"/>
        <v>96.138996138996134</v>
      </c>
      <c r="H96" s="79"/>
      <c r="I96" s="92"/>
      <c r="J96" s="79">
        <f t="shared" si="14"/>
        <v>324895</v>
      </c>
      <c r="K96" s="92">
        <f t="shared" si="21"/>
        <v>98.062858988328259</v>
      </c>
      <c r="L96" s="79">
        <v>35201</v>
      </c>
      <c r="M96" s="92">
        <f t="shared" si="22"/>
        <v>78.057920879900649</v>
      </c>
      <c r="N96" s="79">
        <v>0</v>
      </c>
      <c r="O96" s="79" t="s">
        <v>96</v>
      </c>
      <c r="P96" s="79">
        <f t="shared" si="15"/>
        <v>-35201</v>
      </c>
      <c r="Q96" s="92">
        <f t="shared" si="23"/>
        <v>78.057920879900649</v>
      </c>
      <c r="R96" s="79">
        <f t="shared" si="16"/>
        <v>289694</v>
      </c>
      <c r="S96" s="92">
        <f t="shared" si="24"/>
        <v>101.21481253734055</v>
      </c>
      <c r="T96" s="79">
        <v>46630</v>
      </c>
      <c r="U96" s="92">
        <f t="shared" si="25"/>
        <v>106.22351815572463</v>
      </c>
      <c r="V96" s="79">
        <v>4337</v>
      </c>
      <c r="W96" s="92">
        <f t="shared" si="29"/>
        <v>131.18572292800968</v>
      </c>
      <c r="X96" s="79">
        <f t="shared" si="17"/>
        <v>243064</v>
      </c>
      <c r="Y96" s="92">
        <f t="shared" si="26"/>
        <v>100.30744596998171</v>
      </c>
      <c r="Z96" s="79"/>
      <c r="AA96" s="92"/>
      <c r="AB96" s="79"/>
      <c r="AC96" s="92"/>
      <c r="AD96" s="155"/>
      <c r="AE96" s="155"/>
      <c r="AF96" s="155"/>
      <c r="AG96" s="155"/>
      <c r="AH96" s="155"/>
      <c r="AI96" s="155"/>
      <c r="AJ96" s="32">
        <v>152501</v>
      </c>
      <c r="AK96" s="31">
        <f t="shared" si="27"/>
        <v>95.754793987266268</v>
      </c>
      <c r="AL96" s="95" t="s">
        <v>205</v>
      </c>
      <c r="AM96" s="95" t="s">
        <v>205</v>
      </c>
      <c r="AN96" s="95" t="s">
        <v>205</v>
      </c>
      <c r="AO96" s="95" t="s">
        <v>205</v>
      </c>
      <c r="AP96" s="95" t="s">
        <v>205</v>
      </c>
      <c r="AQ96" s="179" t="s">
        <v>205</v>
      </c>
    </row>
    <row r="97" spans="2:43" hidden="1">
      <c r="B97" s="38" t="s">
        <v>38</v>
      </c>
      <c r="C97" s="51" t="s">
        <v>4</v>
      </c>
      <c r="D97" s="76">
        <v>337485</v>
      </c>
      <c r="E97" s="92">
        <f t="shared" si="19"/>
        <v>100.05188105896652</v>
      </c>
      <c r="F97" s="79">
        <v>3261</v>
      </c>
      <c r="G97" s="92">
        <f t="shared" si="20"/>
        <v>136.04505632040051</v>
      </c>
      <c r="H97" s="79"/>
      <c r="I97" s="92"/>
      <c r="J97" s="79">
        <f t="shared" si="14"/>
        <v>334224</v>
      </c>
      <c r="K97" s="92">
        <f t="shared" si="21"/>
        <v>99.794274931101512</v>
      </c>
      <c r="L97" s="79">
        <v>43908</v>
      </c>
      <c r="M97" s="92">
        <f t="shared" si="22"/>
        <v>79.994170052287345</v>
      </c>
      <c r="N97" s="79">
        <v>0</v>
      </c>
      <c r="O97" s="79" t="s">
        <v>96</v>
      </c>
      <c r="P97" s="79">
        <f t="shared" si="15"/>
        <v>-43908</v>
      </c>
      <c r="Q97" s="92">
        <f t="shared" si="23"/>
        <v>79.994170052287345</v>
      </c>
      <c r="R97" s="79">
        <f t="shared" si="16"/>
        <v>290316</v>
      </c>
      <c r="S97" s="92">
        <f t="shared" si="24"/>
        <v>103.67539925149273</v>
      </c>
      <c r="T97" s="79">
        <v>47338</v>
      </c>
      <c r="U97" s="92">
        <f t="shared" si="25"/>
        <v>96.934575611753871</v>
      </c>
      <c r="V97" s="79">
        <v>4649</v>
      </c>
      <c r="W97" s="92">
        <f t="shared" si="29"/>
        <v>113.75091754343039</v>
      </c>
      <c r="X97" s="79">
        <f t="shared" si="17"/>
        <v>242978</v>
      </c>
      <c r="Y97" s="92">
        <f t="shared" si="26"/>
        <v>105.09929105623537</v>
      </c>
      <c r="Z97" s="79"/>
      <c r="AA97" s="92"/>
      <c r="AB97" s="79"/>
      <c r="AC97" s="92"/>
      <c r="AD97" s="155"/>
      <c r="AE97" s="155"/>
      <c r="AF97" s="155"/>
      <c r="AG97" s="155"/>
      <c r="AH97" s="155"/>
      <c r="AI97" s="155"/>
      <c r="AJ97" s="32">
        <v>148438</v>
      </c>
      <c r="AK97" s="31">
        <f t="shared" si="27"/>
        <v>102.91470804387315</v>
      </c>
      <c r="AL97" s="95" t="s">
        <v>205</v>
      </c>
      <c r="AM97" s="95" t="s">
        <v>205</v>
      </c>
      <c r="AN97" s="95" t="s">
        <v>205</v>
      </c>
      <c r="AO97" s="95" t="s">
        <v>205</v>
      </c>
      <c r="AP97" s="95" t="s">
        <v>205</v>
      </c>
      <c r="AQ97" s="179" t="s">
        <v>205</v>
      </c>
    </row>
    <row r="98" spans="2:43" hidden="1">
      <c r="B98" s="38" t="s">
        <v>41</v>
      </c>
      <c r="C98" s="51" t="s">
        <v>5</v>
      </c>
      <c r="D98" s="76">
        <v>333839</v>
      </c>
      <c r="E98" s="92">
        <f t="shared" si="19"/>
        <v>101.40362920617949</v>
      </c>
      <c r="F98" s="79">
        <v>3171</v>
      </c>
      <c r="G98" s="92">
        <f t="shared" si="20"/>
        <v>102.29032258064517</v>
      </c>
      <c r="H98" s="79"/>
      <c r="I98" s="92"/>
      <c r="J98" s="79">
        <f t="shared" si="14"/>
        <v>330668</v>
      </c>
      <c r="K98" s="92">
        <f t="shared" si="21"/>
        <v>101.39520051024475</v>
      </c>
      <c r="L98" s="79">
        <v>36890</v>
      </c>
      <c r="M98" s="92">
        <f t="shared" si="22"/>
        <v>84.256446566018766</v>
      </c>
      <c r="N98" s="79">
        <v>0</v>
      </c>
      <c r="O98" s="79" t="s">
        <v>96</v>
      </c>
      <c r="P98" s="79">
        <f t="shared" si="15"/>
        <v>-36890</v>
      </c>
      <c r="Q98" s="92">
        <f t="shared" si="23"/>
        <v>84.453194752867375</v>
      </c>
      <c r="R98" s="79">
        <f t="shared" si="16"/>
        <v>293778</v>
      </c>
      <c r="S98" s="92">
        <f t="shared" si="24"/>
        <v>104.01540874602124</v>
      </c>
      <c r="T98" s="79">
        <v>47845</v>
      </c>
      <c r="U98" s="92">
        <f t="shared" si="25"/>
        <v>100.67544819459641</v>
      </c>
      <c r="V98" s="79">
        <v>4366</v>
      </c>
      <c r="W98" s="92">
        <f t="shared" si="29"/>
        <v>103.53331752430638</v>
      </c>
      <c r="X98" s="79">
        <f t="shared" si="17"/>
        <v>245933</v>
      </c>
      <c r="Y98" s="92">
        <f t="shared" si="26"/>
        <v>104.69109840664417</v>
      </c>
      <c r="Z98" s="79"/>
      <c r="AA98" s="92"/>
      <c r="AB98" s="79"/>
      <c r="AC98" s="92"/>
      <c r="AD98" s="155"/>
      <c r="AE98" s="155"/>
      <c r="AF98" s="155"/>
      <c r="AG98" s="155"/>
      <c r="AH98" s="155"/>
      <c r="AI98" s="155"/>
      <c r="AJ98" s="32">
        <v>154802</v>
      </c>
      <c r="AK98" s="31">
        <f t="shared" si="27"/>
        <v>103.71576352039449</v>
      </c>
      <c r="AL98" s="95" t="s">
        <v>205</v>
      </c>
      <c r="AM98" s="95" t="s">
        <v>205</v>
      </c>
      <c r="AN98" s="95" t="s">
        <v>205</v>
      </c>
      <c r="AO98" s="95" t="s">
        <v>205</v>
      </c>
      <c r="AP98" s="95" t="s">
        <v>205</v>
      </c>
      <c r="AQ98" s="179" t="s">
        <v>205</v>
      </c>
    </row>
    <row r="99" spans="2:43" hidden="1">
      <c r="B99" s="38" t="s">
        <v>102</v>
      </c>
      <c r="C99" s="51" t="s">
        <v>6</v>
      </c>
      <c r="D99" s="76">
        <v>323798</v>
      </c>
      <c r="E99" s="92">
        <f t="shared" si="19"/>
        <v>102.66948655427279</v>
      </c>
      <c r="F99" s="79">
        <v>2459</v>
      </c>
      <c r="G99" s="92">
        <f t="shared" si="20"/>
        <v>95.979703356752538</v>
      </c>
      <c r="H99" s="79"/>
      <c r="I99" s="92"/>
      <c r="J99" s="79">
        <f t="shared" si="14"/>
        <v>321339</v>
      </c>
      <c r="K99" s="92">
        <f t="shared" si="21"/>
        <v>102.72427649392458</v>
      </c>
      <c r="L99" s="79">
        <v>56807</v>
      </c>
      <c r="M99" s="92">
        <f t="shared" si="22"/>
        <v>87.763993387612587</v>
      </c>
      <c r="N99" s="79">
        <v>0</v>
      </c>
      <c r="O99" s="79" t="s">
        <v>96</v>
      </c>
      <c r="P99" s="79">
        <f t="shared" si="15"/>
        <v>-56807</v>
      </c>
      <c r="Q99" s="92">
        <f t="shared" si="23"/>
        <v>87.763993387612587</v>
      </c>
      <c r="R99" s="79">
        <f t="shared" si="16"/>
        <v>264532</v>
      </c>
      <c r="S99" s="92">
        <f t="shared" si="24"/>
        <v>106.62743359264783</v>
      </c>
      <c r="T99" s="79">
        <v>46552</v>
      </c>
      <c r="U99" s="92">
        <f t="shared" si="25"/>
        <v>96.424872612784299</v>
      </c>
      <c r="V99" s="79">
        <v>4247</v>
      </c>
      <c r="W99" s="92">
        <f t="shared" si="29"/>
        <v>96.742596810933946</v>
      </c>
      <c r="X99" s="79">
        <f t="shared" si="17"/>
        <v>217980</v>
      </c>
      <c r="Y99" s="92">
        <f t="shared" si="26"/>
        <v>109.09254699417453</v>
      </c>
      <c r="Z99" s="79"/>
      <c r="AA99" s="92"/>
      <c r="AB99" s="79"/>
      <c r="AC99" s="92"/>
      <c r="AD99" s="155"/>
      <c r="AE99" s="155"/>
      <c r="AF99" s="155"/>
      <c r="AG99" s="155"/>
      <c r="AH99" s="155"/>
      <c r="AI99" s="155"/>
      <c r="AJ99" s="32">
        <v>124639</v>
      </c>
      <c r="AK99" s="31">
        <f t="shared" si="27"/>
        <v>107.02485016057291</v>
      </c>
      <c r="AL99" s="95" t="s">
        <v>205</v>
      </c>
      <c r="AM99" s="95" t="s">
        <v>205</v>
      </c>
      <c r="AN99" s="95" t="s">
        <v>205</v>
      </c>
      <c r="AO99" s="95" t="s">
        <v>205</v>
      </c>
      <c r="AP99" s="95" t="s">
        <v>205</v>
      </c>
      <c r="AQ99" s="179" t="s">
        <v>205</v>
      </c>
    </row>
    <row r="100" spans="2:43" hidden="1">
      <c r="B100" s="38" t="s">
        <v>39</v>
      </c>
      <c r="C100" s="51" t="s">
        <v>7</v>
      </c>
      <c r="D100" s="76">
        <v>327237</v>
      </c>
      <c r="E100" s="92">
        <f t="shared" si="19"/>
        <v>103.38163793348561</v>
      </c>
      <c r="F100" s="79">
        <v>2868</v>
      </c>
      <c r="G100" s="92">
        <f t="shared" si="20"/>
        <v>85.433422698838243</v>
      </c>
      <c r="H100" s="79"/>
      <c r="I100" s="92"/>
      <c r="J100" s="79">
        <f t="shared" si="14"/>
        <v>324369</v>
      </c>
      <c r="K100" s="92">
        <f t="shared" si="21"/>
        <v>103.57402866120009</v>
      </c>
      <c r="L100" s="79">
        <v>44237</v>
      </c>
      <c r="M100" s="92">
        <f t="shared" si="22"/>
        <v>97.921462723570045</v>
      </c>
      <c r="N100" s="79">
        <v>0</v>
      </c>
      <c r="O100" s="79" t="s">
        <v>96</v>
      </c>
      <c r="P100" s="79">
        <f t="shared" si="15"/>
        <v>-44237</v>
      </c>
      <c r="Q100" s="92">
        <f t="shared" si="23"/>
        <v>97.921462723570045</v>
      </c>
      <c r="R100" s="79">
        <f t="shared" si="16"/>
        <v>280132</v>
      </c>
      <c r="S100" s="92">
        <f t="shared" si="24"/>
        <v>104.5268656716418</v>
      </c>
      <c r="T100" s="79">
        <v>46156</v>
      </c>
      <c r="U100" s="92">
        <f t="shared" si="25"/>
        <v>97.36525682944837</v>
      </c>
      <c r="V100" s="79">
        <v>4364</v>
      </c>
      <c r="W100" s="92">
        <f t="shared" si="29"/>
        <v>96.484634092416528</v>
      </c>
      <c r="X100" s="79">
        <f t="shared" si="17"/>
        <v>233976</v>
      </c>
      <c r="Y100" s="92">
        <f t="shared" si="26"/>
        <v>106.06586731340239</v>
      </c>
      <c r="Z100" s="79"/>
      <c r="AA100" s="92"/>
      <c r="AB100" s="79"/>
      <c r="AC100" s="92"/>
      <c r="AD100" s="155"/>
      <c r="AE100" s="155"/>
      <c r="AF100" s="155"/>
      <c r="AG100" s="155"/>
      <c r="AH100" s="155"/>
      <c r="AI100" s="155"/>
      <c r="AJ100" s="32">
        <v>141200</v>
      </c>
      <c r="AK100" s="31">
        <f t="shared" si="27"/>
        <v>106.05855754352757</v>
      </c>
      <c r="AL100" s="95" t="s">
        <v>205</v>
      </c>
      <c r="AM100" s="95" t="s">
        <v>205</v>
      </c>
      <c r="AN100" s="95" t="s">
        <v>205</v>
      </c>
      <c r="AO100" s="95" t="s">
        <v>205</v>
      </c>
      <c r="AP100" s="95" t="s">
        <v>205</v>
      </c>
      <c r="AQ100" s="179" t="s">
        <v>205</v>
      </c>
    </row>
    <row r="101" spans="2:43" hidden="1">
      <c r="B101" s="38" t="s">
        <v>105</v>
      </c>
      <c r="C101" s="51" t="s">
        <v>8</v>
      </c>
      <c r="D101" s="76">
        <v>313476</v>
      </c>
      <c r="E101" s="92">
        <f t="shared" si="19"/>
        <v>104.35737898111437</v>
      </c>
      <c r="F101" s="79">
        <v>2623</v>
      </c>
      <c r="G101" s="92">
        <f t="shared" si="20"/>
        <v>96.647015475313196</v>
      </c>
      <c r="H101" s="79"/>
      <c r="I101" s="92"/>
      <c r="J101" s="79">
        <f t="shared" si="14"/>
        <v>310853</v>
      </c>
      <c r="K101" s="92">
        <f t="shared" si="21"/>
        <v>104.42767735064989</v>
      </c>
      <c r="L101" s="79">
        <v>32252</v>
      </c>
      <c r="M101" s="92">
        <f t="shared" si="22"/>
        <v>89.666101365064364</v>
      </c>
      <c r="N101" s="79">
        <v>0</v>
      </c>
      <c r="O101" s="79" t="s">
        <v>96</v>
      </c>
      <c r="P101" s="79">
        <f t="shared" si="15"/>
        <v>-32252</v>
      </c>
      <c r="Q101" s="92">
        <f t="shared" si="23"/>
        <v>89.881002145862936</v>
      </c>
      <c r="R101" s="79">
        <f t="shared" si="16"/>
        <v>278601</v>
      </c>
      <c r="S101" s="92">
        <f t="shared" si="24"/>
        <v>106.42155926505978</v>
      </c>
      <c r="T101" s="79">
        <v>43416</v>
      </c>
      <c r="U101" s="92">
        <f t="shared" si="25"/>
        <v>97.114481277680852</v>
      </c>
      <c r="V101" s="79">
        <v>4638</v>
      </c>
      <c r="W101" s="92">
        <f t="shared" si="29"/>
        <v>109.07808090310442</v>
      </c>
      <c r="X101" s="79">
        <f t="shared" si="17"/>
        <v>235185</v>
      </c>
      <c r="Y101" s="92">
        <f t="shared" si="26"/>
        <v>108.3382469458827</v>
      </c>
      <c r="Z101" s="79"/>
      <c r="AA101" s="92"/>
      <c r="AB101" s="79"/>
      <c r="AC101" s="92"/>
      <c r="AD101" s="155"/>
      <c r="AE101" s="155"/>
      <c r="AF101" s="155"/>
      <c r="AG101" s="155"/>
      <c r="AH101" s="155"/>
      <c r="AI101" s="155"/>
      <c r="AJ101" s="32">
        <v>142111</v>
      </c>
      <c r="AK101" s="31">
        <f t="shared" si="27"/>
        <v>109.71534892339049</v>
      </c>
      <c r="AL101" s="95" t="s">
        <v>205</v>
      </c>
      <c r="AM101" s="95" t="s">
        <v>205</v>
      </c>
      <c r="AN101" s="95" t="s">
        <v>205</v>
      </c>
      <c r="AO101" s="95" t="s">
        <v>205</v>
      </c>
      <c r="AP101" s="95" t="s">
        <v>205</v>
      </c>
      <c r="AQ101" s="179" t="s">
        <v>205</v>
      </c>
    </row>
    <row r="102" spans="2:43" hidden="1">
      <c r="B102" s="38" t="s">
        <v>42</v>
      </c>
      <c r="C102" s="51" t="s">
        <v>9</v>
      </c>
      <c r="D102" s="76">
        <v>326253</v>
      </c>
      <c r="E102" s="92">
        <f t="shared" si="19"/>
        <v>104.81417942094915</v>
      </c>
      <c r="F102" s="79">
        <v>3103</v>
      </c>
      <c r="G102" s="92">
        <f t="shared" si="20"/>
        <v>114.20684578579316</v>
      </c>
      <c r="H102" s="79"/>
      <c r="I102" s="92"/>
      <c r="J102" s="79">
        <f t="shared" si="14"/>
        <v>323150</v>
      </c>
      <c r="K102" s="92">
        <f t="shared" si="21"/>
        <v>104.73147064828829</v>
      </c>
      <c r="L102" s="79">
        <v>28450</v>
      </c>
      <c r="M102" s="92">
        <f t="shared" si="22"/>
        <v>89.861023373341752</v>
      </c>
      <c r="N102" s="79">
        <v>485</v>
      </c>
      <c r="O102" s="92">
        <f t="shared" si="28"/>
        <v>82.90598290598291</v>
      </c>
      <c r="P102" s="79">
        <f t="shared" si="15"/>
        <v>-27965</v>
      </c>
      <c r="Q102" s="92">
        <f t="shared" si="23"/>
        <v>89.991954947707171</v>
      </c>
      <c r="R102" s="79">
        <f t="shared" si="16"/>
        <v>295185</v>
      </c>
      <c r="S102" s="92">
        <f t="shared" si="24"/>
        <v>106.38217359339185</v>
      </c>
      <c r="T102" s="79">
        <v>42971</v>
      </c>
      <c r="U102" s="92">
        <f t="shared" si="25"/>
        <v>99.297515886770654</v>
      </c>
      <c r="V102" s="79">
        <v>4342</v>
      </c>
      <c r="W102" s="92">
        <f t="shared" si="29"/>
        <v>104.32484382508409</v>
      </c>
      <c r="X102" s="79">
        <f t="shared" si="17"/>
        <v>252214</v>
      </c>
      <c r="Y102" s="92">
        <f t="shared" si="26"/>
        <v>107.69125665560779</v>
      </c>
      <c r="Z102" s="79"/>
      <c r="AA102" s="92"/>
      <c r="AB102" s="79"/>
      <c r="AC102" s="92"/>
      <c r="AD102" s="155"/>
      <c r="AE102" s="155"/>
      <c r="AF102" s="155"/>
      <c r="AG102" s="155"/>
      <c r="AH102" s="155"/>
      <c r="AI102" s="155"/>
      <c r="AJ102" s="32">
        <v>156538</v>
      </c>
      <c r="AK102" s="31">
        <f t="shared" si="27"/>
        <v>107.13855504147615</v>
      </c>
      <c r="AL102" s="95" t="s">
        <v>205</v>
      </c>
      <c r="AM102" s="95" t="s">
        <v>205</v>
      </c>
      <c r="AN102" s="95" t="s">
        <v>205</v>
      </c>
      <c r="AO102" s="95" t="s">
        <v>205</v>
      </c>
      <c r="AP102" s="95" t="s">
        <v>205</v>
      </c>
      <c r="AQ102" s="179" t="s">
        <v>205</v>
      </c>
    </row>
    <row r="103" spans="2:43" hidden="1">
      <c r="B103" s="38" t="s">
        <v>138</v>
      </c>
      <c r="C103" s="51" t="s">
        <v>139</v>
      </c>
      <c r="D103" s="76">
        <v>328003</v>
      </c>
      <c r="E103" s="92">
        <f t="shared" si="19"/>
        <v>103.73440440234664</v>
      </c>
      <c r="F103" s="79">
        <v>2936</v>
      </c>
      <c r="G103" s="92">
        <f t="shared" si="20"/>
        <v>107.5851960425064</v>
      </c>
      <c r="H103" s="79"/>
      <c r="I103" s="92"/>
      <c r="J103" s="79">
        <f t="shared" si="14"/>
        <v>325067</v>
      </c>
      <c r="K103" s="92">
        <f t="shared" si="21"/>
        <v>103.70087984023786</v>
      </c>
      <c r="L103" s="79">
        <v>27945</v>
      </c>
      <c r="M103" s="92">
        <f t="shared" si="22"/>
        <v>96.057335349924372</v>
      </c>
      <c r="N103" s="79">
        <v>788</v>
      </c>
      <c r="O103" s="92">
        <f t="shared" si="28"/>
        <v>98.009950248756212</v>
      </c>
      <c r="P103" s="79">
        <f t="shared" si="15"/>
        <v>-27157</v>
      </c>
      <c r="Q103" s="92">
        <f t="shared" si="23"/>
        <v>96.001838235294116</v>
      </c>
      <c r="R103" s="79">
        <f t="shared" si="16"/>
        <v>297910</v>
      </c>
      <c r="S103" s="92">
        <f t="shared" si="24"/>
        <v>104.46458001669131</v>
      </c>
      <c r="T103" s="79">
        <v>42657</v>
      </c>
      <c r="U103" s="92">
        <f t="shared" si="25"/>
        <v>101.14765371209067</v>
      </c>
      <c r="V103" s="79">
        <v>4085</v>
      </c>
      <c r="W103" s="92">
        <f t="shared" si="29"/>
        <v>105.44656685596283</v>
      </c>
      <c r="X103" s="79">
        <f t="shared" si="17"/>
        <v>255253</v>
      </c>
      <c r="Y103" s="92">
        <f t="shared" si="26"/>
        <v>105.04022550976318</v>
      </c>
      <c r="Z103" s="79"/>
      <c r="AA103" s="92"/>
      <c r="AB103" s="79"/>
      <c r="AC103" s="92"/>
      <c r="AD103" s="155"/>
      <c r="AE103" s="155"/>
      <c r="AF103" s="155"/>
      <c r="AG103" s="155"/>
      <c r="AH103" s="155"/>
      <c r="AI103" s="155"/>
      <c r="AJ103" s="32">
        <v>167955</v>
      </c>
      <c r="AK103" s="31">
        <f t="shared" si="27"/>
        <v>105.53119030863579</v>
      </c>
      <c r="AL103" s="95" t="s">
        <v>205</v>
      </c>
      <c r="AM103" s="95" t="s">
        <v>205</v>
      </c>
      <c r="AN103" s="95" t="s">
        <v>205</v>
      </c>
      <c r="AO103" s="95" t="s">
        <v>205</v>
      </c>
      <c r="AP103" s="95" t="s">
        <v>205</v>
      </c>
      <c r="AQ103" s="179" t="s">
        <v>205</v>
      </c>
    </row>
    <row r="104" spans="2:43" hidden="1">
      <c r="B104" s="38" t="s">
        <v>110</v>
      </c>
      <c r="C104" s="51" t="s">
        <v>34</v>
      </c>
      <c r="D104" s="76">
        <v>296376</v>
      </c>
      <c r="E104" s="92">
        <f t="shared" si="19"/>
        <v>102.57673977524047</v>
      </c>
      <c r="F104" s="79">
        <v>2662</v>
      </c>
      <c r="G104" s="92">
        <f t="shared" si="20"/>
        <v>101.48684712161646</v>
      </c>
      <c r="H104" s="79"/>
      <c r="I104" s="92"/>
      <c r="J104" s="79">
        <f t="shared" si="14"/>
        <v>293714</v>
      </c>
      <c r="K104" s="92">
        <f t="shared" si="21"/>
        <v>102.5867247858949</v>
      </c>
      <c r="L104" s="79">
        <v>26869</v>
      </c>
      <c r="M104" s="92">
        <f t="shared" si="22"/>
        <v>94.47941207496747</v>
      </c>
      <c r="N104" s="79">
        <v>432</v>
      </c>
      <c r="O104" s="92">
        <f t="shared" si="28"/>
        <v>45.762711864406782</v>
      </c>
      <c r="P104" s="79">
        <f t="shared" si="15"/>
        <v>-26437</v>
      </c>
      <c r="Q104" s="92">
        <f t="shared" si="23"/>
        <v>96.152027641389353</v>
      </c>
      <c r="R104" s="79">
        <f t="shared" si="16"/>
        <v>267277</v>
      </c>
      <c r="S104" s="92">
        <f t="shared" si="24"/>
        <v>103.27031486053637</v>
      </c>
      <c r="T104" s="79">
        <v>40079</v>
      </c>
      <c r="U104" s="92">
        <f t="shared" si="25"/>
        <v>99.972561736093795</v>
      </c>
      <c r="V104" s="79">
        <v>3814</v>
      </c>
      <c r="W104" s="92">
        <f t="shared" si="29"/>
        <v>115.6458459672529</v>
      </c>
      <c r="X104" s="79">
        <f t="shared" si="17"/>
        <v>227198</v>
      </c>
      <c r="Y104" s="92">
        <f t="shared" si="26"/>
        <v>103.87476397086726</v>
      </c>
      <c r="Z104" s="79"/>
      <c r="AA104" s="92"/>
      <c r="AB104" s="79"/>
      <c r="AC104" s="92"/>
      <c r="AD104" s="155"/>
      <c r="AE104" s="155"/>
      <c r="AF104" s="155"/>
      <c r="AG104" s="155"/>
      <c r="AH104" s="155"/>
      <c r="AI104" s="155"/>
      <c r="AJ104" s="32">
        <v>144885</v>
      </c>
      <c r="AK104" s="31">
        <f t="shared" si="27"/>
        <v>104.28257818404289</v>
      </c>
      <c r="AL104" s="95" t="s">
        <v>205</v>
      </c>
      <c r="AM104" s="95" t="s">
        <v>205</v>
      </c>
      <c r="AN104" s="95" t="s">
        <v>205</v>
      </c>
      <c r="AO104" s="95" t="s">
        <v>205</v>
      </c>
      <c r="AP104" s="95" t="s">
        <v>205</v>
      </c>
      <c r="AQ104" s="179" t="s">
        <v>205</v>
      </c>
    </row>
    <row r="105" spans="2:43" hidden="1">
      <c r="B105" s="39" t="s">
        <v>40</v>
      </c>
      <c r="C105" s="53" t="s">
        <v>13</v>
      </c>
      <c r="D105" s="77">
        <v>324100</v>
      </c>
      <c r="E105" s="93">
        <f t="shared" si="19"/>
        <v>100.7692164190706</v>
      </c>
      <c r="F105" s="80">
        <v>4013</v>
      </c>
      <c r="G105" s="93">
        <f t="shared" si="20"/>
        <v>163.9297385620915</v>
      </c>
      <c r="H105" s="80"/>
      <c r="I105" s="93"/>
      <c r="J105" s="80">
        <f t="shared" si="14"/>
        <v>320087</v>
      </c>
      <c r="K105" s="93">
        <f t="shared" si="21"/>
        <v>100.28479406475384</v>
      </c>
      <c r="L105" s="80">
        <v>24487</v>
      </c>
      <c r="M105" s="93">
        <f t="shared" si="22"/>
        <v>84.868124631754057</v>
      </c>
      <c r="N105" s="80">
        <v>1117</v>
      </c>
      <c r="O105" s="93">
        <f t="shared" si="28"/>
        <v>141.93138500635325</v>
      </c>
      <c r="P105" s="80">
        <f t="shared" si="15"/>
        <v>-23370</v>
      </c>
      <c r="Q105" s="93">
        <f t="shared" si="23"/>
        <v>83.268011116653611</v>
      </c>
      <c r="R105" s="80">
        <f t="shared" si="16"/>
        <v>296717</v>
      </c>
      <c r="S105" s="93">
        <f t="shared" si="24"/>
        <v>101.92537580037924</v>
      </c>
      <c r="T105" s="80">
        <v>44145</v>
      </c>
      <c r="U105" s="93">
        <f t="shared" si="25"/>
        <v>101.53177395984268</v>
      </c>
      <c r="V105" s="80">
        <v>4546</v>
      </c>
      <c r="W105" s="93">
        <f t="shared" si="29"/>
        <v>114.42235086836143</v>
      </c>
      <c r="X105" s="80">
        <f t="shared" si="17"/>
        <v>252572</v>
      </c>
      <c r="Y105" s="93">
        <f t="shared" si="26"/>
        <v>101.99448377235667</v>
      </c>
      <c r="Z105" s="80"/>
      <c r="AA105" s="93"/>
      <c r="AB105" s="80"/>
      <c r="AC105" s="93"/>
      <c r="AD105" s="156"/>
      <c r="AE105" s="156"/>
      <c r="AF105" s="156"/>
      <c r="AG105" s="156"/>
      <c r="AH105" s="156"/>
      <c r="AI105" s="156"/>
      <c r="AJ105" s="33">
        <v>157990</v>
      </c>
      <c r="AK105" s="138">
        <f t="shared" si="27"/>
        <v>99.888724504634368</v>
      </c>
      <c r="AL105" s="140" t="s">
        <v>205</v>
      </c>
      <c r="AM105" s="140" t="s">
        <v>205</v>
      </c>
      <c r="AN105" s="140" t="s">
        <v>205</v>
      </c>
      <c r="AO105" s="140" t="s">
        <v>205</v>
      </c>
      <c r="AP105" s="140" t="s">
        <v>205</v>
      </c>
      <c r="AQ105" s="180" t="s">
        <v>205</v>
      </c>
    </row>
    <row r="106" spans="2:43" hidden="1">
      <c r="B106" s="37" t="s">
        <v>140</v>
      </c>
      <c r="C106" s="51" t="s">
        <v>141</v>
      </c>
      <c r="D106" s="78">
        <v>316397</v>
      </c>
      <c r="E106" s="94">
        <f t="shared" si="19"/>
        <v>100.54116061952246</v>
      </c>
      <c r="F106" s="81">
        <v>3087</v>
      </c>
      <c r="G106" s="94">
        <f t="shared" si="20"/>
        <v>93.687405159332329</v>
      </c>
      <c r="H106" s="81"/>
      <c r="I106" s="94"/>
      <c r="J106" s="81">
        <f t="shared" si="14"/>
        <v>313310</v>
      </c>
      <c r="K106" s="94">
        <f t="shared" si="21"/>
        <v>100.61368212486232</v>
      </c>
      <c r="L106" s="81">
        <v>24686</v>
      </c>
      <c r="M106" s="94">
        <f t="shared" si="22"/>
        <v>85.569690457208225</v>
      </c>
      <c r="N106" s="81">
        <v>604</v>
      </c>
      <c r="O106" s="94">
        <f t="shared" si="28"/>
        <v>206.1433447098976</v>
      </c>
      <c r="P106" s="81">
        <f t="shared" si="15"/>
        <v>-24082</v>
      </c>
      <c r="Q106" s="94">
        <f t="shared" si="23"/>
        <v>84.332539571368542</v>
      </c>
      <c r="R106" s="81">
        <f t="shared" si="16"/>
        <v>289228</v>
      </c>
      <c r="S106" s="94">
        <f t="shared" si="24"/>
        <v>102.25743610412843</v>
      </c>
      <c r="T106" s="81">
        <v>44737</v>
      </c>
      <c r="U106" s="94">
        <f t="shared" si="25"/>
        <v>99.089660671569064</v>
      </c>
      <c r="V106" s="81">
        <v>4312</v>
      </c>
      <c r="W106" s="94">
        <f t="shared" si="29"/>
        <v>107.85392696348175</v>
      </c>
      <c r="X106" s="81">
        <f t="shared" si="17"/>
        <v>244491</v>
      </c>
      <c r="Y106" s="94">
        <f t="shared" si="26"/>
        <v>102.85912619112729</v>
      </c>
      <c r="Z106" s="81"/>
      <c r="AA106" s="94"/>
      <c r="AB106" s="81"/>
      <c r="AC106" s="94"/>
      <c r="AD106" s="154"/>
      <c r="AE106" s="154"/>
      <c r="AF106" s="154"/>
      <c r="AG106" s="154"/>
      <c r="AH106" s="154"/>
      <c r="AI106" s="154"/>
      <c r="AJ106" s="29">
        <v>150752</v>
      </c>
      <c r="AK106" s="28">
        <f t="shared" si="27"/>
        <v>99.703044292035102</v>
      </c>
      <c r="AL106" s="175" t="s">
        <v>205</v>
      </c>
      <c r="AM106" s="175" t="s">
        <v>205</v>
      </c>
      <c r="AN106" s="175" t="s">
        <v>205</v>
      </c>
      <c r="AO106" s="175" t="s">
        <v>205</v>
      </c>
      <c r="AP106" s="175" t="s">
        <v>205</v>
      </c>
      <c r="AQ106" s="178" t="s">
        <v>205</v>
      </c>
    </row>
    <row r="107" spans="2:43" hidden="1">
      <c r="B107" s="38" t="s">
        <v>97</v>
      </c>
      <c r="C107" s="51" t="s">
        <v>11</v>
      </c>
      <c r="D107" s="76">
        <v>331819</v>
      </c>
      <c r="E107" s="92">
        <f t="shared" si="19"/>
        <v>100.5502980275937</v>
      </c>
      <c r="F107" s="79">
        <v>3219</v>
      </c>
      <c r="G107" s="92">
        <f t="shared" si="20"/>
        <v>114.14893617021275</v>
      </c>
      <c r="H107" s="79"/>
      <c r="I107" s="92"/>
      <c r="J107" s="79">
        <f t="shared" si="14"/>
        <v>328600</v>
      </c>
      <c r="K107" s="92">
        <f t="shared" si="21"/>
        <v>100.43309096132744</v>
      </c>
      <c r="L107" s="79">
        <v>25707</v>
      </c>
      <c r="M107" s="92">
        <f t="shared" si="22"/>
        <v>85.982339955849881</v>
      </c>
      <c r="N107" s="79">
        <v>227</v>
      </c>
      <c r="O107" s="92">
        <f t="shared" si="28"/>
        <v>189.16666666666666</v>
      </c>
      <c r="P107" s="79">
        <f t="shared" si="15"/>
        <v>-25480</v>
      </c>
      <c r="Q107" s="92">
        <f t="shared" si="23"/>
        <v>85.566525622943118</v>
      </c>
      <c r="R107" s="79">
        <f t="shared" si="16"/>
        <v>303120</v>
      </c>
      <c r="S107" s="92">
        <f t="shared" si="24"/>
        <v>101.92162203056438</v>
      </c>
      <c r="T107" s="79">
        <v>45696</v>
      </c>
      <c r="U107" s="92">
        <f t="shared" si="25"/>
        <v>97.952884182546995</v>
      </c>
      <c r="V107" s="79">
        <v>4367</v>
      </c>
      <c r="W107" s="92">
        <f t="shared" si="29"/>
        <v>101.41662796098467</v>
      </c>
      <c r="X107" s="79">
        <f t="shared" si="17"/>
        <v>257424</v>
      </c>
      <c r="Y107" s="92">
        <f t="shared" si="26"/>
        <v>102.65997750783637</v>
      </c>
      <c r="Z107" s="79"/>
      <c r="AA107" s="92"/>
      <c r="AB107" s="79"/>
      <c r="AC107" s="92"/>
      <c r="AD107" s="155"/>
      <c r="AE107" s="155"/>
      <c r="AF107" s="155"/>
      <c r="AG107" s="155"/>
      <c r="AH107" s="155"/>
      <c r="AI107" s="155"/>
      <c r="AJ107" s="32">
        <v>159268</v>
      </c>
      <c r="AK107" s="31">
        <f t="shared" si="27"/>
        <v>99.808239437502351</v>
      </c>
      <c r="AL107" s="95" t="s">
        <v>205</v>
      </c>
      <c r="AM107" s="95" t="s">
        <v>205</v>
      </c>
      <c r="AN107" s="95" t="s">
        <v>205</v>
      </c>
      <c r="AO107" s="95" t="s">
        <v>205</v>
      </c>
      <c r="AP107" s="95" t="s">
        <v>205</v>
      </c>
      <c r="AQ107" s="179" t="s">
        <v>205</v>
      </c>
    </row>
    <row r="108" spans="2:43" hidden="1">
      <c r="B108" s="38" t="s">
        <v>99</v>
      </c>
      <c r="C108" s="51" t="s">
        <v>3</v>
      </c>
      <c r="D108" s="76">
        <v>323763</v>
      </c>
      <c r="E108" s="92">
        <f t="shared" si="19"/>
        <v>98.818498690612088</v>
      </c>
      <c r="F108" s="79">
        <v>3036</v>
      </c>
      <c r="G108" s="92">
        <f t="shared" si="20"/>
        <v>110.8433734939759</v>
      </c>
      <c r="H108" s="79"/>
      <c r="I108" s="92"/>
      <c r="J108" s="79">
        <f t="shared" si="14"/>
        <v>320727</v>
      </c>
      <c r="K108" s="92">
        <f t="shared" si="21"/>
        <v>98.717123993905716</v>
      </c>
      <c r="L108" s="79">
        <v>33071</v>
      </c>
      <c r="M108" s="92">
        <f t="shared" si="22"/>
        <v>93.949035538763098</v>
      </c>
      <c r="N108" s="79">
        <v>0</v>
      </c>
      <c r="O108" s="79" t="s">
        <v>96</v>
      </c>
      <c r="P108" s="79">
        <f t="shared" si="15"/>
        <v>-33071</v>
      </c>
      <c r="Q108" s="92">
        <f t="shared" si="23"/>
        <v>93.949035538763098</v>
      </c>
      <c r="R108" s="79">
        <f t="shared" si="16"/>
        <v>287656</v>
      </c>
      <c r="S108" s="92">
        <f t="shared" si="24"/>
        <v>99.296499064530167</v>
      </c>
      <c r="T108" s="79">
        <v>45375</v>
      </c>
      <c r="U108" s="92">
        <f t="shared" si="25"/>
        <v>97.308599613982409</v>
      </c>
      <c r="V108" s="79">
        <v>3977</v>
      </c>
      <c r="W108" s="92">
        <f t="shared" si="29"/>
        <v>91.699331335024212</v>
      </c>
      <c r="X108" s="79">
        <f t="shared" si="17"/>
        <v>242281</v>
      </c>
      <c r="Y108" s="92">
        <f t="shared" si="26"/>
        <v>99.677862620544389</v>
      </c>
      <c r="Z108" s="79"/>
      <c r="AA108" s="92"/>
      <c r="AB108" s="79"/>
      <c r="AC108" s="92"/>
      <c r="AD108" s="155"/>
      <c r="AE108" s="155"/>
      <c r="AF108" s="155"/>
      <c r="AG108" s="155"/>
      <c r="AH108" s="155"/>
      <c r="AI108" s="155"/>
      <c r="AJ108" s="32">
        <v>145311</v>
      </c>
      <c r="AK108" s="31">
        <f t="shared" si="27"/>
        <v>95.285276817856939</v>
      </c>
      <c r="AL108" s="95" t="s">
        <v>205</v>
      </c>
      <c r="AM108" s="95" t="s">
        <v>205</v>
      </c>
      <c r="AN108" s="95" t="s">
        <v>205</v>
      </c>
      <c r="AO108" s="95" t="s">
        <v>205</v>
      </c>
      <c r="AP108" s="95" t="s">
        <v>205</v>
      </c>
      <c r="AQ108" s="179" t="s">
        <v>205</v>
      </c>
    </row>
    <row r="109" spans="2:43" hidden="1">
      <c r="B109" s="38" t="s">
        <v>38</v>
      </c>
      <c r="C109" s="51" t="s">
        <v>36</v>
      </c>
      <c r="D109" s="76">
        <v>327298</v>
      </c>
      <c r="E109" s="92">
        <f t="shared" si="19"/>
        <v>96.981495473872911</v>
      </c>
      <c r="F109" s="79">
        <v>3190</v>
      </c>
      <c r="G109" s="92">
        <f t="shared" si="20"/>
        <v>97.822753756516406</v>
      </c>
      <c r="H109" s="79"/>
      <c r="I109" s="92"/>
      <c r="J109" s="79">
        <f t="shared" si="14"/>
        <v>324108</v>
      </c>
      <c r="K109" s="92">
        <f t="shared" si="21"/>
        <v>96.973287376130983</v>
      </c>
      <c r="L109" s="79">
        <v>38339</v>
      </c>
      <c r="M109" s="92">
        <f t="shared" si="22"/>
        <v>87.316662111688075</v>
      </c>
      <c r="N109" s="79">
        <v>0</v>
      </c>
      <c r="O109" s="79" t="s">
        <v>96</v>
      </c>
      <c r="P109" s="79">
        <f t="shared" si="15"/>
        <v>-38339</v>
      </c>
      <c r="Q109" s="92">
        <f t="shared" si="23"/>
        <v>87.316662111688075</v>
      </c>
      <c r="R109" s="79">
        <f t="shared" si="16"/>
        <v>285769</v>
      </c>
      <c r="S109" s="92">
        <f t="shared" si="24"/>
        <v>98.433775610024938</v>
      </c>
      <c r="T109" s="79">
        <v>48074</v>
      </c>
      <c r="U109" s="92">
        <f t="shared" si="25"/>
        <v>101.55477628966159</v>
      </c>
      <c r="V109" s="79">
        <v>4162</v>
      </c>
      <c r="W109" s="92">
        <f t="shared" si="29"/>
        <v>89.524628952462891</v>
      </c>
      <c r="X109" s="79">
        <f t="shared" si="17"/>
        <v>237695</v>
      </c>
      <c r="Y109" s="92">
        <f t="shared" si="26"/>
        <v>97.825729078352779</v>
      </c>
      <c r="Z109" s="79"/>
      <c r="AA109" s="92"/>
      <c r="AB109" s="79"/>
      <c r="AC109" s="92"/>
      <c r="AD109" s="155"/>
      <c r="AE109" s="155"/>
      <c r="AF109" s="155"/>
      <c r="AG109" s="155"/>
      <c r="AH109" s="155"/>
      <c r="AI109" s="155"/>
      <c r="AJ109" s="32">
        <v>142017</v>
      </c>
      <c r="AK109" s="31">
        <f t="shared" si="27"/>
        <v>95.67428825502904</v>
      </c>
      <c r="AL109" s="95" t="s">
        <v>205</v>
      </c>
      <c r="AM109" s="95" t="s">
        <v>205</v>
      </c>
      <c r="AN109" s="95" t="s">
        <v>205</v>
      </c>
      <c r="AO109" s="95" t="s">
        <v>205</v>
      </c>
      <c r="AP109" s="95" t="s">
        <v>205</v>
      </c>
      <c r="AQ109" s="179" t="s">
        <v>205</v>
      </c>
    </row>
    <row r="110" spans="2:43" hidden="1">
      <c r="B110" s="38" t="s">
        <v>41</v>
      </c>
      <c r="C110" s="51" t="s">
        <v>101</v>
      </c>
      <c r="D110" s="76">
        <v>321438</v>
      </c>
      <c r="E110" s="92">
        <f t="shared" si="19"/>
        <v>96.285335146582625</v>
      </c>
      <c r="F110" s="79">
        <v>3268</v>
      </c>
      <c r="G110" s="92">
        <f t="shared" si="20"/>
        <v>103.05897193314412</v>
      </c>
      <c r="H110" s="79"/>
      <c r="I110" s="92"/>
      <c r="J110" s="79">
        <f t="shared" si="14"/>
        <v>318170</v>
      </c>
      <c r="K110" s="92">
        <f t="shared" si="21"/>
        <v>96.220378143636523</v>
      </c>
      <c r="L110" s="79">
        <v>35037</v>
      </c>
      <c r="M110" s="92">
        <f t="shared" si="22"/>
        <v>94.976958525345623</v>
      </c>
      <c r="N110" s="79">
        <v>0</v>
      </c>
      <c r="O110" s="79" t="s">
        <v>96</v>
      </c>
      <c r="P110" s="79">
        <f t="shared" si="15"/>
        <v>-35037</v>
      </c>
      <c r="Q110" s="92">
        <f t="shared" si="23"/>
        <v>94.976958525345623</v>
      </c>
      <c r="R110" s="79">
        <f t="shared" si="16"/>
        <v>283133</v>
      </c>
      <c r="S110" s="92">
        <f t="shared" si="24"/>
        <v>96.376515600215129</v>
      </c>
      <c r="T110" s="79">
        <v>49344</v>
      </c>
      <c r="U110" s="92">
        <f t="shared" si="25"/>
        <v>103.13303375483332</v>
      </c>
      <c r="V110" s="79">
        <v>4328</v>
      </c>
      <c r="W110" s="92">
        <f t="shared" si="29"/>
        <v>99.129638112688951</v>
      </c>
      <c r="X110" s="79">
        <f t="shared" si="17"/>
        <v>233789</v>
      </c>
      <c r="Y110" s="92">
        <f t="shared" si="26"/>
        <v>95.062069750704453</v>
      </c>
      <c r="Z110" s="79"/>
      <c r="AA110" s="92"/>
      <c r="AB110" s="79"/>
      <c r="AC110" s="92"/>
      <c r="AD110" s="155"/>
      <c r="AE110" s="155"/>
      <c r="AF110" s="155"/>
      <c r="AG110" s="155"/>
      <c r="AH110" s="155"/>
      <c r="AI110" s="155"/>
      <c r="AJ110" s="32">
        <v>135717</v>
      </c>
      <c r="AK110" s="31">
        <f t="shared" si="27"/>
        <v>87.671347915401611</v>
      </c>
      <c r="AL110" s="95" t="s">
        <v>205</v>
      </c>
      <c r="AM110" s="95" t="s">
        <v>205</v>
      </c>
      <c r="AN110" s="95" t="s">
        <v>205</v>
      </c>
      <c r="AO110" s="95" t="s">
        <v>205</v>
      </c>
      <c r="AP110" s="95" t="s">
        <v>205</v>
      </c>
      <c r="AQ110" s="179" t="s">
        <v>205</v>
      </c>
    </row>
    <row r="111" spans="2:43" hidden="1">
      <c r="B111" s="38" t="s">
        <v>102</v>
      </c>
      <c r="C111" s="51" t="s">
        <v>6</v>
      </c>
      <c r="D111" s="76">
        <v>309417</v>
      </c>
      <c r="E111" s="92">
        <f t="shared" si="19"/>
        <v>95.558650763747764</v>
      </c>
      <c r="F111" s="79">
        <v>3242</v>
      </c>
      <c r="G111" s="92">
        <f t="shared" si="20"/>
        <v>131.84221228141521</v>
      </c>
      <c r="H111" s="79"/>
      <c r="I111" s="92"/>
      <c r="J111" s="79">
        <f t="shared" si="14"/>
        <v>306175</v>
      </c>
      <c r="K111" s="92">
        <f t="shared" si="21"/>
        <v>95.2809960820193</v>
      </c>
      <c r="L111" s="79">
        <v>55130</v>
      </c>
      <c r="M111" s="92">
        <f t="shared" si="22"/>
        <v>97.047899026528412</v>
      </c>
      <c r="N111" s="79">
        <v>0</v>
      </c>
      <c r="O111" s="79" t="s">
        <v>96</v>
      </c>
      <c r="P111" s="79">
        <f t="shared" si="15"/>
        <v>-55130</v>
      </c>
      <c r="Q111" s="92">
        <f t="shared" si="23"/>
        <v>97.047899026528412</v>
      </c>
      <c r="R111" s="79">
        <f t="shared" si="16"/>
        <v>251045</v>
      </c>
      <c r="S111" s="92">
        <f t="shared" si="24"/>
        <v>94.901562003840752</v>
      </c>
      <c r="T111" s="79">
        <v>46639</v>
      </c>
      <c r="U111" s="92">
        <f t="shared" si="25"/>
        <v>100.18688778140574</v>
      </c>
      <c r="V111" s="79">
        <v>4169</v>
      </c>
      <c r="W111" s="92">
        <f t="shared" si="29"/>
        <v>98.163409465505055</v>
      </c>
      <c r="X111" s="79">
        <f t="shared" si="17"/>
        <v>204406</v>
      </c>
      <c r="Y111" s="92">
        <f t="shared" si="26"/>
        <v>93.772823194788515</v>
      </c>
      <c r="Z111" s="79"/>
      <c r="AA111" s="92"/>
      <c r="AB111" s="79"/>
      <c r="AC111" s="92"/>
      <c r="AD111" s="155"/>
      <c r="AE111" s="155"/>
      <c r="AF111" s="155"/>
      <c r="AG111" s="155"/>
      <c r="AH111" s="155"/>
      <c r="AI111" s="155"/>
      <c r="AJ111" s="32">
        <v>106677</v>
      </c>
      <c r="AK111" s="31">
        <f t="shared" si="27"/>
        <v>85.58878039778881</v>
      </c>
      <c r="AL111" s="95" t="s">
        <v>205</v>
      </c>
      <c r="AM111" s="95" t="s">
        <v>205</v>
      </c>
      <c r="AN111" s="95" t="s">
        <v>205</v>
      </c>
      <c r="AO111" s="95" t="s">
        <v>205</v>
      </c>
      <c r="AP111" s="95" t="s">
        <v>205</v>
      </c>
      <c r="AQ111" s="179" t="s">
        <v>205</v>
      </c>
    </row>
    <row r="112" spans="2:43" hidden="1">
      <c r="B112" s="38" t="s">
        <v>39</v>
      </c>
      <c r="C112" s="51" t="s">
        <v>7</v>
      </c>
      <c r="D112" s="76">
        <v>311007</v>
      </c>
      <c r="E112" s="92">
        <f t="shared" si="19"/>
        <v>95.04029189853226</v>
      </c>
      <c r="F112" s="79">
        <v>3190</v>
      </c>
      <c r="G112" s="92">
        <f t="shared" si="20"/>
        <v>111.22733612273362</v>
      </c>
      <c r="H112" s="79"/>
      <c r="I112" s="92"/>
      <c r="J112" s="79">
        <f t="shared" si="14"/>
        <v>307817</v>
      </c>
      <c r="K112" s="92">
        <f t="shared" si="21"/>
        <v>94.89716958155681</v>
      </c>
      <c r="L112" s="79">
        <v>38466</v>
      </c>
      <c r="M112" s="92">
        <f t="shared" si="22"/>
        <v>86.954359472839485</v>
      </c>
      <c r="N112" s="79">
        <v>0</v>
      </c>
      <c r="O112" s="79" t="s">
        <v>96</v>
      </c>
      <c r="P112" s="79">
        <f t="shared" si="15"/>
        <v>-38466</v>
      </c>
      <c r="Q112" s="92">
        <f t="shared" si="23"/>
        <v>86.954359472839485</v>
      </c>
      <c r="R112" s="79">
        <f t="shared" si="16"/>
        <v>269351</v>
      </c>
      <c r="S112" s="92">
        <f t="shared" si="24"/>
        <v>96.151457170191193</v>
      </c>
      <c r="T112" s="79">
        <v>46611</v>
      </c>
      <c r="U112" s="92">
        <f t="shared" si="25"/>
        <v>100.98578732992461</v>
      </c>
      <c r="V112" s="79">
        <v>4630</v>
      </c>
      <c r="W112" s="92">
        <f t="shared" si="29"/>
        <v>106.09532538955087</v>
      </c>
      <c r="X112" s="79">
        <f t="shared" si="17"/>
        <v>222740</v>
      </c>
      <c r="Y112" s="92">
        <f t="shared" si="26"/>
        <v>95.197798064758771</v>
      </c>
      <c r="Z112" s="79"/>
      <c r="AA112" s="92"/>
      <c r="AB112" s="79"/>
      <c r="AC112" s="92"/>
      <c r="AD112" s="155"/>
      <c r="AE112" s="155"/>
      <c r="AF112" s="155"/>
      <c r="AG112" s="155"/>
      <c r="AH112" s="155"/>
      <c r="AI112" s="155"/>
      <c r="AJ112" s="32">
        <v>125816</v>
      </c>
      <c r="AK112" s="31">
        <f t="shared" si="27"/>
        <v>89.104815864022669</v>
      </c>
      <c r="AL112" s="95" t="s">
        <v>205</v>
      </c>
      <c r="AM112" s="95" t="s">
        <v>205</v>
      </c>
      <c r="AN112" s="95" t="s">
        <v>205</v>
      </c>
      <c r="AO112" s="95" t="s">
        <v>205</v>
      </c>
      <c r="AP112" s="95" t="s">
        <v>205</v>
      </c>
      <c r="AQ112" s="179" t="s">
        <v>205</v>
      </c>
    </row>
    <row r="113" spans="2:43" hidden="1">
      <c r="B113" s="38" t="s">
        <v>105</v>
      </c>
      <c r="C113" s="51" t="s">
        <v>8</v>
      </c>
      <c r="D113" s="76">
        <v>297300</v>
      </c>
      <c r="E113" s="92">
        <f t="shared" si="19"/>
        <v>94.83979634804578</v>
      </c>
      <c r="F113" s="79">
        <v>3081</v>
      </c>
      <c r="G113" s="92">
        <f t="shared" si="20"/>
        <v>117.46092260770111</v>
      </c>
      <c r="H113" s="79"/>
      <c r="I113" s="92"/>
      <c r="J113" s="79">
        <f t="shared" si="14"/>
        <v>294219</v>
      </c>
      <c r="K113" s="92">
        <f t="shared" si="21"/>
        <v>94.648917655612138</v>
      </c>
      <c r="L113" s="79">
        <v>29174</v>
      </c>
      <c r="M113" s="92">
        <f t="shared" si="22"/>
        <v>90.456405804291208</v>
      </c>
      <c r="N113" s="79">
        <v>0</v>
      </c>
      <c r="O113" s="79" t="s">
        <v>96</v>
      </c>
      <c r="P113" s="79">
        <f t="shared" si="15"/>
        <v>-29174</v>
      </c>
      <c r="Q113" s="92">
        <f t="shared" si="23"/>
        <v>90.456405804291208</v>
      </c>
      <c r="R113" s="79">
        <f t="shared" si="16"/>
        <v>265045</v>
      </c>
      <c r="S113" s="92">
        <f t="shared" si="24"/>
        <v>95.134260106747647</v>
      </c>
      <c r="T113" s="79">
        <v>44583</v>
      </c>
      <c r="U113" s="92">
        <f t="shared" si="25"/>
        <v>102.68794914317303</v>
      </c>
      <c r="V113" s="79">
        <v>4507</v>
      </c>
      <c r="W113" s="92">
        <f t="shared" si="29"/>
        <v>97.175506683915486</v>
      </c>
      <c r="X113" s="79">
        <f t="shared" si="17"/>
        <v>220462</v>
      </c>
      <c r="Y113" s="92">
        <f t="shared" si="26"/>
        <v>93.739821842379399</v>
      </c>
      <c r="Z113" s="79"/>
      <c r="AA113" s="92"/>
      <c r="AB113" s="79"/>
      <c r="AC113" s="92"/>
      <c r="AD113" s="155"/>
      <c r="AE113" s="155"/>
      <c r="AF113" s="155"/>
      <c r="AG113" s="155"/>
      <c r="AH113" s="155"/>
      <c r="AI113" s="155"/>
      <c r="AJ113" s="32">
        <v>123616</v>
      </c>
      <c r="AK113" s="31">
        <f t="shared" si="27"/>
        <v>86.985525399159812</v>
      </c>
      <c r="AL113" s="95" t="s">
        <v>205</v>
      </c>
      <c r="AM113" s="95" t="s">
        <v>205</v>
      </c>
      <c r="AN113" s="95" t="s">
        <v>205</v>
      </c>
      <c r="AO113" s="95" t="s">
        <v>205</v>
      </c>
      <c r="AP113" s="95" t="s">
        <v>205</v>
      </c>
      <c r="AQ113" s="179" t="s">
        <v>205</v>
      </c>
    </row>
    <row r="114" spans="2:43" hidden="1">
      <c r="B114" s="38" t="s">
        <v>42</v>
      </c>
      <c r="C114" s="51" t="s">
        <v>9</v>
      </c>
      <c r="D114" s="76">
        <v>312203</v>
      </c>
      <c r="E114" s="92">
        <f t="shared" si="19"/>
        <v>95.693526189797481</v>
      </c>
      <c r="F114" s="79">
        <v>3087</v>
      </c>
      <c r="G114" s="92">
        <f t="shared" si="20"/>
        <v>99.484369964550439</v>
      </c>
      <c r="H114" s="79"/>
      <c r="I114" s="92"/>
      <c r="J114" s="79">
        <f t="shared" si="14"/>
        <v>309116</v>
      </c>
      <c r="K114" s="92">
        <f t="shared" si="21"/>
        <v>95.657125174067772</v>
      </c>
      <c r="L114" s="79">
        <v>24051</v>
      </c>
      <c r="M114" s="92">
        <f t="shared" si="22"/>
        <v>84.5377855887522</v>
      </c>
      <c r="N114" s="79">
        <v>173</v>
      </c>
      <c r="O114" s="92">
        <f t="shared" si="28"/>
        <v>35.670103092783506</v>
      </c>
      <c r="P114" s="79">
        <f t="shared" si="15"/>
        <v>-23878</v>
      </c>
      <c r="Q114" s="92">
        <f t="shared" si="23"/>
        <v>85.385303057393173</v>
      </c>
      <c r="R114" s="79">
        <f t="shared" si="16"/>
        <v>285238</v>
      </c>
      <c r="S114" s="92">
        <f t="shared" si="24"/>
        <v>96.630248827006795</v>
      </c>
      <c r="T114" s="79">
        <v>43777</v>
      </c>
      <c r="U114" s="92">
        <f t="shared" si="25"/>
        <v>101.87568360056783</v>
      </c>
      <c r="V114" s="79">
        <v>4440</v>
      </c>
      <c r="W114" s="92">
        <f t="shared" si="29"/>
        <v>102.25702441271302</v>
      </c>
      <c r="X114" s="79">
        <f t="shared" si="17"/>
        <v>241461</v>
      </c>
      <c r="Y114" s="92">
        <f t="shared" si="26"/>
        <v>95.736557050758492</v>
      </c>
      <c r="Z114" s="79"/>
      <c r="AA114" s="92"/>
      <c r="AB114" s="79"/>
      <c r="AC114" s="92"/>
      <c r="AD114" s="155"/>
      <c r="AE114" s="155"/>
      <c r="AF114" s="155"/>
      <c r="AG114" s="155"/>
      <c r="AH114" s="155"/>
      <c r="AI114" s="155"/>
      <c r="AJ114" s="32">
        <v>142191</v>
      </c>
      <c r="AK114" s="31">
        <f t="shared" si="27"/>
        <v>90.834813272176731</v>
      </c>
      <c r="AL114" s="95" t="s">
        <v>205</v>
      </c>
      <c r="AM114" s="95" t="s">
        <v>205</v>
      </c>
      <c r="AN114" s="95" t="s">
        <v>205</v>
      </c>
      <c r="AO114" s="95" t="s">
        <v>205</v>
      </c>
      <c r="AP114" s="95" t="s">
        <v>205</v>
      </c>
      <c r="AQ114" s="179" t="s">
        <v>205</v>
      </c>
    </row>
    <row r="115" spans="2:43" hidden="1">
      <c r="B115" s="38" t="s">
        <v>142</v>
      </c>
      <c r="C115" s="51" t="s">
        <v>143</v>
      </c>
      <c r="D115" s="76">
        <v>318548</v>
      </c>
      <c r="E115" s="92">
        <f t="shared" si="19"/>
        <v>97.117404413984019</v>
      </c>
      <c r="F115" s="79">
        <v>3021</v>
      </c>
      <c r="G115" s="92">
        <f t="shared" si="20"/>
        <v>102.89509536784742</v>
      </c>
      <c r="H115" s="79">
        <v>37</v>
      </c>
      <c r="I115" s="79" t="s">
        <v>96</v>
      </c>
      <c r="J115" s="79">
        <f t="shared" si="14"/>
        <v>315527</v>
      </c>
      <c r="K115" s="92">
        <f t="shared" si="21"/>
        <v>97.065220400717394</v>
      </c>
      <c r="L115" s="79">
        <v>22964</v>
      </c>
      <c r="M115" s="92">
        <f t="shared" si="22"/>
        <v>82.175702272320621</v>
      </c>
      <c r="N115" s="79">
        <v>633</v>
      </c>
      <c r="O115" s="92">
        <f t="shared" si="28"/>
        <v>80.329949238578678</v>
      </c>
      <c r="P115" s="79">
        <f t="shared" si="15"/>
        <v>-22331</v>
      </c>
      <c r="Q115" s="92">
        <f t="shared" si="23"/>
        <v>82.229259491107271</v>
      </c>
      <c r="R115" s="79">
        <f t="shared" si="16"/>
        <v>293196</v>
      </c>
      <c r="S115" s="92">
        <f t="shared" si="24"/>
        <v>98.417642912288954</v>
      </c>
      <c r="T115" s="79">
        <v>42913</v>
      </c>
      <c r="U115" s="92">
        <f t="shared" si="25"/>
        <v>100.60013596830532</v>
      </c>
      <c r="V115" s="79">
        <v>3672</v>
      </c>
      <c r="W115" s="92">
        <f t="shared" si="29"/>
        <v>89.88984088127296</v>
      </c>
      <c r="X115" s="79">
        <f t="shared" si="17"/>
        <v>250283</v>
      </c>
      <c r="Y115" s="92">
        <f t="shared" si="26"/>
        <v>98.052912208671401</v>
      </c>
      <c r="Z115" s="79">
        <v>29016</v>
      </c>
      <c r="AA115" s="79" t="s">
        <v>96</v>
      </c>
      <c r="AB115" s="79">
        <v>73769</v>
      </c>
      <c r="AC115" s="79" t="s">
        <v>96</v>
      </c>
      <c r="AD115" s="79"/>
      <c r="AE115" s="79"/>
      <c r="AF115" s="79"/>
      <c r="AG115" s="79"/>
      <c r="AH115" s="79"/>
      <c r="AI115" s="79"/>
      <c r="AJ115" s="32">
        <v>157516</v>
      </c>
      <c r="AK115" s="31">
        <f t="shared" si="27"/>
        <v>93.784644696496088</v>
      </c>
      <c r="AL115" s="95" t="s">
        <v>205</v>
      </c>
      <c r="AM115" s="95" t="s">
        <v>205</v>
      </c>
      <c r="AN115" s="95" t="s">
        <v>205</v>
      </c>
      <c r="AO115" s="95" t="s">
        <v>205</v>
      </c>
      <c r="AP115" s="95" t="s">
        <v>205</v>
      </c>
      <c r="AQ115" s="179" t="s">
        <v>205</v>
      </c>
    </row>
    <row r="116" spans="2:43" hidden="1">
      <c r="B116" s="38" t="s">
        <v>110</v>
      </c>
      <c r="C116" s="51" t="s">
        <v>34</v>
      </c>
      <c r="D116" s="76">
        <v>290412</v>
      </c>
      <c r="E116" s="92">
        <f t="shared" si="19"/>
        <v>97.987691311037324</v>
      </c>
      <c r="F116" s="79">
        <v>2890</v>
      </c>
      <c r="G116" s="92">
        <f t="shared" si="20"/>
        <v>108.56498873027797</v>
      </c>
      <c r="H116" s="79">
        <v>18</v>
      </c>
      <c r="I116" s="79" t="s">
        <v>96</v>
      </c>
      <c r="J116" s="79">
        <f t="shared" si="14"/>
        <v>287522</v>
      </c>
      <c r="K116" s="92">
        <f t="shared" si="21"/>
        <v>97.891826743022122</v>
      </c>
      <c r="L116" s="79">
        <v>20704</v>
      </c>
      <c r="M116" s="92">
        <f t="shared" si="22"/>
        <v>77.055342588112694</v>
      </c>
      <c r="N116" s="79">
        <v>0</v>
      </c>
      <c r="O116" s="79" t="s">
        <v>96</v>
      </c>
      <c r="P116" s="79">
        <f t="shared" si="15"/>
        <v>-20704</v>
      </c>
      <c r="Q116" s="92">
        <f t="shared" si="23"/>
        <v>78.314483489049437</v>
      </c>
      <c r="R116" s="79">
        <f t="shared" si="16"/>
        <v>266818</v>
      </c>
      <c r="S116" s="92">
        <f t="shared" si="24"/>
        <v>99.828268051497133</v>
      </c>
      <c r="T116" s="79">
        <v>42144</v>
      </c>
      <c r="U116" s="92">
        <f t="shared" si="25"/>
        <v>105.15232415978441</v>
      </c>
      <c r="V116" s="79">
        <v>3903</v>
      </c>
      <c r="W116" s="92">
        <f t="shared" si="29"/>
        <v>102.33350812794966</v>
      </c>
      <c r="X116" s="79">
        <f t="shared" si="17"/>
        <v>224674</v>
      </c>
      <c r="Y116" s="92">
        <f t="shared" si="26"/>
        <v>98.889074727770492</v>
      </c>
      <c r="Z116" s="79">
        <v>28019</v>
      </c>
      <c r="AA116" s="79" t="s">
        <v>96</v>
      </c>
      <c r="AB116" s="79">
        <v>71076</v>
      </c>
      <c r="AC116" s="79" t="s">
        <v>96</v>
      </c>
      <c r="AD116" s="79"/>
      <c r="AE116" s="79"/>
      <c r="AF116" s="79"/>
      <c r="AG116" s="79"/>
      <c r="AH116" s="79"/>
      <c r="AI116" s="79"/>
      <c r="AJ116" s="32">
        <v>135720</v>
      </c>
      <c r="AK116" s="31">
        <f t="shared" si="27"/>
        <v>93.674293405114412</v>
      </c>
      <c r="AL116" s="95" t="s">
        <v>205</v>
      </c>
      <c r="AM116" s="95" t="s">
        <v>205</v>
      </c>
      <c r="AN116" s="95" t="s">
        <v>205</v>
      </c>
      <c r="AO116" s="95" t="s">
        <v>205</v>
      </c>
      <c r="AP116" s="95" t="s">
        <v>205</v>
      </c>
      <c r="AQ116" s="179" t="s">
        <v>205</v>
      </c>
    </row>
    <row r="117" spans="2:43" hidden="1">
      <c r="B117" s="39" t="s">
        <v>40</v>
      </c>
      <c r="C117" s="51" t="s">
        <v>13</v>
      </c>
      <c r="D117" s="77">
        <v>320820</v>
      </c>
      <c r="E117" s="93">
        <f t="shared" si="19"/>
        <v>98.987966676951558</v>
      </c>
      <c r="F117" s="80">
        <v>3400</v>
      </c>
      <c r="G117" s="93">
        <f t="shared" si="20"/>
        <v>84.72464490406179</v>
      </c>
      <c r="H117" s="80">
        <v>11</v>
      </c>
      <c r="I117" s="80" t="s">
        <v>96</v>
      </c>
      <c r="J117" s="80">
        <f t="shared" si="14"/>
        <v>317420</v>
      </c>
      <c r="K117" s="93">
        <f t="shared" si="21"/>
        <v>99.166789029232689</v>
      </c>
      <c r="L117" s="80">
        <v>21843</v>
      </c>
      <c r="M117" s="93">
        <f t="shared" si="22"/>
        <v>89.202433944542008</v>
      </c>
      <c r="N117" s="80">
        <v>1229</v>
      </c>
      <c r="O117" s="93">
        <f t="shared" si="28"/>
        <v>110.02685765443152</v>
      </c>
      <c r="P117" s="80">
        <f t="shared" si="15"/>
        <v>-20614</v>
      </c>
      <c r="Q117" s="93">
        <f t="shared" si="23"/>
        <v>88.207103123662804</v>
      </c>
      <c r="R117" s="80">
        <f t="shared" si="16"/>
        <v>296806</v>
      </c>
      <c r="S117" s="93">
        <f t="shared" si="24"/>
        <v>100.02999491097577</v>
      </c>
      <c r="T117" s="80">
        <v>45104</v>
      </c>
      <c r="U117" s="93">
        <f t="shared" si="25"/>
        <v>102.17238645373202</v>
      </c>
      <c r="V117" s="80">
        <v>4119</v>
      </c>
      <c r="W117" s="93">
        <f t="shared" si="29"/>
        <v>90.607127144742634</v>
      </c>
      <c r="X117" s="80">
        <f t="shared" si="17"/>
        <v>251702</v>
      </c>
      <c r="Y117" s="93">
        <f t="shared" si="26"/>
        <v>99.655543765738088</v>
      </c>
      <c r="Z117" s="80">
        <v>31265</v>
      </c>
      <c r="AA117" s="80" t="s">
        <v>96</v>
      </c>
      <c r="AB117" s="80">
        <v>79566</v>
      </c>
      <c r="AC117" s="80" t="s">
        <v>96</v>
      </c>
      <c r="AD117" s="80"/>
      <c r="AE117" s="80"/>
      <c r="AF117" s="80"/>
      <c r="AG117" s="80"/>
      <c r="AH117" s="80"/>
      <c r="AI117" s="80"/>
      <c r="AJ117" s="33">
        <v>147073</v>
      </c>
      <c r="AK117" s="138">
        <f t="shared" si="27"/>
        <v>93.090068991708335</v>
      </c>
      <c r="AL117" s="140" t="s">
        <v>205</v>
      </c>
      <c r="AM117" s="140" t="s">
        <v>205</v>
      </c>
      <c r="AN117" s="140" t="s">
        <v>205</v>
      </c>
      <c r="AO117" s="140" t="s">
        <v>205</v>
      </c>
      <c r="AP117" s="140" t="s">
        <v>205</v>
      </c>
      <c r="AQ117" s="180" t="s">
        <v>205</v>
      </c>
    </row>
    <row r="118" spans="2:43" hidden="1">
      <c r="B118" s="37" t="s">
        <v>144</v>
      </c>
      <c r="C118" s="52" t="s">
        <v>145</v>
      </c>
      <c r="D118" s="78">
        <v>314108</v>
      </c>
      <c r="E118" s="94">
        <f t="shared" si="19"/>
        <v>99.276541812975466</v>
      </c>
      <c r="F118" s="81">
        <v>3427</v>
      </c>
      <c r="G118" s="94">
        <f t="shared" si="20"/>
        <v>111.01392938127633</v>
      </c>
      <c r="H118" s="81">
        <v>32</v>
      </c>
      <c r="I118" s="79" t="s">
        <v>96</v>
      </c>
      <c r="J118" s="81">
        <f t="shared" si="14"/>
        <v>310681</v>
      </c>
      <c r="K118" s="94">
        <f t="shared" si="21"/>
        <v>99.160894960263008</v>
      </c>
      <c r="L118" s="81">
        <v>21519</v>
      </c>
      <c r="M118" s="94">
        <f t="shared" si="22"/>
        <v>87.170866077938911</v>
      </c>
      <c r="N118" s="81">
        <v>854</v>
      </c>
      <c r="O118" s="94">
        <f t="shared" si="28"/>
        <v>141.39072847682118</v>
      </c>
      <c r="P118" s="81">
        <f t="shared" si="15"/>
        <v>-20665</v>
      </c>
      <c r="Q118" s="94">
        <f t="shared" si="23"/>
        <v>85.81097915455527</v>
      </c>
      <c r="R118" s="81">
        <f t="shared" si="16"/>
        <v>290016</v>
      </c>
      <c r="S118" s="94">
        <f t="shared" si="24"/>
        <v>100.27244941706887</v>
      </c>
      <c r="T118" s="81">
        <v>44488</v>
      </c>
      <c r="U118" s="94">
        <f t="shared" si="25"/>
        <v>99.443413729128011</v>
      </c>
      <c r="V118" s="81">
        <v>4171</v>
      </c>
      <c r="W118" s="94">
        <f t="shared" si="29"/>
        <v>96.730055658627094</v>
      </c>
      <c r="X118" s="81">
        <f t="shared" si="17"/>
        <v>245528</v>
      </c>
      <c r="Y118" s="94">
        <f t="shared" si="26"/>
        <v>100.42414649209992</v>
      </c>
      <c r="Z118" s="81">
        <v>31211</v>
      </c>
      <c r="AA118" s="79" t="s">
        <v>96</v>
      </c>
      <c r="AB118" s="81">
        <v>74251</v>
      </c>
      <c r="AC118" s="79" t="s">
        <v>96</v>
      </c>
      <c r="AD118" s="79"/>
      <c r="AE118" s="79"/>
      <c r="AF118" s="79"/>
      <c r="AG118" s="79"/>
      <c r="AH118" s="79"/>
      <c r="AI118" s="79"/>
      <c r="AJ118" s="29">
        <v>145535</v>
      </c>
      <c r="AK118" s="28">
        <f t="shared" si="27"/>
        <v>96.5393493950329</v>
      </c>
      <c r="AL118" s="175" t="s">
        <v>205</v>
      </c>
      <c r="AM118" s="175" t="s">
        <v>205</v>
      </c>
      <c r="AN118" s="175" t="s">
        <v>205</v>
      </c>
      <c r="AO118" s="175" t="s">
        <v>205</v>
      </c>
      <c r="AP118" s="175" t="s">
        <v>205</v>
      </c>
      <c r="AQ118" s="178" t="s">
        <v>205</v>
      </c>
    </row>
    <row r="119" spans="2:43" hidden="1">
      <c r="B119" s="38" t="s">
        <v>97</v>
      </c>
      <c r="C119" s="51" t="s">
        <v>11</v>
      </c>
      <c r="D119" s="76">
        <v>330124</v>
      </c>
      <c r="E119" s="92">
        <f t="shared" si="19"/>
        <v>99.489179341749562</v>
      </c>
      <c r="F119" s="79">
        <v>3027</v>
      </c>
      <c r="G119" s="92">
        <f t="shared" si="20"/>
        <v>94.035414725069899</v>
      </c>
      <c r="H119" s="79">
        <v>31</v>
      </c>
      <c r="I119" s="79" t="s">
        <v>96</v>
      </c>
      <c r="J119" s="79">
        <f t="shared" si="14"/>
        <v>327097</v>
      </c>
      <c r="K119" s="92">
        <f t="shared" si="21"/>
        <v>99.542604990870359</v>
      </c>
      <c r="L119" s="79">
        <v>22979</v>
      </c>
      <c r="M119" s="92">
        <f t="shared" si="22"/>
        <v>89.388104407359862</v>
      </c>
      <c r="N119" s="79">
        <v>352</v>
      </c>
      <c r="O119" s="92">
        <f t="shared" si="28"/>
        <v>155.0660792951542</v>
      </c>
      <c r="P119" s="79">
        <f t="shared" si="15"/>
        <v>-22627</v>
      </c>
      <c r="Q119" s="92">
        <f t="shared" si="23"/>
        <v>88.802982731554152</v>
      </c>
      <c r="R119" s="79">
        <f t="shared" si="16"/>
        <v>304470</v>
      </c>
      <c r="S119" s="92">
        <f t="shared" si="24"/>
        <v>100.44536817102139</v>
      </c>
      <c r="T119" s="79">
        <v>46189</v>
      </c>
      <c r="U119" s="92">
        <f t="shared" si="25"/>
        <v>101.07886904761905</v>
      </c>
      <c r="V119" s="79">
        <v>4433</v>
      </c>
      <c r="W119" s="92">
        <f t="shared" si="29"/>
        <v>101.51133501259446</v>
      </c>
      <c r="X119" s="79">
        <f t="shared" si="17"/>
        <v>258281</v>
      </c>
      <c r="Y119" s="92">
        <f t="shared" si="26"/>
        <v>100.33291379203182</v>
      </c>
      <c r="Z119" s="79">
        <v>33251</v>
      </c>
      <c r="AA119" s="79" t="s">
        <v>96</v>
      </c>
      <c r="AB119" s="79">
        <v>76598</v>
      </c>
      <c r="AC119" s="79" t="s">
        <v>96</v>
      </c>
      <c r="AD119" s="79"/>
      <c r="AE119" s="79"/>
      <c r="AF119" s="79"/>
      <c r="AG119" s="79"/>
      <c r="AH119" s="79"/>
      <c r="AI119" s="79"/>
      <c r="AJ119" s="32">
        <v>154370</v>
      </c>
      <c r="AK119" s="31">
        <f t="shared" si="27"/>
        <v>96.924680412888961</v>
      </c>
      <c r="AL119" s="95" t="s">
        <v>205</v>
      </c>
      <c r="AM119" s="95" t="s">
        <v>205</v>
      </c>
      <c r="AN119" s="95" t="s">
        <v>205</v>
      </c>
      <c r="AO119" s="95" t="s">
        <v>205</v>
      </c>
      <c r="AP119" s="95" t="s">
        <v>205</v>
      </c>
      <c r="AQ119" s="179" t="s">
        <v>205</v>
      </c>
    </row>
    <row r="120" spans="2:43" hidden="1">
      <c r="B120" s="38" t="s">
        <v>99</v>
      </c>
      <c r="C120" s="51" t="s">
        <v>3</v>
      </c>
      <c r="D120" s="76">
        <v>320568</v>
      </c>
      <c r="E120" s="92">
        <f t="shared" si="19"/>
        <v>99.013167038852487</v>
      </c>
      <c r="F120" s="79">
        <v>3192</v>
      </c>
      <c r="G120" s="92">
        <f t="shared" si="20"/>
        <v>105.13833992094861</v>
      </c>
      <c r="H120" s="79">
        <v>59</v>
      </c>
      <c r="I120" s="79" t="s">
        <v>96</v>
      </c>
      <c r="J120" s="79">
        <f t="shared" si="14"/>
        <v>317376</v>
      </c>
      <c r="K120" s="92">
        <f t="shared" si="21"/>
        <v>98.955186186382818</v>
      </c>
      <c r="L120" s="79">
        <v>29904</v>
      </c>
      <c r="M120" s="92">
        <f t="shared" si="22"/>
        <v>90.423633999576666</v>
      </c>
      <c r="N120" s="79">
        <v>0</v>
      </c>
      <c r="O120" s="79" t="s">
        <v>96</v>
      </c>
      <c r="P120" s="79">
        <f t="shared" si="15"/>
        <v>-29904</v>
      </c>
      <c r="Q120" s="92">
        <f t="shared" si="23"/>
        <v>90.423633999576666</v>
      </c>
      <c r="R120" s="79">
        <f t="shared" si="16"/>
        <v>287472</v>
      </c>
      <c r="S120" s="92">
        <f t="shared" si="24"/>
        <v>99.936034708123586</v>
      </c>
      <c r="T120" s="79">
        <v>45361</v>
      </c>
      <c r="U120" s="92">
        <f t="shared" si="25"/>
        <v>99.969146005509643</v>
      </c>
      <c r="V120" s="79">
        <v>3848</v>
      </c>
      <c r="W120" s="92">
        <f t="shared" si="29"/>
        <v>96.756349006789037</v>
      </c>
      <c r="X120" s="79">
        <f t="shared" si="17"/>
        <v>242111</v>
      </c>
      <c r="Y120" s="92">
        <f t="shared" si="26"/>
        <v>99.929833540393176</v>
      </c>
      <c r="Z120" s="79">
        <v>31807</v>
      </c>
      <c r="AA120" s="79" t="s">
        <v>96</v>
      </c>
      <c r="AB120" s="79">
        <v>75478</v>
      </c>
      <c r="AC120" s="79" t="s">
        <v>96</v>
      </c>
      <c r="AD120" s="79"/>
      <c r="AE120" s="79"/>
      <c r="AF120" s="79"/>
      <c r="AG120" s="79"/>
      <c r="AH120" s="79"/>
      <c r="AI120" s="79"/>
      <c r="AJ120" s="32">
        <v>140567</v>
      </c>
      <c r="AK120" s="31">
        <f t="shared" si="27"/>
        <v>96.735278127602172</v>
      </c>
      <c r="AL120" s="95" t="s">
        <v>205</v>
      </c>
      <c r="AM120" s="95" t="s">
        <v>205</v>
      </c>
      <c r="AN120" s="95" t="s">
        <v>205</v>
      </c>
      <c r="AO120" s="95" t="s">
        <v>205</v>
      </c>
      <c r="AP120" s="95" t="s">
        <v>205</v>
      </c>
      <c r="AQ120" s="179" t="s">
        <v>205</v>
      </c>
    </row>
    <row r="121" spans="2:43" hidden="1">
      <c r="B121" s="38" t="s">
        <v>38</v>
      </c>
      <c r="C121" s="51" t="s">
        <v>36</v>
      </c>
      <c r="D121" s="76">
        <v>325550</v>
      </c>
      <c r="E121" s="92">
        <f t="shared" si="19"/>
        <v>99.465930130950994</v>
      </c>
      <c r="F121" s="79">
        <v>3300</v>
      </c>
      <c r="G121" s="92">
        <f t="shared" si="20"/>
        <v>103.44827586206897</v>
      </c>
      <c r="H121" s="79">
        <v>44</v>
      </c>
      <c r="I121" s="79" t="s">
        <v>96</v>
      </c>
      <c r="J121" s="79">
        <f t="shared" si="14"/>
        <v>322250</v>
      </c>
      <c r="K121" s="92">
        <f t="shared" si="21"/>
        <v>99.426734298443733</v>
      </c>
      <c r="L121" s="79">
        <v>35895</v>
      </c>
      <c r="M121" s="92">
        <f t="shared" si="22"/>
        <v>93.625290174495944</v>
      </c>
      <c r="N121" s="79">
        <v>0</v>
      </c>
      <c r="O121" s="79" t="s">
        <v>96</v>
      </c>
      <c r="P121" s="79">
        <f t="shared" si="15"/>
        <v>-35895</v>
      </c>
      <c r="Q121" s="92">
        <f t="shared" si="23"/>
        <v>93.625290174495944</v>
      </c>
      <c r="R121" s="79">
        <f t="shared" si="16"/>
        <v>286355</v>
      </c>
      <c r="S121" s="92">
        <f t="shared" si="24"/>
        <v>100.20506073087003</v>
      </c>
      <c r="T121" s="79">
        <v>46725</v>
      </c>
      <c r="U121" s="92">
        <f t="shared" si="25"/>
        <v>97.193909389690887</v>
      </c>
      <c r="V121" s="79">
        <v>4206</v>
      </c>
      <c r="W121" s="92">
        <f t="shared" si="29"/>
        <v>101.05718404613167</v>
      </c>
      <c r="X121" s="79">
        <f t="shared" si="17"/>
        <v>239630</v>
      </c>
      <c r="Y121" s="92">
        <f t="shared" si="26"/>
        <v>100.81406844906286</v>
      </c>
      <c r="Z121" s="79">
        <v>32845</v>
      </c>
      <c r="AA121" s="79" t="s">
        <v>96</v>
      </c>
      <c r="AB121" s="79">
        <v>78805</v>
      </c>
      <c r="AC121" s="79" t="s">
        <v>96</v>
      </c>
      <c r="AD121" s="79"/>
      <c r="AE121" s="79"/>
      <c r="AF121" s="79"/>
      <c r="AG121" s="79"/>
      <c r="AH121" s="79"/>
      <c r="AI121" s="79"/>
      <c r="AJ121" s="32">
        <v>134813</v>
      </c>
      <c r="AK121" s="31">
        <f t="shared" si="27"/>
        <v>94.927367850327784</v>
      </c>
      <c r="AL121" s="95" t="s">
        <v>205</v>
      </c>
      <c r="AM121" s="95" t="s">
        <v>205</v>
      </c>
      <c r="AN121" s="95" t="s">
        <v>205</v>
      </c>
      <c r="AO121" s="95" t="s">
        <v>205</v>
      </c>
      <c r="AP121" s="95" t="s">
        <v>205</v>
      </c>
      <c r="AQ121" s="179" t="s">
        <v>205</v>
      </c>
    </row>
    <row r="122" spans="2:43" hidden="1">
      <c r="B122" s="38" t="s">
        <v>41</v>
      </c>
      <c r="C122" s="51" t="s">
        <v>101</v>
      </c>
      <c r="D122" s="76">
        <v>321651</v>
      </c>
      <c r="E122" s="92">
        <f t="shared" si="19"/>
        <v>100.06626472290145</v>
      </c>
      <c r="F122" s="79">
        <v>3469</v>
      </c>
      <c r="G122" s="92">
        <f t="shared" si="20"/>
        <v>106.15055079559363</v>
      </c>
      <c r="H122" s="79">
        <v>27</v>
      </c>
      <c r="I122" s="79" t="s">
        <v>96</v>
      </c>
      <c r="J122" s="79">
        <f t="shared" si="14"/>
        <v>318182</v>
      </c>
      <c r="K122" s="92">
        <f t="shared" si="21"/>
        <v>100.00377156865827</v>
      </c>
      <c r="L122" s="79">
        <v>33978</v>
      </c>
      <c r="M122" s="92">
        <f t="shared" si="22"/>
        <v>96.97748094871136</v>
      </c>
      <c r="N122" s="79">
        <v>0</v>
      </c>
      <c r="O122" s="79" t="s">
        <v>96</v>
      </c>
      <c r="P122" s="79">
        <f t="shared" si="15"/>
        <v>-33978</v>
      </c>
      <c r="Q122" s="92">
        <f t="shared" si="23"/>
        <v>96.97748094871136</v>
      </c>
      <c r="R122" s="79">
        <f t="shared" si="16"/>
        <v>284204</v>
      </c>
      <c r="S122" s="92">
        <f t="shared" si="24"/>
        <v>100.37826745734337</v>
      </c>
      <c r="T122" s="79">
        <v>47275</v>
      </c>
      <c r="U122" s="92">
        <f t="shared" si="25"/>
        <v>95.806987678339823</v>
      </c>
      <c r="V122" s="79">
        <v>4065</v>
      </c>
      <c r="W122" s="92">
        <f t="shared" si="29"/>
        <v>93.92329020332717</v>
      </c>
      <c r="X122" s="79">
        <f t="shared" si="17"/>
        <v>236929</v>
      </c>
      <c r="Y122" s="92">
        <f t="shared" si="26"/>
        <v>101.34309142004115</v>
      </c>
      <c r="Z122" s="79">
        <v>33706</v>
      </c>
      <c r="AA122" s="79" t="s">
        <v>96</v>
      </c>
      <c r="AB122" s="79">
        <v>79536</v>
      </c>
      <c r="AC122" s="79" t="s">
        <v>96</v>
      </c>
      <c r="AD122" s="79"/>
      <c r="AE122" s="79"/>
      <c r="AF122" s="79"/>
      <c r="AG122" s="79"/>
      <c r="AH122" s="79"/>
      <c r="AI122" s="79"/>
      <c r="AJ122" s="32">
        <v>128018</v>
      </c>
      <c r="AK122" s="31">
        <f t="shared" si="27"/>
        <v>94.327166088257187</v>
      </c>
      <c r="AL122" s="95" t="s">
        <v>205</v>
      </c>
      <c r="AM122" s="95" t="s">
        <v>205</v>
      </c>
      <c r="AN122" s="95" t="s">
        <v>205</v>
      </c>
      <c r="AO122" s="95" t="s">
        <v>205</v>
      </c>
      <c r="AP122" s="95" t="s">
        <v>205</v>
      </c>
      <c r="AQ122" s="179" t="s">
        <v>205</v>
      </c>
    </row>
    <row r="123" spans="2:43" hidden="1">
      <c r="B123" s="38" t="s">
        <v>102</v>
      </c>
      <c r="C123" s="51" t="s">
        <v>6</v>
      </c>
      <c r="D123" s="76">
        <v>311624</v>
      </c>
      <c r="E123" s="92">
        <f t="shared" si="19"/>
        <v>100.71327690463032</v>
      </c>
      <c r="F123" s="79">
        <v>3164</v>
      </c>
      <c r="G123" s="92">
        <f t="shared" si="20"/>
        <v>97.594077729796425</v>
      </c>
      <c r="H123" s="79">
        <v>41</v>
      </c>
      <c r="I123" s="79" t="s">
        <v>96</v>
      </c>
      <c r="J123" s="79">
        <f t="shared" si="14"/>
        <v>308460</v>
      </c>
      <c r="K123" s="92">
        <f t="shared" si="21"/>
        <v>100.7463052176043</v>
      </c>
      <c r="L123" s="79">
        <v>56598</v>
      </c>
      <c r="M123" s="92">
        <f t="shared" si="22"/>
        <v>102.66279702521312</v>
      </c>
      <c r="N123" s="79">
        <v>0</v>
      </c>
      <c r="O123" s="79" t="s">
        <v>96</v>
      </c>
      <c r="P123" s="79">
        <f t="shared" si="15"/>
        <v>-56598</v>
      </c>
      <c r="Q123" s="92">
        <f t="shared" si="23"/>
        <v>102.66279702521312</v>
      </c>
      <c r="R123" s="79">
        <f t="shared" si="16"/>
        <v>251862</v>
      </c>
      <c r="S123" s="92">
        <f t="shared" si="24"/>
        <v>100.32543966221195</v>
      </c>
      <c r="T123" s="79">
        <v>46764</v>
      </c>
      <c r="U123" s="92">
        <f t="shared" si="25"/>
        <v>100.26801603807971</v>
      </c>
      <c r="V123" s="79">
        <v>4339</v>
      </c>
      <c r="W123" s="92">
        <f t="shared" si="29"/>
        <v>104.07771647877189</v>
      </c>
      <c r="X123" s="79">
        <f t="shared" si="17"/>
        <v>205098</v>
      </c>
      <c r="Y123" s="92">
        <f t="shared" si="26"/>
        <v>100.33854192147002</v>
      </c>
      <c r="Z123" s="79">
        <v>28661</v>
      </c>
      <c r="AA123" s="79" t="s">
        <v>96</v>
      </c>
      <c r="AB123" s="79">
        <v>79224</v>
      </c>
      <c r="AC123" s="79" t="s">
        <v>96</v>
      </c>
      <c r="AD123" s="79"/>
      <c r="AE123" s="79"/>
      <c r="AF123" s="79"/>
      <c r="AG123" s="79"/>
      <c r="AH123" s="79"/>
      <c r="AI123" s="79"/>
      <c r="AJ123" s="32">
        <v>103368</v>
      </c>
      <c r="AK123" s="31">
        <f t="shared" si="27"/>
        <v>96.898112995303578</v>
      </c>
      <c r="AL123" s="95" t="s">
        <v>205</v>
      </c>
      <c r="AM123" s="95" t="s">
        <v>205</v>
      </c>
      <c r="AN123" s="95" t="s">
        <v>205</v>
      </c>
      <c r="AO123" s="95" t="s">
        <v>205</v>
      </c>
      <c r="AP123" s="95" t="s">
        <v>205</v>
      </c>
      <c r="AQ123" s="179" t="s">
        <v>205</v>
      </c>
    </row>
    <row r="124" spans="2:43" hidden="1">
      <c r="B124" s="38" t="s">
        <v>39</v>
      </c>
      <c r="C124" s="51" t="s">
        <v>7</v>
      </c>
      <c r="D124" s="76">
        <v>316933</v>
      </c>
      <c r="E124" s="92">
        <f t="shared" si="19"/>
        <v>101.90542335059982</v>
      </c>
      <c r="F124" s="79">
        <v>3408</v>
      </c>
      <c r="G124" s="92">
        <f t="shared" si="20"/>
        <v>106.83385579937304</v>
      </c>
      <c r="H124" s="79">
        <v>35</v>
      </c>
      <c r="I124" s="79" t="s">
        <v>96</v>
      </c>
      <c r="J124" s="79">
        <f t="shared" si="14"/>
        <v>313525</v>
      </c>
      <c r="K124" s="92">
        <f t="shared" si="21"/>
        <v>101.85434852526014</v>
      </c>
      <c r="L124" s="79">
        <v>41811</v>
      </c>
      <c r="M124" s="92">
        <f t="shared" si="22"/>
        <v>108.69599126501326</v>
      </c>
      <c r="N124" s="79">
        <v>0</v>
      </c>
      <c r="O124" s="79" t="s">
        <v>96</v>
      </c>
      <c r="P124" s="79">
        <f t="shared" si="15"/>
        <v>-41811</v>
      </c>
      <c r="Q124" s="92">
        <f t="shared" si="23"/>
        <v>108.69599126501326</v>
      </c>
      <c r="R124" s="79">
        <f t="shared" si="16"/>
        <v>271714</v>
      </c>
      <c r="S124" s="92">
        <f t="shared" si="24"/>
        <v>100.8772939398777</v>
      </c>
      <c r="T124" s="79">
        <v>46343</v>
      </c>
      <c r="U124" s="92">
        <f t="shared" si="25"/>
        <v>99.425028426766218</v>
      </c>
      <c r="V124" s="79">
        <v>4562</v>
      </c>
      <c r="W124" s="92">
        <f t="shared" si="29"/>
        <v>98.53131749460043</v>
      </c>
      <c r="X124" s="79">
        <f t="shared" si="17"/>
        <v>225371</v>
      </c>
      <c r="Y124" s="92">
        <f t="shared" si="26"/>
        <v>101.18119780910479</v>
      </c>
      <c r="Z124" s="79">
        <v>33524</v>
      </c>
      <c r="AA124" s="79" t="s">
        <v>96</v>
      </c>
      <c r="AB124" s="79">
        <v>82332</v>
      </c>
      <c r="AC124" s="79" t="s">
        <v>96</v>
      </c>
      <c r="AD124" s="79"/>
      <c r="AE124" s="79"/>
      <c r="AF124" s="79"/>
      <c r="AG124" s="79"/>
      <c r="AH124" s="79"/>
      <c r="AI124" s="79"/>
      <c r="AJ124" s="32">
        <v>115865</v>
      </c>
      <c r="AK124" s="31">
        <f t="shared" si="27"/>
        <v>92.090831054873775</v>
      </c>
      <c r="AL124" s="95" t="s">
        <v>205</v>
      </c>
      <c r="AM124" s="95" t="s">
        <v>205</v>
      </c>
      <c r="AN124" s="95" t="s">
        <v>205</v>
      </c>
      <c r="AO124" s="95" t="s">
        <v>205</v>
      </c>
      <c r="AP124" s="95" t="s">
        <v>205</v>
      </c>
      <c r="AQ124" s="179" t="s">
        <v>205</v>
      </c>
    </row>
    <row r="125" spans="2:43" hidden="1">
      <c r="B125" s="38" t="s">
        <v>105</v>
      </c>
      <c r="C125" s="51" t="s">
        <v>8</v>
      </c>
      <c r="D125" s="76">
        <v>303940</v>
      </c>
      <c r="E125" s="92">
        <f t="shared" si="19"/>
        <v>102.2334342415069</v>
      </c>
      <c r="F125" s="79">
        <v>3339</v>
      </c>
      <c r="G125" s="92">
        <f t="shared" si="20"/>
        <v>108.37390457643623</v>
      </c>
      <c r="H125" s="79">
        <v>197</v>
      </c>
      <c r="I125" s="79" t="s">
        <v>96</v>
      </c>
      <c r="J125" s="79">
        <f t="shared" si="14"/>
        <v>300601</v>
      </c>
      <c r="K125" s="92">
        <f t="shared" si="21"/>
        <v>102.16913251693467</v>
      </c>
      <c r="L125" s="79">
        <v>31064</v>
      </c>
      <c r="M125" s="92">
        <f t="shared" si="22"/>
        <v>106.47837115239598</v>
      </c>
      <c r="N125" s="79">
        <v>0</v>
      </c>
      <c r="O125" s="79" t="s">
        <v>96</v>
      </c>
      <c r="P125" s="79">
        <f t="shared" si="15"/>
        <v>-31064</v>
      </c>
      <c r="Q125" s="92">
        <f t="shared" si="23"/>
        <v>106.47837115239598</v>
      </c>
      <c r="R125" s="79">
        <f t="shared" si="16"/>
        <v>269537</v>
      </c>
      <c r="S125" s="92">
        <f t="shared" si="24"/>
        <v>101.69480654228526</v>
      </c>
      <c r="T125" s="79">
        <v>43731</v>
      </c>
      <c r="U125" s="92">
        <f t="shared" si="25"/>
        <v>98.088957674449901</v>
      </c>
      <c r="V125" s="79">
        <v>4367</v>
      </c>
      <c r="W125" s="92">
        <f t="shared" si="29"/>
        <v>96.893720878633232</v>
      </c>
      <c r="X125" s="79">
        <f t="shared" si="17"/>
        <v>225806</v>
      </c>
      <c r="Y125" s="92">
        <f t="shared" si="26"/>
        <v>102.42400050802405</v>
      </c>
      <c r="Z125" s="79">
        <v>30508</v>
      </c>
      <c r="AA125" s="79" t="s">
        <v>96</v>
      </c>
      <c r="AB125" s="79">
        <v>81390</v>
      </c>
      <c r="AC125" s="79" t="s">
        <v>96</v>
      </c>
      <c r="AD125" s="79"/>
      <c r="AE125" s="79"/>
      <c r="AF125" s="79"/>
      <c r="AG125" s="79"/>
      <c r="AH125" s="79"/>
      <c r="AI125" s="79"/>
      <c r="AJ125" s="32">
        <v>118676</v>
      </c>
      <c r="AK125" s="31">
        <f t="shared" si="27"/>
        <v>96.003753559409787</v>
      </c>
      <c r="AL125" s="95" t="s">
        <v>205</v>
      </c>
      <c r="AM125" s="95" t="s">
        <v>205</v>
      </c>
      <c r="AN125" s="95" t="s">
        <v>205</v>
      </c>
      <c r="AO125" s="95" t="s">
        <v>205</v>
      </c>
      <c r="AP125" s="95" t="s">
        <v>205</v>
      </c>
      <c r="AQ125" s="179" t="s">
        <v>205</v>
      </c>
    </row>
    <row r="126" spans="2:43" hidden="1">
      <c r="B126" s="38" t="s">
        <v>42</v>
      </c>
      <c r="C126" s="51" t="s">
        <v>9</v>
      </c>
      <c r="D126" s="76">
        <v>320614</v>
      </c>
      <c r="E126" s="92">
        <f t="shared" si="19"/>
        <v>102.69408045406354</v>
      </c>
      <c r="F126" s="79">
        <v>3148</v>
      </c>
      <c r="G126" s="92">
        <f t="shared" si="20"/>
        <v>101.97602850664076</v>
      </c>
      <c r="H126" s="79">
        <v>91</v>
      </c>
      <c r="I126" s="79" t="s">
        <v>96</v>
      </c>
      <c r="J126" s="79">
        <f t="shared" si="14"/>
        <v>317466</v>
      </c>
      <c r="K126" s="92">
        <f t="shared" si="21"/>
        <v>102.70125131018777</v>
      </c>
      <c r="L126" s="79">
        <v>24243</v>
      </c>
      <c r="M126" s="92">
        <f t="shared" si="22"/>
        <v>100.79830360483972</v>
      </c>
      <c r="N126" s="79">
        <v>273</v>
      </c>
      <c r="O126" s="92">
        <f t="shared" si="28"/>
        <v>157.80346820809248</v>
      </c>
      <c r="P126" s="79">
        <f t="shared" si="15"/>
        <v>-23970</v>
      </c>
      <c r="Q126" s="92">
        <f t="shared" si="23"/>
        <v>100.3852919004942</v>
      </c>
      <c r="R126" s="79">
        <f t="shared" si="16"/>
        <v>293496</v>
      </c>
      <c r="S126" s="92">
        <f t="shared" si="24"/>
        <v>102.89512617533427</v>
      </c>
      <c r="T126" s="79">
        <v>44006</v>
      </c>
      <c r="U126" s="92">
        <f t="shared" si="25"/>
        <v>100.52310574045731</v>
      </c>
      <c r="V126" s="79">
        <v>4483</v>
      </c>
      <c r="W126" s="92">
        <f t="shared" si="29"/>
        <v>100.96846846846847</v>
      </c>
      <c r="X126" s="79">
        <f t="shared" si="17"/>
        <v>249490</v>
      </c>
      <c r="Y126" s="92">
        <f t="shared" si="26"/>
        <v>103.32517466588807</v>
      </c>
      <c r="Z126" s="79">
        <v>33525</v>
      </c>
      <c r="AA126" s="79" t="s">
        <v>96</v>
      </c>
      <c r="AB126" s="79">
        <v>85078</v>
      </c>
      <c r="AC126" s="79" t="s">
        <v>96</v>
      </c>
      <c r="AD126" s="79"/>
      <c r="AE126" s="79"/>
      <c r="AF126" s="79"/>
      <c r="AG126" s="79"/>
      <c r="AH126" s="79"/>
      <c r="AI126" s="79"/>
      <c r="AJ126" s="32">
        <v>139261</v>
      </c>
      <c r="AK126" s="31">
        <f t="shared" si="27"/>
        <v>97.939391382014335</v>
      </c>
      <c r="AL126" s="95" t="s">
        <v>205</v>
      </c>
      <c r="AM126" s="95" t="s">
        <v>205</v>
      </c>
      <c r="AN126" s="95" t="s">
        <v>205</v>
      </c>
      <c r="AO126" s="95" t="s">
        <v>205</v>
      </c>
      <c r="AP126" s="95" t="s">
        <v>205</v>
      </c>
      <c r="AQ126" s="179" t="s">
        <v>205</v>
      </c>
    </row>
    <row r="127" spans="2:43" hidden="1">
      <c r="B127" s="38" t="s">
        <v>146</v>
      </c>
      <c r="C127" s="51" t="s">
        <v>147</v>
      </c>
      <c r="D127" s="76">
        <v>326632</v>
      </c>
      <c r="E127" s="92">
        <f t="shared" si="19"/>
        <v>102.53776510918291</v>
      </c>
      <c r="F127" s="79">
        <v>2934</v>
      </c>
      <c r="G127" s="92">
        <f t="shared" si="20"/>
        <v>97.120158887785507</v>
      </c>
      <c r="H127" s="79">
        <v>33</v>
      </c>
      <c r="I127" s="92">
        <f t="shared" ref="I127:I190" si="30">H127/H115*100</f>
        <v>89.189189189189193</v>
      </c>
      <c r="J127" s="79">
        <f t="shared" si="14"/>
        <v>323698</v>
      </c>
      <c r="K127" s="92">
        <f t="shared" si="21"/>
        <v>102.58963575224942</v>
      </c>
      <c r="L127" s="79">
        <v>24353</v>
      </c>
      <c r="M127" s="92">
        <f t="shared" si="22"/>
        <v>106.04859780526041</v>
      </c>
      <c r="N127" s="79">
        <v>750</v>
      </c>
      <c r="O127" s="92">
        <f t="shared" si="28"/>
        <v>118.48341232227489</v>
      </c>
      <c r="P127" s="79">
        <f t="shared" si="15"/>
        <v>-23603</v>
      </c>
      <c r="Q127" s="92">
        <f t="shared" si="23"/>
        <v>105.69611750481394</v>
      </c>
      <c r="R127" s="79">
        <f t="shared" si="16"/>
        <v>300095</v>
      </c>
      <c r="S127" s="92">
        <f t="shared" si="24"/>
        <v>102.35303346566802</v>
      </c>
      <c r="T127" s="79">
        <v>42344</v>
      </c>
      <c r="U127" s="92">
        <f t="shared" si="25"/>
        <v>98.674061473213243</v>
      </c>
      <c r="V127" s="79">
        <v>3959</v>
      </c>
      <c r="W127" s="92">
        <f t="shared" si="29"/>
        <v>107.81590413943356</v>
      </c>
      <c r="X127" s="79">
        <f t="shared" si="17"/>
        <v>257751</v>
      </c>
      <c r="Y127" s="92">
        <f t="shared" si="26"/>
        <v>102.98382231314152</v>
      </c>
      <c r="Z127" s="79">
        <v>33419</v>
      </c>
      <c r="AA127" s="92">
        <f t="shared" ref="AA127:AA190" si="31">Z127/Z115*100</f>
        <v>115.17438654535428</v>
      </c>
      <c r="AB127" s="79">
        <v>74890</v>
      </c>
      <c r="AC127" s="92">
        <f t="shared" ref="AC127:AC190" si="32">AB127/AB115*100</f>
        <v>101.51960850763871</v>
      </c>
      <c r="AD127" s="92"/>
      <c r="AE127" s="92"/>
      <c r="AF127" s="92"/>
      <c r="AG127" s="92"/>
      <c r="AH127" s="92"/>
      <c r="AI127" s="92"/>
      <c r="AJ127" s="32">
        <v>155510</v>
      </c>
      <c r="AK127" s="31">
        <f t="shared" si="27"/>
        <v>98.726478579953778</v>
      </c>
      <c r="AL127" s="95" t="s">
        <v>205</v>
      </c>
      <c r="AM127" s="95" t="s">
        <v>205</v>
      </c>
      <c r="AN127" s="95" t="s">
        <v>205</v>
      </c>
      <c r="AO127" s="95" t="s">
        <v>205</v>
      </c>
      <c r="AP127" s="95" t="s">
        <v>205</v>
      </c>
      <c r="AQ127" s="179" t="s">
        <v>205</v>
      </c>
    </row>
    <row r="128" spans="2:43" hidden="1">
      <c r="B128" s="38" t="s">
        <v>110</v>
      </c>
      <c r="C128" s="51" t="s">
        <v>34</v>
      </c>
      <c r="D128" s="76">
        <v>307350</v>
      </c>
      <c r="E128" s="92">
        <f t="shared" si="19"/>
        <v>105.83240361968514</v>
      </c>
      <c r="F128" s="79">
        <v>2902</v>
      </c>
      <c r="G128" s="92">
        <f t="shared" si="20"/>
        <v>100.41522491349481</v>
      </c>
      <c r="H128" s="79">
        <v>75</v>
      </c>
      <c r="I128" s="92">
        <f t="shared" si="30"/>
        <v>416.66666666666669</v>
      </c>
      <c r="J128" s="79">
        <f t="shared" si="14"/>
        <v>304448</v>
      </c>
      <c r="K128" s="92">
        <f t="shared" si="21"/>
        <v>105.88685387552952</v>
      </c>
      <c r="L128" s="79">
        <v>22015</v>
      </c>
      <c r="M128" s="92">
        <f t="shared" si="22"/>
        <v>106.33210973724884</v>
      </c>
      <c r="N128" s="79">
        <v>0</v>
      </c>
      <c r="O128" s="79" t="s">
        <v>96</v>
      </c>
      <c r="P128" s="79">
        <f t="shared" si="15"/>
        <v>-22015</v>
      </c>
      <c r="Q128" s="92">
        <f t="shared" si="23"/>
        <v>106.33210973724884</v>
      </c>
      <c r="R128" s="79">
        <f t="shared" si="16"/>
        <v>282433</v>
      </c>
      <c r="S128" s="92">
        <f t="shared" si="24"/>
        <v>105.85230381758353</v>
      </c>
      <c r="T128" s="79">
        <v>42480</v>
      </c>
      <c r="U128" s="92">
        <f t="shared" si="25"/>
        <v>100.79726651480638</v>
      </c>
      <c r="V128" s="79">
        <v>3985</v>
      </c>
      <c r="W128" s="92">
        <f t="shared" si="29"/>
        <v>102.10094798872662</v>
      </c>
      <c r="X128" s="79">
        <f t="shared" si="17"/>
        <v>239953</v>
      </c>
      <c r="Y128" s="92">
        <f t="shared" si="26"/>
        <v>106.80051986433676</v>
      </c>
      <c r="Z128" s="79">
        <v>33782</v>
      </c>
      <c r="AA128" s="92">
        <f t="shared" si="31"/>
        <v>120.5681858738713</v>
      </c>
      <c r="AB128" s="79">
        <v>75033</v>
      </c>
      <c r="AC128" s="92">
        <f t="shared" si="32"/>
        <v>105.56728009454667</v>
      </c>
      <c r="AD128" s="92"/>
      <c r="AE128" s="92"/>
      <c r="AF128" s="92"/>
      <c r="AG128" s="92"/>
      <c r="AH128" s="92"/>
      <c r="AI128" s="92"/>
      <c r="AJ128" s="32">
        <v>137096</v>
      </c>
      <c r="AK128" s="31">
        <f t="shared" si="27"/>
        <v>101.01385204833481</v>
      </c>
      <c r="AL128" s="95" t="s">
        <v>205</v>
      </c>
      <c r="AM128" s="95" t="s">
        <v>205</v>
      </c>
      <c r="AN128" s="95" t="s">
        <v>205</v>
      </c>
      <c r="AO128" s="95" t="s">
        <v>205</v>
      </c>
      <c r="AP128" s="95" t="s">
        <v>205</v>
      </c>
      <c r="AQ128" s="179" t="s">
        <v>205</v>
      </c>
    </row>
    <row r="129" spans="2:46" hidden="1">
      <c r="B129" s="39" t="s">
        <v>40</v>
      </c>
      <c r="C129" s="53" t="s">
        <v>13</v>
      </c>
      <c r="D129" s="77">
        <v>329763</v>
      </c>
      <c r="E129" s="93">
        <f t="shared" si="19"/>
        <v>102.78754441743034</v>
      </c>
      <c r="F129" s="80">
        <v>3002</v>
      </c>
      <c r="G129" s="93">
        <f t="shared" si="20"/>
        <v>88.294117647058826</v>
      </c>
      <c r="H129" s="80">
        <v>40</v>
      </c>
      <c r="I129" s="93">
        <f t="shared" si="30"/>
        <v>363.63636363636363</v>
      </c>
      <c r="J129" s="80">
        <f t="shared" si="14"/>
        <v>326761</v>
      </c>
      <c r="K129" s="93">
        <f t="shared" si="21"/>
        <v>102.94278873416924</v>
      </c>
      <c r="L129" s="80">
        <v>21972</v>
      </c>
      <c r="M129" s="93">
        <f t="shared" si="22"/>
        <v>100.59057821727784</v>
      </c>
      <c r="N129" s="80">
        <v>684</v>
      </c>
      <c r="O129" s="93">
        <f t="shared" si="28"/>
        <v>55.655004068348248</v>
      </c>
      <c r="P129" s="80">
        <f t="shared" si="15"/>
        <v>-21288</v>
      </c>
      <c r="Q129" s="93">
        <f t="shared" si="23"/>
        <v>103.26962258659165</v>
      </c>
      <c r="R129" s="80">
        <f t="shared" si="16"/>
        <v>305473</v>
      </c>
      <c r="S129" s="93">
        <f t="shared" si="24"/>
        <v>102.92008921652527</v>
      </c>
      <c r="T129" s="80">
        <v>44731</v>
      </c>
      <c r="U129" s="93">
        <f t="shared" si="25"/>
        <v>99.173022348350486</v>
      </c>
      <c r="V129" s="80">
        <v>4515</v>
      </c>
      <c r="W129" s="93">
        <f t="shared" si="29"/>
        <v>109.61398397669338</v>
      </c>
      <c r="X129" s="80">
        <f t="shared" si="17"/>
        <v>260742</v>
      </c>
      <c r="Y129" s="93">
        <f t="shared" si="26"/>
        <v>103.59154873620393</v>
      </c>
      <c r="Z129" s="80">
        <v>43830</v>
      </c>
      <c r="AA129" s="93">
        <f t="shared" si="31"/>
        <v>140.18870941947864</v>
      </c>
      <c r="AB129" s="80">
        <v>81319</v>
      </c>
      <c r="AC129" s="93">
        <f t="shared" si="32"/>
        <v>102.20320237287284</v>
      </c>
      <c r="AD129" s="93"/>
      <c r="AE129" s="93"/>
      <c r="AF129" s="93"/>
      <c r="AG129" s="93"/>
      <c r="AH129" s="93"/>
      <c r="AI129" s="93"/>
      <c r="AJ129" s="33">
        <v>141784</v>
      </c>
      <c r="AK129" s="138">
        <f t="shared" si="27"/>
        <v>96.403826671108902</v>
      </c>
      <c r="AL129" s="140" t="s">
        <v>205</v>
      </c>
      <c r="AM129" s="140" t="s">
        <v>205</v>
      </c>
      <c r="AN129" s="140" t="s">
        <v>205</v>
      </c>
      <c r="AO129" s="140" t="s">
        <v>205</v>
      </c>
      <c r="AP129" s="140" t="s">
        <v>205</v>
      </c>
      <c r="AQ129" s="180" t="s">
        <v>205</v>
      </c>
    </row>
    <row r="130" spans="2:46" hidden="1">
      <c r="B130" s="37" t="s">
        <v>35</v>
      </c>
      <c r="C130" s="51" t="s">
        <v>148</v>
      </c>
      <c r="D130" s="78">
        <v>323375</v>
      </c>
      <c r="E130" s="94">
        <f t="shared" si="19"/>
        <v>102.9502591465356</v>
      </c>
      <c r="F130" s="81">
        <v>3188</v>
      </c>
      <c r="G130" s="94">
        <f t="shared" si="20"/>
        <v>93.025970236358333</v>
      </c>
      <c r="H130" s="81">
        <v>65</v>
      </c>
      <c r="I130" s="94">
        <f t="shared" si="30"/>
        <v>203.125</v>
      </c>
      <c r="J130" s="81">
        <f t="shared" si="14"/>
        <v>320187</v>
      </c>
      <c r="K130" s="94">
        <f t="shared" si="21"/>
        <v>103.05973007683123</v>
      </c>
      <c r="L130" s="81">
        <v>22283</v>
      </c>
      <c r="M130" s="94">
        <f t="shared" si="22"/>
        <v>103.55035085273478</v>
      </c>
      <c r="N130" s="81">
        <v>171</v>
      </c>
      <c r="O130" s="94">
        <f t="shared" si="28"/>
        <v>20.023419203747071</v>
      </c>
      <c r="P130" s="81">
        <f t="shared" si="15"/>
        <v>-22112</v>
      </c>
      <c r="Q130" s="94">
        <f t="shared" si="23"/>
        <v>107.00217759496734</v>
      </c>
      <c r="R130" s="81">
        <f t="shared" si="16"/>
        <v>298075</v>
      </c>
      <c r="S130" s="94">
        <f t="shared" si="24"/>
        <v>102.77881220346462</v>
      </c>
      <c r="T130" s="81">
        <v>44444</v>
      </c>
      <c r="U130" s="94">
        <f t="shared" si="25"/>
        <v>99.901096925013491</v>
      </c>
      <c r="V130" s="81">
        <v>4190</v>
      </c>
      <c r="W130" s="94">
        <f t="shared" si="29"/>
        <v>100.4555262526972</v>
      </c>
      <c r="X130" s="81">
        <f t="shared" si="17"/>
        <v>253631</v>
      </c>
      <c r="Y130" s="94">
        <f t="shared" si="26"/>
        <v>103.30023459646149</v>
      </c>
      <c r="Z130" s="81">
        <v>44648</v>
      </c>
      <c r="AA130" s="94">
        <f t="shared" si="31"/>
        <v>143.05212905706321</v>
      </c>
      <c r="AB130" s="81">
        <v>76433</v>
      </c>
      <c r="AC130" s="94">
        <f t="shared" si="32"/>
        <v>102.93868096052579</v>
      </c>
      <c r="AD130" s="94"/>
      <c r="AE130" s="94"/>
      <c r="AF130" s="94"/>
      <c r="AG130" s="94"/>
      <c r="AH130" s="94"/>
      <c r="AI130" s="94"/>
      <c r="AJ130" s="29">
        <v>137998</v>
      </c>
      <c r="AK130" s="28">
        <f t="shared" si="27"/>
        <v>94.821177036451715</v>
      </c>
      <c r="AL130" s="175" t="s">
        <v>205</v>
      </c>
      <c r="AM130" s="175" t="s">
        <v>205</v>
      </c>
      <c r="AN130" s="175" t="s">
        <v>205</v>
      </c>
      <c r="AO130" s="175" t="s">
        <v>205</v>
      </c>
      <c r="AP130" s="175" t="s">
        <v>205</v>
      </c>
      <c r="AQ130" s="178" t="s">
        <v>205</v>
      </c>
    </row>
    <row r="131" spans="2:46" hidden="1">
      <c r="B131" s="38" t="s">
        <v>97</v>
      </c>
      <c r="C131" s="51" t="s">
        <v>11</v>
      </c>
      <c r="D131" s="76">
        <v>341134</v>
      </c>
      <c r="E131" s="92">
        <f t="shared" si="19"/>
        <v>103.33511044334855</v>
      </c>
      <c r="F131" s="79">
        <v>3082</v>
      </c>
      <c r="G131" s="92">
        <f t="shared" si="20"/>
        <v>101.81698050875454</v>
      </c>
      <c r="H131" s="79">
        <v>73</v>
      </c>
      <c r="I131" s="92">
        <f t="shared" si="30"/>
        <v>235.48387096774195</v>
      </c>
      <c r="J131" s="79">
        <f t="shared" si="14"/>
        <v>338052</v>
      </c>
      <c r="K131" s="92">
        <f t="shared" si="21"/>
        <v>103.34915942365721</v>
      </c>
      <c r="L131" s="79">
        <v>22806</v>
      </c>
      <c r="M131" s="92">
        <f t="shared" si="22"/>
        <v>99.247138691849074</v>
      </c>
      <c r="N131" s="79">
        <v>0</v>
      </c>
      <c r="O131" s="79" t="s">
        <v>96</v>
      </c>
      <c r="P131" s="79">
        <f t="shared" si="15"/>
        <v>-22806</v>
      </c>
      <c r="Q131" s="92">
        <f t="shared" si="23"/>
        <v>100.79109029036107</v>
      </c>
      <c r="R131" s="79">
        <f t="shared" si="16"/>
        <v>315246</v>
      </c>
      <c r="S131" s="92">
        <f t="shared" si="24"/>
        <v>103.53926495221204</v>
      </c>
      <c r="T131" s="79">
        <v>46541</v>
      </c>
      <c r="U131" s="92">
        <f t="shared" si="25"/>
        <v>100.76208621100263</v>
      </c>
      <c r="V131" s="79">
        <v>3961</v>
      </c>
      <c r="W131" s="92">
        <f t="shared" si="29"/>
        <v>89.352582900970006</v>
      </c>
      <c r="X131" s="79">
        <f t="shared" si="17"/>
        <v>268705</v>
      </c>
      <c r="Y131" s="92">
        <f t="shared" si="26"/>
        <v>104.03591437233091</v>
      </c>
      <c r="Z131" s="79">
        <v>46306</v>
      </c>
      <c r="AA131" s="92">
        <f t="shared" si="31"/>
        <v>139.26197708339598</v>
      </c>
      <c r="AB131" s="79">
        <v>78620</v>
      </c>
      <c r="AC131" s="92">
        <f t="shared" si="32"/>
        <v>102.63975560719601</v>
      </c>
      <c r="AD131" s="92"/>
      <c r="AE131" s="92"/>
      <c r="AF131" s="92"/>
      <c r="AG131" s="92"/>
      <c r="AH131" s="92"/>
      <c r="AI131" s="92"/>
      <c r="AJ131" s="32">
        <v>149829</v>
      </c>
      <c r="AK131" s="31">
        <f t="shared" si="27"/>
        <v>97.058366262874912</v>
      </c>
      <c r="AL131" s="95" t="s">
        <v>205</v>
      </c>
      <c r="AM131" s="95" t="s">
        <v>205</v>
      </c>
      <c r="AN131" s="95" t="s">
        <v>205</v>
      </c>
      <c r="AO131" s="95" t="s">
        <v>205</v>
      </c>
      <c r="AP131" s="95" t="s">
        <v>205</v>
      </c>
      <c r="AQ131" s="179" t="s">
        <v>205</v>
      </c>
    </row>
    <row r="132" spans="2:46" hidden="1">
      <c r="B132" s="38" t="s">
        <v>99</v>
      </c>
      <c r="C132" s="51" t="s">
        <v>3</v>
      </c>
      <c r="D132" s="76">
        <v>331883</v>
      </c>
      <c r="E132" s="92">
        <f t="shared" si="19"/>
        <v>103.52967233161139</v>
      </c>
      <c r="F132" s="79">
        <v>2924</v>
      </c>
      <c r="G132" s="92">
        <f t="shared" si="20"/>
        <v>91.604010025062649</v>
      </c>
      <c r="H132" s="79">
        <v>137</v>
      </c>
      <c r="I132" s="92">
        <f t="shared" si="30"/>
        <v>232.20338983050848</v>
      </c>
      <c r="J132" s="79">
        <f t="shared" si="14"/>
        <v>328959</v>
      </c>
      <c r="K132" s="92">
        <f t="shared" si="21"/>
        <v>103.64961433756805</v>
      </c>
      <c r="L132" s="79">
        <v>30104</v>
      </c>
      <c r="M132" s="92">
        <f t="shared" si="22"/>
        <v>100.66880684858212</v>
      </c>
      <c r="N132" s="79">
        <v>0</v>
      </c>
      <c r="O132" s="79" t="s">
        <v>96</v>
      </c>
      <c r="P132" s="79">
        <f t="shared" si="15"/>
        <v>-30104</v>
      </c>
      <c r="Q132" s="92">
        <f t="shared" si="23"/>
        <v>100.66880684858212</v>
      </c>
      <c r="R132" s="79">
        <f t="shared" si="16"/>
        <v>298855</v>
      </c>
      <c r="S132" s="92">
        <f t="shared" si="24"/>
        <v>103.95968998719876</v>
      </c>
      <c r="T132" s="79">
        <v>45360</v>
      </c>
      <c r="U132" s="92">
        <f t="shared" si="25"/>
        <v>99.997795463062985</v>
      </c>
      <c r="V132" s="79">
        <v>4362</v>
      </c>
      <c r="W132" s="92">
        <f t="shared" si="29"/>
        <v>113.35758835758836</v>
      </c>
      <c r="X132" s="79">
        <f t="shared" si="17"/>
        <v>253495</v>
      </c>
      <c r="Y132" s="92">
        <f t="shared" si="26"/>
        <v>104.70197554014482</v>
      </c>
      <c r="Z132" s="79">
        <v>41961</v>
      </c>
      <c r="AA132" s="92">
        <f t="shared" si="31"/>
        <v>131.92379036061243</v>
      </c>
      <c r="AB132" s="79">
        <v>79821</v>
      </c>
      <c r="AC132" s="92">
        <f t="shared" si="32"/>
        <v>105.7539945414558</v>
      </c>
      <c r="AD132" s="92"/>
      <c r="AE132" s="92"/>
      <c r="AF132" s="92"/>
      <c r="AG132" s="92"/>
      <c r="AH132" s="92"/>
      <c r="AI132" s="92"/>
      <c r="AJ132" s="32">
        <v>135504</v>
      </c>
      <c r="AK132" s="31">
        <f t="shared" si="27"/>
        <v>96.398158885086829</v>
      </c>
      <c r="AL132" s="95" t="s">
        <v>205</v>
      </c>
      <c r="AM132" s="95" t="s">
        <v>205</v>
      </c>
      <c r="AN132" s="95" t="s">
        <v>205</v>
      </c>
      <c r="AO132" s="95" t="s">
        <v>205</v>
      </c>
      <c r="AP132" s="95" t="s">
        <v>205</v>
      </c>
      <c r="AQ132" s="179" t="s">
        <v>205</v>
      </c>
    </row>
    <row r="133" spans="2:46" hidden="1">
      <c r="B133" s="38" t="s">
        <v>38</v>
      </c>
      <c r="C133" s="51" t="s">
        <v>36</v>
      </c>
      <c r="D133" s="76">
        <v>336134</v>
      </c>
      <c r="E133" s="92">
        <f t="shared" si="19"/>
        <v>103.25111350023037</v>
      </c>
      <c r="F133" s="79">
        <v>3166</v>
      </c>
      <c r="G133" s="92">
        <f t="shared" si="20"/>
        <v>95.939393939393938</v>
      </c>
      <c r="H133" s="79">
        <v>43</v>
      </c>
      <c r="I133" s="92">
        <f t="shared" si="30"/>
        <v>97.727272727272734</v>
      </c>
      <c r="J133" s="79">
        <f t="shared" si="14"/>
        <v>332968</v>
      </c>
      <c r="K133" s="92">
        <f t="shared" si="21"/>
        <v>103.32598913886734</v>
      </c>
      <c r="L133" s="79">
        <v>39262</v>
      </c>
      <c r="M133" s="92">
        <f t="shared" si="22"/>
        <v>109.38013650926312</v>
      </c>
      <c r="N133" s="79">
        <v>0</v>
      </c>
      <c r="O133" s="79" t="s">
        <v>96</v>
      </c>
      <c r="P133" s="79">
        <f t="shared" si="15"/>
        <v>-39262</v>
      </c>
      <c r="Q133" s="92">
        <f t="shared" si="23"/>
        <v>109.38013650926312</v>
      </c>
      <c r="R133" s="79">
        <f t="shared" si="16"/>
        <v>293706</v>
      </c>
      <c r="S133" s="92">
        <f t="shared" si="24"/>
        <v>102.56709329328979</v>
      </c>
      <c r="T133" s="79">
        <v>48713</v>
      </c>
      <c r="U133" s="92">
        <f t="shared" si="25"/>
        <v>104.25468164794007</v>
      </c>
      <c r="V133" s="79">
        <v>4986</v>
      </c>
      <c r="W133" s="92">
        <f t="shared" si="29"/>
        <v>118.54493580599143</v>
      </c>
      <c r="X133" s="79">
        <f t="shared" si="17"/>
        <v>244993</v>
      </c>
      <c r="Y133" s="92">
        <f t="shared" si="26"/>
        <v>102.23803363518758</v>
      </c>
      <c r="Z133" s="79">
        <v>40151</v>
      </c>
      <c r="AA133" s="92">
        <f t="shared" si="31"/>
        <v>122.2438727355762</v>
      </c>
      <c r="AB133" s="79">
        <v>84095</v>
      </c>
      <c r="AC133" s="92">
        <f t="shared" si="32"/>
        <v>106.71277203223146</v>
      </c>
      <c r="AD133" s="92"/>
      <c r="AE133" s="92"/>
      <c r="AF133" s="92"/>
      <c r="AG133" s="92"/>
      <c r="AH133" s="92"/>
      <c r="AI133" s="92"/>
      <c r="AJ133" s="32">
        <v>124486</v>
      </c>
      <c r="AK133" s="31">
        <f t="shared" si="27"/>
        <v>92.339759518740777</v>
      </c>
      <c r="AL133" s="95" t="s">
        <v>205</v>
      </c>
      <c r="AM133" s="95" t="s">
        <v>205</v>
      </c>
      <c r="AN133" s="95" t="s">
        <v>205</v>
      </c>
      <c r="AO133" s="95" t="s">
        <v>205</v>
      </c>
      <c r="AP133" s="95" t="s">
        <v>205</v>
      </c>
      <c r="AQ133" s="179" t="s">
        <v>205</v>
      </c>
    </row>
    <row r="134" spans="2:46" hidden="1">
      <c r="B134" s="38" t="s">
        <v>41</v>
      </c>
      <c r="C134" s="51" t="s">
        <v>101</v>
      </c>
      <c r="D134" s="76">
        <v>332105</v>
      </c>
      <c r="E134" s="92">
        <f t="shared" si="19"/>
        <v>103.25010648187009</v>
      </c>
      <c r="F134" s="79">
        <v>3345</v>
      </c>
      <c r="G134" s="92">
        <f t="shared" si="20"/>
        <v>96.425482848083021</v>
      </c>
      <c r="H134" s="79">
        <v>34</v>
      </c>
      <c r="I134" s="92">
        <f t="shared" si="30"/>
        <v>125.92592592592592</v>
      </c>
      <c r="J134" s="79">
        <f t="shared" si="14"/>
        <v>328760</v>
      </c>
      <c r="K134" s="92">
        <f t="shared" si="21"/>
        <v>103.32451238599292</v>
      </c>
      <c r="L134" s="79">
        <v>39398</v>
      </c>
      <c r="M134" s="92">
        <f t="shared" si="22"/>
        <v>115.95149802813584</v>
      </c>
      <c r="N134" s="79">
        <v>0</v>
      </c>
      <c r="O134" s="79" t="s">
        <v>96</v>
      </c>
      <c r="P134" s="79">
        <f t="shared" si="15"/>
        <v>-39398</v>
      </c>
      <c r="Q134" s="92">
        <f t="shared" si="23"/>
        <v>115.95149802813584</v>
      </c>
      <c r="R134" s="79">
        <f t="shared" si="16"/>
        <v>289362</v>
      </c>
      <c r="S134" s="92">
        <f t="shared" si="24"/>
        <v>101.81489352718469</v>
      </c>
      <c r="T134" s="79">
        <v>48847</v>
      </c>
      <c r="U134" s="92">
        <f t="shared" si="25"/>
        <v>103.32522474881016</v>
      </c>
      <c r="V134" s="79">
        <v>4883</v>
      </c>
      <c r="W134" s="92">
        <f t="shared" si="29"/>
        <v>120.12300123001229</v>
      </c>
      <c r="X134" s="79">
        <f t="shared" si="17"/>
        <v>240515</v>
      </c>
      <c r="Y134" s="92">
        <f t="shared" si="26"/>
        <v>101.51353359023167</v>
      </c>
      <c r="Z134" s="79">
        <v>38318</v>
      </c>
      <c r="AA134" s="92">
        <f t="shared" si="31"/>
        <v>113.68302379398327</v>
      </c>
      <c r="AB134" s="79">
        <v>87477</v>
      </c>
      <c r="AC134" s="92">
        <f t="shared" si="32"/>
        <v>109.98415811707906</v>
      </c>
      <c r="AD134" s="92"/>
      <c r="AE134" s="92"/>
      <c r="AF134" s="92"/>
      <c r="AG134" s="92"/>
      <c r="AH134" s="92"/>
      <c r="AI134" s="92"/>
      <c r="AJ134" s="32">
        <v>116249</v>
      </c>
      <c r="AK134" s="31">
        <f t="shared" si="27"/>
        <v>90.806761549157144</v>
      </c>
      <c r="AL134" s="95" t="s">
        <v>205</v>
      </c>
      <c r="AM134" s="95" t="s">
        <v>205</v>
      </c>
      <c r="AN134" s="95" t="s">
        <v>205</v>
      </c>
      <c r="AO134" s="95" t="s">
        <v>205</v>
      </c>
      <c r="AP134" s="95" t="s">
        <v>205</v>
      </c>
      <c r="AQ134" s="179" t="s">
        <v>205</v>
      </c>
    </row>
    <row r="135" spans="2:46" hidden="1">
      <c r="B135" s="38" t="s">
        <v>102</v>
      </c>
      <c r="C135" s="51" t="s">
        <v>6</v>
      </c>
      <c r="D135" s="76">
        <v>315900</v>
      </c>
      <c r="E135" s="92">
        <f t="shared" si="19"/>
        <v>101.3721664570123</v>
      </c>
      <c r="F135" s="79">
        <v>3349</v>
      </c>
      <c r="G135" s="92">
        <f t="shared" si="20"/>
        <v>105.84702907711758</v>
      </c>
      <c r="H135" s="79">
        <v>26</v>
      </c>
      <c r="I135" s="92">
        <f t="shared" si="30"/>
        <v>63.414634146341463</v>
      </c>
      <c r="J135" s="79">
        <f t="shared" si="14"/>
        <v>312551</v>
      </c>
      <c r="K135" s="92">
        <f t="shared" si="21"/>
        <v>101.32626596641379</v>
      </c>
      <c r="L135" s="79">
        <v>56959</v>
      </c>
      <c r="M135" s="92">
        <f t="shared" si="22"/>
        <v>100.63783172550266</v>
      </c>
      <c r="N135" s="79">
        <v>0</v>
      </c>
      <c r="O135" s="79" t="s">
        <v>96</v>
      </c>
      <c r="P135" s="79">
        <f t="shared" si="15"/>
        <v>-56959</v>
      </c>
      <c r="Q135" s="92">
        <f t="shared" si="23"/>
        <v>100.63783172550266</v>
      </c>
      <c r="R135" s="79">
        <f t="shared" si="16"/>
        <v>255592</v>
      </c>
      <c r="S135" s="92">
        <f t="shared" si="24"/>
        <v>101.48096973739587</v>
      </c>
      <c r="T135" s="79">
        <v>49952</v>
      </c>
      <c r="U135" s="92">
        <f t="shared" si="25"/>
        <v>106.81720981951929</v>
      </c>
      <c r="V135" s="79">
        <v>5459</v>
      </c>
      <c r="W135" s="92">
        <f t="shared" si="29"/>
        <v>125.81239917031574</v>
      </c>
      <c r="X135" s="79">
        <f t="shared" si="17"/>
        <v>205640</v>
      </c>
      <c r="Y135" s="92">
        <f t="shared" si="26"/>
        <v>100.26426391286117</v>
      </c>
      <c r="Z135" s="79">
        <v>34980</v>
      </c>
      <c r="AA135" s="92">
        <f t="shared" si="31"/>
        <v>122.04738145912563</v>
      </c>
      <c r="AB135" s="79">
        <v>88291</v>
      </c>
      <c r="AC135" s="92">
        <f t="shared" si="32"/>
        <v>111.44476421286478</v>
      </c>
      <c r="AD135" s="92"/>
      <c r="AE135" s="92"/>
      <c r="AF135" s="92"/>
      <c r="AG135" s="92"/>
      <c r="AH135" s="92"/>
      <c r="AI135" s="92"/>
      <c r="AJ135" s="32">
        <v>84425</v>
      </c>
      <c r="AK135" s="31">
        <f t="shared" si="27"/>
        <v>81.674212522250599</v>
      </c>
      <c r="AL135" s="95" t="s">
        <v>205</v>
      </c>
      <c r="AM135" s="95" t="s">
        <v>205</v>
      </c>
      <c r="AN135" s="95" t="s">
        <v>205</v>
      </c>
      <c r="AO135" s="95" t="s">
        <v>205</v>
      </c>
      <c r="AP135" s="95" t="s">
        <v>205</v>
      </c>
      <c r="AQ135" s="179" t="s">
        <v>205</v>
      </c>
    </row>
    <row r="136" spans="2:46" hidden="1">
      <c r="B136" s="38" t="s">
        <v>39</v>
      </c>
      <c r="C136" s="51" t="s">
        <v>7</v>
      </c>
      <c r="D136" s="76">
        <v>323631</v>
      </c>
      <c r="E136" s="92">
        <f t="shared" si="19"/>
        <v>102.11338043056419</v>
      </c>
      <c r="F136" s="79">
        <v>3373</v>
      </c>
      <c r="G136" s="92">
        <f t="shared" si="20"/>
        <v>98.97300469483568</v>
      </c>
      <c r="H136" s="79">
        <v>28</v>
      </c>
      <c r="I136" s="92">
        <f t="shared" si="30"/>
        <v>80</v>
      </c>
      <c r="J136" s="79">
        <f t="shared" si="14"/>
        <v>320258</v>
      </c>
      <c r="K136" s="92">
        <f t="shared" si="21"/>
        <v>102.14751614703772</v>
      </c>
      <c r="L136" s="79">
        <v>41487</v>
      </c>
      <c r="M136" s="92">
        <f t="shared" si="22"/>
        <v>99.225084307957232</v>
      </c>
      <c r="N136" s="79">
        <v>0</v>
      </c>
      <c r="O136" s="79" t="s">
        <v>96</v>
      </c>
      <c r="P136" s="79">
        <f t="shared" si="15"/>
        <v>-41487</v>
      </c>
      <c r="Q136" s="92">
        <f t="shared" si="23"/>
        <v>99.225084307957232</v>
      </c>
      <c r="R136" s="79">
        <f t="shared" si="16"/>
        <v>278771</v>
      </c>
      <c r="S136" s="92">
        <f t="shared" si="24"/>
        <v>102.59721619055331</v>
      </c>
      <c r="T136" s="79">
        <v>47711</v>
      </c>
      <c r="U136" s="92">
        <f t="shared" si="25"/>
        <v>102.95190212114021</v>
      </c>
      <c r="V136" s="79">
        <v>5309</v>
      </c>
      <c r="W136" s="92">
        <f t="shared" si="29"/>
        <v>116.37439719421307</v>
      </c>
      <c r="X136" s="79">
        <f t="shared" si="17"/>
        <v>231060</v>
      </c>
      <c r="Y136" s="92">
        <f t="shared" si="26"/>
        <v>102.52428218359948</v>
      </c>
      <c r="Z136" s="79">
        <v>37838</v>
      </c>
      <c r="AA136" s="92">
        <f t="shared" si="31"/>
        <v>112.86839279322277</v>
      </c>
      <c r="AB136" s="79">
        <v>91740</v>
      </c>
      <c r="AC136" s="92">
        <f t="shared" si="32"/>
        <v>111.42690569887772</v>
      </c>
      <c r="AD136" s="92"/>
      <c r="AE136" s="92"/>
      <c r="AF136" s="92"/>
      <c r="AG136" s="92"/>
      <c r="AH136" s="92"/>
      <c r="AI136" s="92"/>
      <c r="AJ136" s="32">
        <v>104872</v>
      </c>
      <c r="AK136" s="31">
        <f t="shared" si="27"/>
        <v>90.512234065507272</v>
      </c>
      <c r="AL136" s="95" t="s">
        <v>205</v>
      </c>
      <c r="AM136" s="95" t="s">
        <v>205</v>
      </c>
      <c r="AN136" s="95" t="s">
        <v>205</v>
      </c>
      <c r="AO136" s="95" t="s">
        <v>205</v>
      </c>
      <c r="AP136" s="95" t="s">
        <v>205</v>
      </c>
      <c r="AQ136" s="179" t="s">
        <v>205</v>
      </c>
    </row>
    <row r="137" spans="2:46" s="13" customFormat="1" hidden="1">
      <c r="B137" s="38" t="s">
        <v>105</v>
      </c>
      <c r="C137" s="51" t="s">
        <v>8</v>
      </c>
      <c r="D137" s="76">
        <v>309913</v>
      </c>
      <c r="E137" s="92">
        <f t="shared" si="19"/>
        <v>101.96519049812463</v>
      </c>
      <c r="F137" s="79">
        <v>3511</v>
      </c>
      <c r="G137" s="92">
        <f t="shared" si="20"/>
        <v>105.15124288709194</v>
      </c>
      <c r="H137" s="79">
        <v>237</v>
      </c>
      <c r="I137" s="92">
        <f t="shared" si="30"/>
        <v>120.30456852791878</v>
      </c>
      <c r="J137" s="79">
        <f t="shared" si="14"/>
        <v>306402</v>
      </c>
      <c r="K137" s="92">
        <f t="shared" si="21"/>
        <v>101.92980063273242</v>
      </c>
      <c r="L137" s="79">
        <v>33323</v>
      </c>
      <c r="M137" s="92">
        <f t="shared" si="22"/>
        <v>107.27208344063868</v>
      </c>
      <c r="N137" s="79">
        <v>0</v>
      </c>
      <c r="O137" s="79" t="s">
        <v>96</v>
      </c>
      <c r="P137" s="79">
        <f t="shared" si="15"/>
        <v>-33323</v>
      </c>
      <c r="Q137" s="92">
        <f t="shared" si="23"/>
        <v>107.27208344063868</v>
      </c>
      <c r="R137" s="79">
        <f t="shared" si="16"/>
        <v>273079</v>
      </c>
      <c r="S137" s="92">
        <f t="shared" si="24"/>
        <v>101.31410529908695</v>
      </c>
      <c r="T137" s="79">
        <v>44844</v>
      </c>
      <c r="U137" s="92">
        <f t="shared" si="25"/>
        <v>102.54510530287439</v>
      </c>
      <c r="V137" s="79">
        <v>5544</v>
      </c>
      <c r="W137" s="92">
        <f t="shared" si="29"/>
        <v>126.95214105793451</v>
      </c>
      <c r="X137" s="79">
        <f t="shared" si="17"/>
        <v>228235</v>
      </c>
      <c r="Y137" s="92">
        <f t="shared" si="26"/>
        <v>101.07570215140431</v>
      </c>
      <c r="Z137" s="79">
        <v>35963</v>
      </c>
      <c r="AA137" s="92">
        <f t="shared" si="31"/>
        <v>117.88055591975875</v>
      </c>
      <c r="AB137" s="79">
        <v>87862</v>
      </c>
      <c r="AC137" s="92">
        <f t="shared" si="32"/>
        <v>107.95183683499201</v>
      </c>
      <c r="AD137" s="92"/>
      <c r="AE137" s="92"/>
      <c r="AF137" s="92"/>
      <c r="AG137" s="92"/>
      <c r="AH137" s="92"/>
      <c r="AI137" s="92"/>
      <c r="AJ137" s="32">
        <v>107439</v>
      </c>
      <c r="AK137" s="31">
        <f t="shared" si="27"/>
        <v>90.531362701809968</v>
      </c>
      <c r="AL137" s="95" t="s">
        <v>205</v>
      </c>
      <c r="AM137" s="95" t="s">
        <v>205</v>
      </c>
      <c r="AN137" s="95" t="s">
        <v>205</v>
      </c>
      <c r="AO137" s="95" t="s">
        <v>205</v>
      </c>
      <c r="AP137" s="95" t="s">
        <v>205</v>
      </c>
      <c r="AQ137" s="179" t="s">
        <v>205</v>
      </c>
      <c r="AR137" s="15"/>
      <c r="AS137" s="15"/>
      <c r="AT137" s="15"/>
    </row>
    <row r="138" spans="2:46" s="13" customFormat="1" hidden="1">
      <c r="B138" s="38" t="s">
        <v>42</v>
      </c>
      <c r="C138" s="51" t="s">
        <v>9</v>
      </c>
      <c r="D138" s="76">
        <v>327465</v>
      </c>
      <c r="E138" s="92">
        <f t="shared" si="19"/>
        <v>102.13683744315594</v>
      </c>
      <c r="F138" s="79">
        <v>3146</v>
      </c>
      <c r="G138" s="92">
        <f t="shared" si="20"/>
        <v>99.936467598475218</v>
      </c>
      <c r="H138" s="79">
        <v>41</v>
      </c>
      <c r="I138" s="92">
        <f t="shared" si="30"/>
        <v>45.054945054945058</v>
      </c>
      <c r="J138" s="79">
        <f t="shared" si="14"/>
        <v>324319</v>
      </c>
      <c r="K138" s="92">
        <f t="shared" si="21"/>
        <v>102.15865636005115</v>
      </c>
      <c r="L138" s="79">
        <v>27473</v>
      </c>
      <c r="M138" s="92">
        <f t="shared" si="22"/>
        <v>113.32343356845276</v>
      </c>
      <c r="N138" s="79">
        <v>478</v>
      </c>
      <c r="O138" s="92">
        <f t="shared" si="28"/>
        <v>175.09157509157509</v>
      </c>
      <c r="P138" s="79">
        <f t="shared" si="15"/>
        <v>-26995</v>
      </c>
      <c r="Q138" s="92">
        <f t="shared" si="23"/>
        <v>112.61994159365874</v>
      </c>
      <c r="R138" s="79">
        <f t="shared" si="16"/>
        <v>297324</v>
      </c>
      <c r="S138" s="92">
        <f t="shared" si="24"/>
        <v>101.30427671927387</v>
      </c>
      <c r="T138" s="79">
        <v>43607</v>
      </c>
      <c r="U138" s="92">
        <f t="shared" si="25"/>
        <v>99.093305458346592</v>
      </c>
      <c r="V138" s="79">
        <v>5151</v>
      </c>
      <c r="W138" s="92">
        <f t="shared" si="29"/>
        <v>114.90073611420924</v>
      </c>
      <c r="X138" s="79">
        <f t="shared" si="17"/>
        <v>253717</v>
      </c>
      <c r="Y138" s="92">
        <f t="shared" si="26"/>
        <v>101.69425628281694</v>
      </c>
      <c r="Z138" s="79">
        <v>37615</v>
      </c>
      <c r="AA138" s="92">
        <f t="shared" si="31"/>
        <v>112.19985085756899</v>
      </c>
      <c r="AB138" s="79">
        <v>86888</v>
      </c>
      <c r="AC138" s="92">
        <f t="shared" si="32"/>
        <v>102.12745950774584</v>
      </c>
      <c r="AD138" s="92"/>
      <c r="AE138" s="92"/>
      <c r="AF138" s="92"/>
      <c r="AG138" s="92"/>
      <c r="AH138" s="92"/>
      <c r="AI138" s="92"/>
      <c r="AJ138" s="32">
        <v>134786</v>
      </c>
      <c r="AK138" s="31">
        <f t="shared" si="27"/>
        <v>96.786609316319712</v>
      </c>
      <c r="AL138" s="95" t="s">
        <v>205</v>
      </c>
      <c r="AM138" s="95" t="s">
        <v>205</v>
      </c>
      <c r="AN138" s="95" t="s">
        <v>205</v>
      </c>
      <c r="AO138" s="95" t="s">
        <v>205</v>
      </c>
      <c r="AP138" s="95" t="s">
        <v>205</v>
      </c>
      <c r="AQ138" s="179" t="s">
        <v>205</v>
      </c>
      <c r="AR138" s="15"/>
      <c r="AS138" s="15"/>
      <c r="AT138" s="15"/>
    </row>
    <row r="139" spans="2:46" s="13" customFormat="1" hidden="1">
      <c r="B139" s="38" t="s">
        <v>37</v>
      </c>
      <c r="C139" s="51" t="s">
        <v>149</v>
      </c>
      <c r="D139" s="76">
        <v>332385</v>
      </c>
      <c r="E139" s="92">
        <f t="shared" si="19"/>
        <v>101.76130936344265</v>
      </c>
      <c r="F139" s="79">
        <v>2796</v>
      </c>
      <c r="G139" s="92">
        <f t="shared" si="20"/>
        <v>95.296523517382411</v>
      </c>
      <c r="H139" s="79">
        <v>29</v>
      </c>
      <c r="I139" s="92">
        <f t="shared" si="30"/>
        <v>87.878787878787875</v>
      </c>
      <c r="J139" s="79">
        <f t="shared" ref="J139:J202" si="33">D139-F139</f>
        <v>329589</v>
      </c>
      <c r="K139" s="92">
        <f t="shared" si="21"/>
        <v>101.81990620887372</v>
      </c>
      <c r="L139" s="79">
        <v>26179</v>
      </c>
      <c r="M139" s="92">
        <f t="shared" si="22"/>
        <v>107.49804952161952</v>
      </c>
      <c r="N139" s="79">
        <v>1036</v>
      </c>
      <c r="O139" s="92">
        <f t="shared" si="28"/>
        <v>138.13333333333333</v>
      </c>
      <c r="P139" s="79">
        <f t="shared" ref="P139:P202" si="34">N139-L139</f>
        <v>-25143</v>
      </c>
      <c r="Q139" s="92">
        <f t="shared" si="23"/>
        <v>106.52459433122907</v>
      </c>
      <c r="R139" s="79">
        <f t="shared" ref="R139:R202" si="35">J139+P139</f>
        <v>304446</v>
      </c>
      <c r="S139" s="92">
        <f t="shared" si="24"/>
        <v>101.44987420650126</v>
      </c>
      <c r="T139" s="79">
        <v>42328</v>
      </c>
      <c r="U139" s="92">
        <f t="shared" si="25"/>
        <v>99.962214245229546</v>
      </c>
      <c r="V139" s="79">
        <v>4447</v>
      </c>
      <c r="W139" s="92">
        <f t="shared" si="29"/>
        <v>112.32634503662541</v>
      </c>
      <c r="X139" s="79">
        <f t="shared" ref="X139:X202" si="36">+R139-T139</f>
        <v>262118</v>
      </c>
      <c r="Y139" s="92">
        <f t="shared" si="26"/>
        <v>101.69427082727127</v>
      </c>
      <c r="Z139" s="79">
        <v>35789</v>
      </c>
      <c r="AA139" s="92">
        <f t="shared" si="31"/>
        <v>107.09177414045902</v>
      </c>
      <c r="AB139" s="79">
        <v>77000</v>
      </c>
      <c r="AC139" s="92">
        <f t="shared" si="32"/>
        <v>102.81746561623714</v>
      </c>
      <c r="AD139" s="92"/>
      <c r="AE139" s="92"/>
      <c r="AF139" s="92"/>
      <c r="AG139" s="92"/>
      <c r="AH139" s="92"/>
      <c r="AI139" s="92"/>
      <c r="AJ139" s="32">
        <v>152542</v>
      </c>
      <c r="AK139" s="31">
        <f t="shared" si="27"/>
        <v>98.091441064883284</v>
      </c>
      <c r="AL139" s="95" t="s">
        <v>205</v>
      </c>
      <c r="AM139" s="95" t="s">
        <v>205</v>
      </c>
      <c r="AN139" s="95" t="s">
        <v>205</v>
      </c>
      <c r="AO139" s="95" t="s">
        <v>205</v>
      </c>
      <c r="AP139" s="95" t="s">
        <v>205</v>
      </c>
      <c r="AQ139" s="179" t="s">
        <v>205</v>
      </c>
      <c r="AR139" s="15"/>
      <c r="AS139" s="15"/>
      <c r="AT139" s="15"/>
    </row>
    <row r="140" spans="2:46" hidden="1">
      <c r="B140" s="38" t="s">
        <v>110</v>
      </c>
      <c r="C140" s="51" t="s">
        <v>34</v>
      </c>
      <c r="D140" s="76">
        <v>301283</v>
      </c>
      <c r="E140" s="92">
        <f t="shared" si="19"/>
        <v>98.026028957214905</v>
      </c>
      <c r="F140" s="79">
        <v>2586</v>
      </c>
      <c r="G140" s="92">
        <f t="shared" si="20"/>
        <v>89.110957960027577</v>
      </c>
      <c r="H140" s="79">
        <v>35</v>
      </c>
      <c r="I140" s="92">
        <f t="shared" si="30"/>
        <v>46.666666666666664</v>
      </c>
      <c r="J140" s="79">
        <f t="shared" si="33"/>
        <v>298697</v>
      </c>
      <c r="K140" s="92">
        <f t="shared" si="21"/>
        <v>98.111007462686572</v>
      </c>
      <c r="L140" s="79">
        <v>24312</v>
      </c>
      <c r="M140" s="92">
        <f t="shared" si="22"/>
        <v>110.43379513967749</v>
      </c>
      <c r="N140" s="79">
        <v>0</v>
      </c>
      <c r="O140" s="79" t="s">
        <v>96</v>
      </c>
      <c r="P140" s="79">
        <f t="shared" si="34"/>
        <v>-24312</v>
      </c>
      <c r="Q140" s="92">
        <f t="shared" si="23"/>
        <v>110.43379513967749</v>
      </c>
      <c r="R140" s="79">
        <f t="shared" si="35"/>
        <v>274385</v>
      </c>
      <c r="S140" s="92">
        <f t="shared" si="24"/>
        <v>97.150474625840459</v>
      </c>
      <c r="T140" s="79">
        <v>39814</v>
      </c>
      <c r="U140" s="92">
        <f t="shared" si="25"/>
        <v>93.724105461393592</v>
      </c>
      <c r="V140" s="79">
        <v>4373</v>
      </c>
      <c r="W140" s="92">
        <f t="shared" si="29"/>
        <v>109.73651191969887</v>
      </c>
      <c r="X140" s="79">
        <f t="shared" si="36"/>
        <v>234571</v>
      </c>
      <c r="Y140" s="92">
        <f t="shared" si="26"/>
        <v>97.757060757731722</v>
      </c>
      <c r="Z140" s="79">
        <v>32039</v>
      </c>
      <c r="AA140" s="92">
        <f t="shared" si="31"/>
        <v>94.840447575631998</v>
      </c>
      <c r="AB140" s="79">
        <v>76151</v>
      </c>
      <c r="AC140" s="92">
        <f t="shared" si="32"/>
        <v>101.49001106179946</v>
      </c>
      <c r="AD140" s="92"/>
      <c r="AE140" s="92"/>
      <c r="AF140" s="92"/>
      <c r="AG140" s="92"/>
      <c r="AH140" s="92"/>
      <c r="AI140" s="92"/>
      <c r="AJ140" s="32">
        <v>131290</v>
      </c>
      <c r="AK140" s="31">
        <f t="shared" si="27"/>
        <v>95.765011378887792</v>
      </c>
      <c r="AL140" s="95" t="s">
        <v>205</v>
      </c>
      <c r="AM140" s="95" t="s">
        <v>205</v>
      </c>
      <c r="AN140" s="95" t="s">
        <v>205</v>
      </c>
      <c r="AO140" s="95" t="s">
        <v>205</v>
      </c>
      <c r="AP140" s="95" t="s">
        <v>205</v>
      </c>
      <c r="AQ140" s="179" t="s">
        <v>205</v>
      </c>
    </row>
    <row r="141" spans="2:46" hidden="1">
      <c r="B141" s="39" t="s">
        <v>40</v>
      </c>
      <c r="C141" s="51" t="s">
        <v>13</v>
      </c>
      <c r="D141" s="77">
        <v>333848</v>
      </c>
      <c r="E141" s="93">
        <f t="shared" si="19"/>
        <v>101.23876844885569</v>
      </c>
      <c r="F141" s="80">
        <v>2654</v>
      </c>
      <c r="G141" s="93">
        <f t="shared" si="20"/>
        <v>88.407728181212534</v>
      </c>
      <c r="H141" s="80">
        <v>62</v>
      </c>
      <c r="I141" s="93">
        <f t="shared" si="30"/>
        <v>155</v>
      </c>
      <c r="J141" s="80">
        <f t="shared" si="33"/>
        <v>331194</v>
      </c>
      <c r="K141" s="93">
        <f t="shared" si="21"/>
        <v>101.35664904930515</v>
      </c>
      <c r="L141" s="80">
        <v>22282</v>
      </c>
      <c r="M141" s="93">
        <f t="shared" si="22"/>
        <v>101.41088658292372</v>
      </c>
      <c r="N141" s="80">
        <v>0</v>
      </c>
      <c r="O141" s="80" t="s">
        <v>96</v>
      </c>
      <c r="P141" s="80">
        <f t="shared" si="34"/>
        <v>-22282</v>
      </c>
      <c r="Q141" s="93">
        <f t="shared" si="23"/>
        <v>104.66929725667042</v>
      </c>
      <c r="R141" s="80">
        <f t="shared" si="35"/>
        <v>308912</v>
      </c>
      <c r="S141" s="93">
        <f t="shared" si="24"/>
        <v>101.1257950784521</v>
      </c>
      <c r="T141" s="80">
        <v>40159</v>
      </c>
      <c r="U141" s="93">
        <f t="shared" si="25"/>
        <v>89.778900538776242</v>
      </c>
      <c r="V141" s="80">
        <v>5079</v>
      </c>
      <c r="W141" s="93">
        <f t="shared" si="29"/>
        <v>112.49169435215947</v>
      </c>
      <c r="X141" s="80">
        <f t="shared" si="36"/>
        <v>268753</v>
      </c>
      <c r="Y141" s="93">
        <f t="shared" si="26"/>
        <v>103.07238572995527</v>
      </c>
      <c r="Z141" s="80">
        <v>37814</v>
      </c>
      <c r="AA141" s="93">
        <f t="shared" si="31"/>
        <v>86.274241387177725</v>
      </c>
      <c r="AB141" s="80">
        <v>84703</v>
      </c>
      <c r="AC141" s="93">
        <f t="shared" si="32"/>
        <v>104.16138909725893</v>
      </c>
      <c r="AD141" s="93"/>
      <c r="AE141" s="93"/>
      <c r="AF141" s="93"/>
      <c r="AG141" s="93"/>
      <c r="AH141" s="93"/>
      <c r="AI141" s="93"/>
      <c r="AJ141" s="33">
        <v>151019</v>
      </c>
      <c r="AK141" s="138">
        <f t="shared" si="27"/>
        <v>106.5134288777295</v>
      </c>
      <c r="AL141" s="140" t="s">
        <v>205</v>
      </c>
      <c r="AM141" s="140" t="s">
        <v>205</v>
      </c>
      <c r="AN141" s="140" t="s">
        <v>205</v>
      </c>
      <c r="AO141" s="140" t="s">
        <v>205</v>
      </c>
      <c r="AP141" s="140" t="s">
        <v>205</v>
      </c>
      <c r="AQ141" s="180" t="s">
        <v>205</v>
      </c>
    </row>
    <row r="142" spans="2:46" s="13" customFormat="1" hidden="1">
      <c r="B142" s="37" t="s">
        <v>150</v>
      </c>
      <c r="C142" s="52" t="s">
        <v>151</v>
      </c>
      <c r="D142" s="78">
        <v>326457</v>
      </c>
      <c r="E142" s="94">
        <f t="shared" si="19"/>
        <v>100.95307305759566</v>
      </c>
      <c r="F142" s="81">
        <v>2431</v>
      </c>
      <c r="G142" s="94">
        <f t="shared" si="20"/>
        <v>76.254705144291094</v>
      </c>
      <c r="H142" s="81">
        <v>80</v>
      </c>
      <c r="I142" s="94">
        <f t="shared" si="30"/>
        <v>123.07692307692308</v>
      </c>
      <c r="J142" s="81">
        <f t="shared" si="33"/>
        <v>324026</v>
      </c>
      <c r="K142" s="94">
        <f t="shared" si="21"/>
        <v>101.19898684206416</v>
      </c>
      <c r="L142" s="81">
        <v>22120</v>
      </c>
      <c r="M142" s="94">
        <f t="shared" si="22"/>
        <v>99.268500650720284</v>
      </c>
      <c r="N142" s="81">
        <v>0</v>
      </c>
      <c r="O142" s="79" t="s">
        <v>96</v>
      </c>
      <c r="P142" s="81">
        <f t="shared" si="34"/>
        <v>-22120</v>
      </c>
      <c r="Q142" s="94">
        <f t="shared" si="23"/>
        <v>100.03617945007235</v>
      </c>
      <c r="R142" s="81">
        <f t="shared" si="35"/>
        <v>301906</v>
      </c>
      <c r="S142" s="94">
        <f t="shared" si="24"/>
        <v>101.28524700159356</v>
      </c>
      <c r="T142" s="81">
        <v>40426</v>
      </c>
      <c r="U142" s="94">
        <f t="shared" si="25"/>
        <v>90.959409594095945</v>
      </c>
      <c r="V142" s="81">
        <v>4907</v>
      </c>
      <c r="W142" s="94">
        <f t="shared" si="29"/>
        <v>117.11217183770883</v>
      </c>
      <c r="X142" s="81">
        <f t="shared" si="36"/>
        <v>261480</v>
      </c>
      <c r="Y142" s="94">
        <f t="shared" si="26"/>
        <v>103.09465325610829</v>
      </c>
      <c r="Z142" s="81">
        <v>36894</v>
      </c>
      <c r="AA142" s="94">
        <f t="shared" si="31"/>
        <v>82.63304067371439</v>
      </c>
      <c r="AB142" s="81">
        <v>80958</v>
      </c>
      <c r="AC142" s="94">
        <f t="shared" si="32"/>
        <v>105.92021770701136</v>
      </c>
      <c r="AD142" s="94"/>
      <c r="AE142" s="94"/>
      <c r="AF142" s="94"/>
      <c r="AG142" s="94"/>
      <c r="AH142" s="94"/>
      <c r="AI142" s="94"/>
      <c r="AJ142" s="29">
        <v>148242</v>
      </c>
      <c r="AK142" s="28">
        <f t="shared" si="27"/>
        <v>107.42329598979697</v>
      </c>
      <c r="AL142" s="175" t="s">
        <v>205</v>
      </c>
      <c r="AM142" s="175" t="s">
        <v>205</v>
      </c>
      <c r="AN142" s="175" t="s">
        <v>205</v>
      </c>
      <c r="AO142" s="175" t="s">
        <v>205</v>
      </c>
      <c r="AP142" s="175" t="s">
        <v>205</v>
      </c>
      <c r="AQ142" s="178" t="s">
        <v>205</v>
      </c>
      <c r="AR142" s="15"/>
      <c r="AS142" s="15"/>
      <c r="AT142" s="15"/>
    </row>
    <row r="143" spans="2:46" s="13" customFormat="1" hidden="1">
      <c r="B143" s="38" t="s">
        <v>97</v>
      </c>
      <c r="C143" s="51" t="s">
        <v>11</v>
      </c>
      <c r="D143" s="76">
        <v>345888</v>
      </c>
      <c r="E143" s="92">
        <f t="shared" si="19"/>
        <v>101.39358727069127</v>
      </c>
      <c r="F143" s="79">
        <v>2709</v>
      </c>
      <c r="G143" s="92">
        <f t="shared" si="20"/>
        <v>87.89746917585984</v>
      </c>
      <c r="H143" s="79">
        <v>48</v>
      </c>
      <c r="I143" s="92">
        <f t="shared" si="30"/>
        <v>65.753424657534239</v>
      </c>
      <c r="J143" s="79">
        <f t="shared" si="33"/>
        <v>343179</v>
      </c>
      <c r="K143" s="92">
        <f t="shared" si="21"/>
        <v>101.51663057754428</v>
      </c>
      <c r="L143" s="79">
        <v>24104</v>
      </c>
      <c r="M143" s="92">
        <f t="shared" si="22"/>
        <v>105.69148469700956</v>
      </c>
      <c r="N143" s="79">
        <v>0</v>
      </c>
      <c r="O143" s="79" t="s">
        <v>96</v>
      </c>
      <c r="P143" s="79">
        <f t="shared" si="34"/>
        <v>-24104</v>
      </c>
      <c r="Q143" s="92">
        <f t="shared" si="23"/>
        <v>105.69148469700956</v>
      </c>
      <c r="R143" s="79">
        <f t="shared" si="35"/>
        <v>319075</v>
      </c>
      <c r="S143" s="92">
        <f t="shared" si="24"/>
        <v>101.21460700532283</v>
      </c>
      <c r="T143" s="79">
        <v>41668</v>
      </c>
      <c r="U143" s="92">
        <f t="shared" si="25"/>
        <v>89.52966201843536</v>
      </c>
      <c r="V143" s="79">
        <v>4823</v>
      </c>
      <c r="W143" s="92">
        <f t="shared" si="29"/>
        <v>121.76218126735672</v>
      </c>
      <c r="X143" s="79">
        <f t="shared" si="36"/>
        <v>277407</v>
      </c>
      <c r="Y143" s="92">
        <f t="shared" si="26"/>
        <v>103.23849574812527</v>
      </c>
      <c r="Z143" s="79">
        <v>37855</v>
      </c>
      <c r="AA143" s="92">
        <f t="shared" si="31"/>
        <v>81.749665270159383</v>
      </c>
      <c r="AB143" s="79">
        <v>85260</v>
      </c>
      <c r="AC143" s="92">
        <f t="shared" si="32"/>
        <v>108.44568812007122</v>
      </c>
      <c r="AD143" s="92"/>
      <c r="AE143" s="92"/>
      <c r="AF143" s="92"/>
      <c r="AG143" s="92"/>
      <c r="AH143" s="92"/>
      <c r="AI143" s="92"/>
      <c r="AJ143" s="32">
        <v>157529</v>
      </c>
      <c r="AK143" s="31">
        <f t="shared" si="27"/>
        <v>105.13919201222728</v>
      </c>
      <c r="AL143" s="95" t="s">
        <v>205</v>
      </c>
      <c r="AM143" s="95" t="s">
        <v>205</v>
      </c>
      <c r="AN143" s="95" t="s">
        <v>205</v>
      </c>
      <c r="AO143" s="95" t="s">
        <v>205</v>
      </c>
      <c r="AP143" s="95" t="s">
        <v>205</v>
      </c>
      <c r="AQ143" s="179" t="s">
        <v>205</v>
      </c>
      <c r="AR143" s="15"/>
      <c r="AS143" s="15"/>
      <c r="AT143" s="15"/>
    </row>
    <row r="144" spans="2:46" s="13" customFormat="1" hidden="1">
      <c r="B144" s="38" t="s">
        <v>99</v>
      </c>
      <c r="C144" s="51" t="s">
        <v>3</v>
      </c>
      <c r="D144" s="76">
        <v>337712</v>
      </c>
      <c r="E144" s="92">
        <f t="shared" si="19"/>
        <v>101.75634184336046</v>
      </c>
      <c r="F144" s="79">
        <v>2804</v>
      </c>
      <c r="G144" s="92">
        <f t="shared" si="20"/>
        <v>95.896032831737344</v>
      </c>
      <c r="H144" s="79">
        <v>52</v>
      </c>
      <c r="I144" s="92">
        <f t="shared" si="30"/>
        <v>37.956204379562038</v>
      </c>
      <c r="J144" s="79">
        <f t="shared" si="33"/>
        <v>334908</v>
      </c>
      <c r="K144" s="92">
        <f t="shared" si="21"/>
        <v>101.80843205384258</v>
      </c>
      <c r="L144" s="79">
        <v>34646</v>
      </c>
      <c r="M144" s="92">
        <f t="shared" si="22"/>
        <v>115.08769598724422</v>
      </c>
      <c r="N144" s="79">
        <v>0</v>
      </c>
      <c r="O144" s="79" t="s">
        <v>96</v>
      </c>
      <c r="P144" s="79">
        <f t="shared" si="34"/>
        <v>-34646</v>
      </c>
      <c r="Q144" s="92">
        <f t="shared" si="23"/>
        <v>115.08769598724422</v>
      </c>
      <c r="R144" s="79">
        <f t="shared" si="35"/>
        <v>300262</v>
      </c>
      <c r="S144" s="92">
        <f t="shared" si="24"/>
        <v>100.47079687473858</v>
      </c>
      <c r="T144" s="79">
        <v>41341</v>
      </c>
      <c r="U144" s="92">
        <f t="shared" si="25"/>
        <v>91.13977072310405</v>
      </c>
      <c r="V144" s="79">
        <v>4388</v>
      </c>
      <c r="W144" s="92">
        <f t="shared" si="29"/>
        <v>100.59605685465382</v>
      </c>
      <c r="X144" s="79">
        <f t="shared" si="36"/>
        <v>258921</v>
      </c>
      <c r="Y144" s="92">
        <f t="shared" si="26"/>
        <v>102.14047614351367</v>
      </c>
      <c r="Z144" s="79">
        <v>36204</v>
      </c>
      <c r="AA144" s="92">
        <f t="shared" si="31"/>
        <v>86.280117251733756</v>
      </c>
      <c r="AB144" s="79">
        <v>81203</v>
      </c>
      <c r="AC144" s="92">
        <f t="shared" si="32"/>
        <v>101.73137394921137</v>
      </c>
      <c r="AD144" s="92"/>
      <c r="AE144" s="92"/>
      <c r="AF144" s="92"/>
      <c r="AG144" s="92"/>
      <c r="AH144" s="92"/>
      <c r="AI144" s="92"/>
      <c r="AJ144" s="32">
        <v>145050</v>
      </c>
      <c r="AK144" s="31">
        <f t="shared" si="27"/>
        <v>107.04481048529932</v>
      </c>
      <c r="AL144" s="95" t="s">
        <v>205</v>
      </c>
      <c r="AM144" s="95" t="s">
        <v>205</v>
      </c>
      <c r="AN144" s="95" t="s">
        <v>205</v>
      </c>
      <c r="AO144" s="95" t="s">
        <v>205</v>
      </c>
      <c r="AP144" s="95" t="s">
        <v>205</v>
      </c>
      <c r="AQ144" s="179" t="s">
        <v>205</v>
      </c>
      <c r="AR144" s="15"/>
      <c r="AS144" s="15"/>
      <c r="AT144" s="15"/>
    </row>
    <row r="145" spans="2:46" s="13" customFormat="1" hidden="1">
      <c r="B145" s="38" t="s">
        <v>38</v>
      </c>
      <c r="C145" s="51" t="s">
        <v>36</v>
      </c>
      <c r="D145" s="76">
        <v>340791</v>
      </c>
      <c r="E145" s="92">
        <f t="shared" si="19"/>
        <v>101.38545937037016</v>
      </c>
      <c r="F145" s="79">
        <v>2957</v>
      </c>
      <c r="G145" s="92">
        <f t="shared" si="20"/>
        <v>93.398610233733422</v>
      </c>
      <c r="H145" s="79">
        <v>115</v>
      </c>
      <c r="I145" s="92">
        <f t="shared" si="30"/>
        <v>267.44186046511629</v>
      </c>
      <c r="J145" s="79">
        <f t="shared" si="33"/>
        <v>337834</v>
      </c>
      <c r="K145" s="92">
        <f t="shared" si="21"/>
        <v>101.4614016962591</v>
      </c>
      <c r="L145" s="79">
        <v>39308</v>
      </c>
      <c r="M145" s="92">
        <f t="shared" si="22"/>
        <v>100.11716163211248</v>
      </c>
      <c r="N145" s="79">
        <v>0</v>
      </c>
      <c r="O145" s="79" t="s">
        <v>96</v>
      </c>
      <c r="P145" s="79">
        <f t="shared" si="34"/>
        <v>-39308</v>
      </c>
      <c r="Q145" s="92">
        <f t="shared" si="23"/>
        <v>100.11716163211248</v>
      </c>
      <c r="R145" s="79">
        <f t="shared" si="35"/>
        <v>298526</v>
      </c>
      <c r="S145" s="92">
        <f t="shared" si="24"/>
        <v>101.64109687919212</v>
      </c>
      <c r="T145" s="79">
        <v>42897</v>
      </c>
      <c r="U145" s="92">
        <f t="shared" si="25"/>
        <v>88.060681953482643</v>
      </c>
      <c r="V145" s="79">
        <v>4622</v>
      </c>
      <c r="W145" s="92">
        <f t="shared" si="29"/>
        <v>92.699558764540711</v>
      </c>
      <c r="X145" s="79">
        <f t="shared" si="36"/>
        <v>255629</v>
      </c>
      <c r="Y145" s="92">
        <f t="shared" si="26"/>
        <v>104.34134852832531</v>
      </c>
      <c r="Z145" s="79">
        <v>33978</v>
      </c>
      <c r="AA145" s="92">
        <f t="shared" si="31"/>
        <v>84.625538591815896</v>
      </c>
      <c r="AB145" s="79">
        <v>84768</v>
      </c>
      <c r="AC145" s="92">
        <f t="shared" si="32"/>
        <v>100.80028539152148</v>
      </c>
      <c r="AD145" s="92"/>
      <c r="AE145" s="92"/>
      <c r="AF145" s="92"/>
      <c r="AG145" s="92"/>
      <c r="AH145" s="92"/>
      <c r="AI145" s="92"/>
      <c r="AJ145" s="32">
        <v>141479</v>
      </c>
      <c r="AK145" s="31">
        <f t="shared" si="27"/>
        <v>113.65053098340377</v>
      </c>
      <c r="AL145" s="95" t="s">
        <v>205</v>
      </c>
      <c r="AM145" s="95" t="s">
        <v>205</v>
      </c>
      <c r="AN145" s="95" t="s">
        <v>205</v>
      </c>
      <c r="AO145" s="95" t="s">
        <v>205</v>
      </c>
      <c r="AP145" s="95" t="s">
        <v>205</v>
      </c>
      <c r="AQ145" s="179" t="s">
        <v>205</v>
      </c>
      <c r="AR145" s="15"/>
      <c r="AS145" s="15"/>
      <c r="AT145" s="15"/>
    </row>
    <row r="146" spans="2:46" s="13" customFormat="1" hidden="1">
      <c r="B146" s="38" t="s">
        <v>41</v>
      </c>
      <c r="C146" s="51" t="s">
        <v>101</v>
      </c>
      <c r="D146" s="76">
        <v>334190</v>
      </c>
      <c r="E146" s="92">
        <f t="shared" si="19"/>
        <v>100.62781349272068</v>
      </c>
      <c r="F146" s="79">
        <v>3163</v>
      </c>
      <c r="G146" s="92">
        <f t="shared" si="20"/>
        <v>94.559043348281008</v>
      </c>
      <c r="H146" s="79">
        <v>176</v>
      </c>
      <c r="I146" s="92">
        <f t="shared" si="30"/>
        <v>517.64705882352939</v>
      </c>
      <c r="J146" s="79">
        <f t="shared" si="33"/>
        <v>331027</v>
      </c>
      <c r="K146" s="92">
        <f t="shared" si="21"/>
        <v>100.68956077381677</v>
      </c>
      <c r="L146" s="79">
        <v>33401</v>
      </c>
      <c r="M146" s="92">
        <f t="shared" si="22"/>
        <v>84.778415147977057</v>
      </c>
      <c r="N146" s="79">
        <v>0</v>
      </c>
      <c r="O146" s="79" t="s">
        <v>96</v>
      </c>
      <c r="P146" s="79">
        <f t="shared" si="34"/>
        <v>-33401</v>
      </c>
      <c r="Q146" s="92">
        <f t="shared" si="23"/>
        <v>84.778415147977057</v>
      </c>
      <c r="R146" s="79">
        <f t="shared" si="35"/>
        <v>297626</v>
      </c>
      <c r="S146" s="92">
        <f t="shared" si="24"/>
        <v>102.85593823653416</v>
      </c>
      <c r="T146" s="79">
        <v>41678</v>
      </c>
      <c r="U146" s="92">
        <f t="shared" si="25"/>
        <v>85.323561324134545</v>
      </c>
      <c r="V146" s="79">
        <v>4342</v>
      </c>
      <c r="W146" s="92">
        <f t="shared" si="29"/>
        <v>88.920745443374969</v>
      </c>
      <c r="X146" s="79">
        <f t="shared" si="36"/>
        <v>255948</v>
      </c>
      <c r="Y146" s="92">
        <f t="shared" si="26"/>
        <v>106.41664761033616</v>
      </c>
      <c r="Z146" s="79">
        <v>34582</v>
      </c>
      <c r="AA146" s="92">
        <f t="shared" si="31"/>
        <v>90.250013048697738</v>
      </c>
      <c r="AB146" s="79">
        <v>82528</v>
      </c>
      <c r="AC146" s="92">
        <f t="shared" si="32"/>
        <v>94.342512889102281</v>
      </c>
      <c r="AD146" s="92"/>
      <c r="AE146" s="92"/>
      <c r="AF146" s="92"/>
      <c r="AG146" s="92"/>
      <c r="AH146" s="92"/>
      <c r="AI146" s="92"/>
      <c r="AJ146" s="32">
        <v>141983</v>
      </c>
      <c r="AK146" s="31">
        <f t="shared" si="27"/>
        <v>122.13696461905047</v>
      </c>
      <c r="AL146" s="95" t="s">
        <v>205</v>
      </c>
      <c r="AM146" s="95" t="s">
        <v>205</v>
      </c>
      <c r="AN146" s="95" t="s">
        <v>205</v>
      </c>
      <c r="AO146" s="95" t="s">
        <v>205</v>
      </c>
      <c r="AP146" s="95" t="s">
        <v>205</v>
      </c>
      <c r="AQ146" s="179" t="s">
        <v>205</v>
      </c>
      <c r="AR146" s="15"/>
      <c r="AS146" s="15"/>
      <c r="AT146" s="15"/>
    </row>
    <row r="147" spans="2:46" s="13" customFormat="1" hidden="1">
      <c r="B147" s="38" t="s">
        <v>102</v>
      </c>
      <c r="C147" s="51" t="s">
        <v>6</v>
      </c>
      <c r="D147" s="76">
        <v>319135</v>
      </c>
      <c r="E147" s="92">
        <f t="shared" si="19"/>
        <v>101.02405824628048</v>
      </c>
      <c r="F147" s="79">
        <v>3042</v>
      </c>
      <c r="G147" s="92">
        <f t="shared" si="20"/>
        <v>90.83308450283667</v>
      </c>
      <c r="H147" s="79">
        <v>69</v>
      </c>
      <c r="I147" s="92">
        <f t="shared" si="30"/>
        <v>265.38461538461536</v>
      </c>
      <c r="J147" s="79">
        <f t="shared" si="33"/>
        <v>316093</v>
      </c>
      <c r="K147" s="92">
        <f t="shared" si="21"/>
        <v>101.1332550527754</v>
      </c>
      <c r="L147" s="79">
        <v>48284</v>
      </c>
      <c r="M147" s="92">
        <f t="shared" si="22"/>
        <v>84.769746659878152</v>
      </c>
      <c r="N147" s="79">
        <v>0</v>
      </c>
      <c r="O147" s="79" t="s">
        <v>96</v>
      </c>
      <c r="P147" s="79">
        <f t="shared" si="34"/>
        <v>-48284</v>
      </c>
      <c r="Q147" s="92">
        <f t="shared" si="23"/>
        <v>84.769746659878152</v>
      </c>
      <c r="R147" s="79">
        <f t="shared" si="35"/>
        <v>267809</v>
      </c>
      <c r="S147" s="92">
        <f t="shared" si="24"/>
        <v>104.77988356443082</v>
      </c>
      <c r="T147" s="79">
        <v>42454</v>
      </c>
      <c r="U147" s="92">
        <f t="shared" si="25"/>
        <v>84.989590006406146</v>
      </c>
      <c r="V147" s="79">
        <v>5057</v>
      </c>
      <c r="W147" s="92">
        <f t="shared" si="29"/>
        <v>92.636013921963738</v>
      </c>
      <c r="X147" s="79">
        <f t="shared" si="36"/>
        <v>225355</v>
      </c>
      <c r="Y147" s="92">
        <f t="shared" si="26"/>
        <v>109.58714257926474</v>
      </c>
      <c r="Z147" s="79">
        <v>32140</v>
      </c>
      <c r="AA147" s="92">
        <f t="shared" si="31"/>
        <v>91.881074899942831</v>
      </c>
      <c r="AB147" s="79">
        <v>80641</v>
      </c>
      <c r="AC147" s="92">
        <f t="shared" si="32"/>
        <v>91.335470206476316</v>
      </c>
      <c r="AD147" s="92"/>
      <c r="AE147" s="92"/>
      <c r="AF147" s="92"/>
      <c r="AG147" s="92"/>
      <c r="AH147" s="92"/>
      <c r="AI147" s="92"/>
      <c r="AJ147" s="32">
        <v>116319</v>
      </c>
      <c r="AK147" s="31">
        <f t="shared" si="27"/>
        <v>137.77790938702992</v>
      </c>
      <c r="AL147" s="95" t="s">
        <v>205</v>
      </c>
      <c r="AM147" s="95" t="s">
        <v>205</v>
      </c>
      <c r="AN147" s="95" t="s">
        <v>205</v>
      </c>
      <c r="AO147" s="95" t="s">
        <v>205</v>
      </c>
      <c r="AP147" s="95" t="s">
        <v>205</v>
      </c>
      <c r="AQ147" s="179" t="s">
        <v>205</v>
      </c>
      <c r="AR147" s="15"/>
      <c r="AS147" s="15"/>
      <c r="AT147" s="15"/>
    </row>
    <row r="148" spans="2:46" s="13" customFormat="1" hidden="1">
      <c r="B148" s="38" t="s">
        <v>39</v>
      </c>
      <c r="C148" s="51" t="s">
        <v>7</v>
      </c>
      <c r="D148" s="76">
        <v>324038</v>
      </c>
      <c r="E148" s="92">
        <f t="shared" si="19"/>
        <v>100.12576051119947</v>
      </c>
      <c r="F148" s="79">
        <v>3284</v>
      </c>
      <c r="G148" s="92">
        <f t="shared" si="20"/>
        <v>97.361399347761633</v>
      </c>
      <c r="H148" s="79">
        <v>94</v>
      </c>
      <c r="I148" s="92">
        <f t="shared" si="30"/>
        <v>335.71428571428572</v>
      </c>
      <c r="J148" s="79">
        <f t="shared" si="33"/>
        <v>320754</v>
      </c>
      <c r="K148" s="92">
        <f t="shared" si="21"/>
        <v>100.1548751319249</v>
      </c>
      <c r="L148" s="79">
        <v>36808</v>
      </c>
      <c r="M148" s="92">
        <f t="shared" si="22"/>
        <v>88.721768264757642</v>
      </c>
      <c r="N148" s="79">
        <v>0</v>
      </c>
      <c r="O148" s="79" t="s">
        <v>96</v>
      </c>
      <c r="P148" s="79">
        <f t="shared" si="34"/>
        <v>-36808</v>
      </c>
      <c r="Q148" s="92">
        <f t="shared" si="23"/>
        <v>88.721768264757642</v>
      </c>
      <c r="R148" s="79">
        <f t="shared" si="35"/>
        <v>283946</v>
      </c>
      <c r="S148" s="92">
        <f t="shared" si="24"/>
        <v>101.85636239063605</v>
      </c>
      <c r="T148" s="79">
        <v>41860</v>
      </c>
      <c r="U148" s="92">
        <f t="shared" si="25"/>
        <v>87.736580662740252</v>
      </c>
      <c r="V148" s="79">
        <v>5192</v>
      </c>
      <c r="W148" s="92">
        <f t="shared" si="29"/>
        <v>97.79619514032774</v>
      </c>
      <c r="X148" s="79">
        <f t="shared" si="36"/>
        <v>242086</v>
      </c>
      <c r="Y148" s="92">
        <f t="shared" si="26"/>
        <v>104.77192071323466</v>
      </c>
      <c r="Z148" s="79">
        <v>41630</v>
      </c>
      <c r="AA148" s="92">
        <f t="shared" si="31"/>
        <v>110.02167133569426</v>
      </c>
      <c r="AB148" s="79">
        <v>86671</v>
      </c>
      <c r="AC148" s="92">
        <f t="shared" si="32"/>
        <v>94.47460213647264</v>
      </c>
      <c r="AD148" s="92"/>
      <c r="AE148" s="92"/>
      <c r="AF148" s="92"/>
      <c r="AG148" s="92"/>
      <c r="AH148" s="92"/>
      <c r="AI148" s="92"/>
      <c r="AJ148" s="32">
        <v>120327</v>
      </c>
      <c r="AK148" s="31">
        <f t="shared" si="27"/>
        <v>114.73701273933938</v>
      </c>
      <c r="AL148" s="95" t="s">
        <v>205</v>
      </c>
      <c r="AM148" s="95" t="s">
        <v>205</v>
      </c>
      <c r="AN148" s="95" t="s">
        <v>205</v>
      </c>
      <c r="AO148" s="95" t="s">
        <v>205</v>
      </c>
      <c r="AP148" s="95" t="s">
        <v>205</v>
      </c>
      <c r="AQ148" s="179" t="s">
        <v>205</v>
      </c>
      <c r="AR148" s="15"/>
      <c r="AS148" s="15"/>
      <c r="AT148" s="15"/>
    </row>
    <row r="149" spans="2:46" hidden="1">
      <c r="B149" s="38" t="s">
        <v>105</v>
      </c>
      <c r="C149" s="51" t="s">
        <v>8</v>
      </c>
      <c r="D149" s="76">
        <v>311563</v>
      </c>
      <c r="E149" s="92">
        <f t="shared" si="19"/>
        <v>100.53240748209981</v>
      </c>
      <c r="F149" s="79">
        <v>3237</v>
      </c>
      <c r="G149" s="92">
        <f t="shared" si="20"/>
        <v>92.195955568214188</v>
      </c>
      <c r="H149" s="79">
        <v>50</v>
      </c>
      <c r="I149" s="92">
        <f t="shared" si="30"/>
        <v>21.09704641350211</v>
      </c>
      <c r="J149" s="79">
        <f t="shared" si="33"/>
        <v>308326</v>
      </c>
      <c r="K149" s="92">
        <f t="shared" si="21"/>
        <v>100.62793323803369</v>
      </c>
      <c r="L149" s="79">
        <v>29958</v>
      </c>
      <c r="M149" s="92">
        <f t="shared" si="22"/>
        <v>89.901869579569677</v>
      </c>
      <c r="N149" s="79">
        <v>0</v>
      </c>
      <c r="O149" s="79" t="s">
        <v>96</v>
      </c>
      <c r="P149" s="79">
        <f t="shared" si="34"/>
        <v>-29958</v>
      </c>
      <c r="Q149" s="92">
        <f t="shared" si="23"/>
        <v>89.901869579569677</v>
      </c>
      <c r="R149" s="79">
        <f t="shared" si="35"/>
        <v>278368</v>
      </c>
      <c r="S149" s="92">
        <f t="shared" si="24"/>
        <v>101.93680217080039</v>
      </c>
      <c r="T149" s="79">
        <v>40258</v>
      </c>
      <c r="U149" s="92">
        <f t="shared" si="25"/>
        <v>89.773436803139774</v>
      </c>
      <c r="V149" s="79">
        <v>5331</v>
      </c>
      <c r="W149" s="92">
        <f t="shared" si="29"/>
        <v>96.158008658008654</v>
      </c>
      <c r="X149" s="79">
        <f t="shared" si="36"/>
        <v>238110</v>
      </c>
      <c r="Y149" s="92">
        <f t="shared" si="26"/>
        <v>104.32668083335159</v>
      </c>
      <c r="Z149" s="79">
        <v>40561</v>
      </c>
      <c r="AA149" s="92">
        <f t="shared" si="31"/>
        <v>112.78536273392096</v>
      </c>
      <c r="AB149" s="79">
        <v>82991</v>
      </c>
      <c r="AC149" s="92">
        <f t="shared" si="32"/>
        <v>94.456078850925323</v>
      </c>
      <c r="AD149" s="92"/>
      <c r="AE149" s="92"/>
      <c r="AF149" s="92"/>
      <c r="AG149" s="92"/>
      <c r="AH149" s="92"/>
      <c r="AI149" s="92"/>
      <c r="AJ149" s="32">
        <v>120655</v>
      </c>
      <c r="AK149" s="31">
        <f t="shared" si="27"/>
        <v>112.30093355299286</v>
      </c>
      <c r="AL149" s="95" t="s">
        <v>205</v>
      </c>
      <c r="AM149" s="95" t="s">
        <v>205</v>
      </c>
      <c r="AN149" s="95" t="s">
        <v>205</v>
      </c>
      <c r="AO149" s="95" t="s">
        <v>205</v>
      </c>
      <c r="AP149" s="95" t="s">
        <v>205</v>
      </c>
      <c r="AQ149" s="179" t="s">
        <v>205</v>
      </c>
    </row>
    <row r="150" spans="2:46" hidden="1">
      <c r="B150" s="38" t="s">
        <v>42</v>
      </c>
      <c r="C150" s="51" t="s">
        <v>9</v>
      </c>
      <c r="D150" s="76">
        <v>326422</v>
      </c>
      <c r="E150" s="92">
        <f t="shared" si="19"/>
        <v>99.681492678606872</v>
      </c>
      <c r="F150" s="79">
        <v>3090</v>
      </c>
      <c r="G150" s="92">
        <f t="shared" si="20"/>
        <v>98.219961856325483</v>
      </c>
      <c r="H150" s="79">
        <v>58</v>
      </c>
      <c r="I150" s="92">
        <f t="shared" si="30"/>
        <v>141.46341463414635</v>
      </c>
      <c r="J150" s="79">
        <f t="shared" si="33"/>
        <v>323332</v>
      </c>
      <c r="K150" s="92">
        <f t="shared" si="21"/>
        <v>99.695670003915893</v>
      </c>
      <c r="L150" s="79">
        <v>23353</v>
      </c>
      <c r="M150" s="92">
        <f t="shared" si="22"/>
        <v>85.003457940523418</v>
      </c>
      <c r="N150" s="79">
        <v>102</v>
      </c>
      <c r="O150" s="92">
        <f t="shared" si="28"/>
        <v>21.338912133891213</v>
      </c>
      <c r="P150" s="79">
        <f t="shared" si="34"/>
        <v>-23251</v>
      </c>
      <c r="Q150" s="92">
        <f t="shared" si="23"/>
        <v>86.130764956473413</v>
      </c>
      <c r="R150" s="79">
        <f t="shared" si="35"/>
        <v>300081</v>
      </c>
      <c r="S150" s="92">
        <f t="shared" si="24"/>
        <v>100.92727125963594</v>
      </c>
      <c r="T150" s="79">
        <v>38542</v>
      </c>
      <c r="U150" s="92">
        <f t="shared" si="25"/>
        <v>88.384892333799613</v>
      </c>
      <c r="V150" s="79">
        <v>4758</v>
      </c>
      <c r="W150" s="92">
        <f t="shared" si="29"/>
        <v>92.370413511939432</v>
      </c>
      <c r="X150" s="79">
        <f t="shared" si="36"/>
        <v>261539</v>
      </c>
      <c r="Y150" s="92">
        <f t="shared" si="26"/>
        <v>103.08296251335149</v>
      </c>
      <c r="Z150" s="79">
        <v>41050</v>
      </c>
      <c r="AA150" s="92">
        <f t="shared" si="31"/>
        <v>109.131995214675</v>
      </c>
      <c r="AB150" s="79">
        <v>85637</v>
      </c>
      <c r="AC150" s="92">
        <f t="shared" si="32"/>
        <v>98.560215449774418</v>
      </c>
      <c r="AD150" s="92"/>
      <c r="AE150" s="92"/>
      <c r="AF150" s="92"/>
      <c r="AG150" s="92"/>
      <c r="AH150" s="92"/>
      <c r="AI150" s="92"/>
      <c r="AJ150" s="32">
        <v>141610</v>
      </c>
      <c r="AK150" s="31">
        <f t="shared" si="27"/>
        <v>105.06284035433949</v>
      </c>
      <c r="AL150" s="95" t="s">
        <v>205</v>
      </c>
      <c r="AM150" s="95" t="s">
        <v>205</v>
      </c>
      <c r="AN150" s="95" t="s">
        <v>205</v>
      </c>
      <c r="AO150" s="95" t="s">
        <v>205</v>
      </c>
      <c r="AP150" s="95" t="s">
        <v>205</v>
      </c>
      <c r="AQ150" s="179" t="s">
        <v>205</v>
      </c>
    </row>
    <row r="151" spans="2:46" hidden="1">
      <c r="B151" s="38" t="s">
        <v>152</v>
      </c>
      <c r="C151" s="51" t="s">
        <v>153</v>
      </c>
      <c r="D151" s="76">
        <v>330499</v>
      </c>
      <c r="E151" s="92">
        <f t="shared" ref="E151:E213" si="37">D151/D139*100</f>
        <v>99.432585706334521</v>
      </c>
      <c r="F151" s="79">
        <v>2620</v>
      </c>
      <c r="G151" s="92">
        <f t="shared" ref="G151:G213" si="38">F151/F139*100</f>
        <v>93.705293276108719</v>
      </c>
      <c r="H151" s="79">
        <v>85</v>
      </c>
      <c r="I151" s="92">
        <f t="shared" si="30"/>
        <v>293.10344827586204</v>
      </c>
      <c r="J151" s="79">
        <f t="shared" si="33"/>
        <v>327879</v>
      </c>
      <c r="K151" s="92">
        <f t="shared" ref="K151:K213" si="39">J151/J139*100</f>
        <v>99.481172005133672</v>
      </c>
      <c r="L151" s="79">
        <v>23308</v>
      </c>
      <c r="M151" s="92">
        <f t="shared" ref="M151:M213" si="40">L151/L139*100</f>
        <v>89.033194545246189</v>
      </c>
      <c r="N151" s="79">
        <v>408</v>
      </c>
      <c r="O151" s="92">
        <f t="shared" si="28"/>
        <v>39.382239382239383</v>
      </c>
      <c r="P151" s="79">
        <f t="shared" si="34"/>
        <v>-22900</v>
      </c>
      <c r="Q151" s="92">
        <f t="shared" ref="Q151:Q213" si="41">P151/P139*100</f>
        <v>91.079027960068402</v>
      </c>
      <c r="R151" s="79">
        <f t="shared" si="35"/>
        <v>304979</v>
      </c>
      <c r="S151" s="92">
        <f t="shared" ref="S151:S213" si="42">R151/R139*100</f>
        <v>100.17507209817175</v>
      </c>
      <c r="T151" s="79">
        <v>37351</v>
      </c>
      <c r="U151" s="92">
        <f t="shared" ref="U151:U213" si="43">T151/T139*100</f>
        <v>88.241825741825735</v>
      </c>
      <c r="V151" s="79">
        <v>4660</v>
      </c>
      <c r="W151" s="92">
        <f t="shared" si="29"/>
        <v>104.78974589610974</v>
      </c>
      <c r="X151" s="79">
        <f t="shared" si="36"/>
        <v>267628</v>
      </c>
      <c r="Y151" s="92">
        <f t="shared" ref="Y151:Y213" si="44">X151/X139*100</f>
        <v>102.10210668477555</v>
      </c>
      <c r="Z151" s="79">
        <v>42719</v>
      </c>
      <c r="AA151" s="92">
        <f t="shared" si="31"/>
        <v>119.3634915756238</v>
      </c>
      <c r="AB151" s="79">
        <v>73444</v>
      </c>
      <c r="AC151" s="92">
        <f t="shared" si="32"/>
        <v>95.381818181818176</v>
      </c>
      <c r="AD151" s="92"/>
      <c r="AE151" s="92"/>
      <c r="AF151" s="92"/>
      <c r="AG151" s="92"/>
      <c r="AH151" s="92"/>
      <c r="AI151" s="92"/>
      <c r="AJ151" s="32">
        <v>158429</v>
      </c>
      <c r="AK151" s="31">
        <f t="shared" ref="AK151:AK213" si="45">AJ151/AJ139*100</f>
        <v>103.85926498931441</v>
      </c>
      <c r="AL151" s="95" t="s">
        <v>205</v>
      </c>
      <c r="AM151" s="95" t="s">
        <v>205</v>
      </c>
      <c r="AN151" s="95" t="s">
        <v>205</v>
      </c>
      <c r="AO151" s="95" t="s">
        <v>205</v>
      </c>
      <c r="AP151" s="95" t="s">
        <v>205</v>
      </c>
      <c r="AQ151" s="179" t="s">
        <v>205</v>
      </c>
    </row>
    <row r="152" spans="2:46" hidden="1">
      <c r="B152" s="38" t="s">
        <v>110</v>
      </c>
      <c r="C152" s="51" t="s">
        <v>34</v>
      </c>
      <c r="D152" s="76">
        <v>301132</v>
      </c>
      <c r="E152" s="92">
        <f t="shared" si="37"/>
        <v>99.949881008885328</v>
      </c>
      <c r="F152" s="79">
        <v>2536</v>
      </c>
      <c r="G152" s="92">
        <f t="shared" si="38"/>
        <v>98.066511987625688</v>
      </c>
      <c r="H152" s="79">
        <v>69</v>
      </c>
      <c r="I152" s="92">
        <f t="shared" si="30"/>
        <v>197.14285714285717</v>
      </c>
      <c r="J152" s="79">
        <f t="shared" si="33"/>
        <v>298596</v>
      </c>
      <c r="K152" s="92">
        <f t="shared" si="39"/>
        <v>99.966186469900947</v>
      </c>
      <c r="L152" s="79">
        <v>22860</v>
      </c>
      <c r="M152" s="92">
        <f t="shared" si="40"/>
        <v>94.027640671273446</v>
      </c>
      <c r="N152" s="79">
        <v>0</v>
      </c>
      <c r="O152" s="79" t="s">
        <v>96</v>
      </c>
      <c r="P152" s="79">
        <f t="shared" si="34"/>
        <v>-22860</v>
      </c>
      <c r="Q152" s="92">
        <f t="shared" si="41"/>
        <v>94.027640671273446</v>
      </c>
      <c r="R152" s="79">
        <f t="shared" si="35"/>
        <v>275736</v>
      </c>
      <c r="S152" s="92">
        <f t="shared" si="42"/>
        <v>100.49237385425589</v>
      </c>
      <c r="T152" s="79">
        <v>36137</v>
      </c>
      <c r="U152" s="92">
        <f t="shared" si="43"/>
        <v>90.764555181594403</v>
      </c>
      <c r="V152" s="79">
        <v>4248</v>
      </c>
      <c r="W152" s="92">
        <f t="shared" si="29"/>
        <v>97.141550423050532</v>
      </c>
      <c r="X152" s="79">
        <f t="shared" si="36"/>
        <v>239599</v>
      </c>
      <c r="Y152" s="92">
        <f t="shared" si="44"/>
        <v>102.14348747287603</v>
      </c>
      <c r="Z152" s="79">
        <v>38395</v>
      </c>
      <c r="AA152" s="92">
        <f t="shared" si="31"/>
        <v>119.83832204500764</v>
      </c>
      <c r="AB152" s="79">
        <v>70061</v>
      </c>
      <c r="AC152" s="92">
        <f t="shared" si="32"/>
        <v>92.002731415214512</v>
      </c>
      <c r="AD152" s="92"/>
      <c r="AE152" s="92"/>
      <c r="AF152" s="92"/>
      <c r="AG152" s="92"/>
      <c r="AH152" s="92"/>
      <c r="AI152" s="92"/>
      <c r="AJ152" s="32">
        <v>136085</v>
      </c>
      <c r="AK152" s="31">
        <f t="shared" si="45"/>
        <v>103.6522202757255</v>
      </c>
      <c r="AL152" s="95" t="s">
        <v>205</v>
      </c>
      <c r="AM152" s="95" t="s">
        <v>205</v>
      </c>
      <c r="AN152" s="95" t="s">
        <v>205</v>
      </c>
      <c r="AO152" s="95" t="s">
        <v>205</v>
      </c>
      <c r="AP152" s="95" t="s">
        <v>205</v>
      </c>
      <c r="AQ152" s="179" t="s">
        <v>205</v>
      </c>
    </row>
    <row r="153" spans="2:46" hidden="1">
      <c r="B153" s="39" t="s">
        <v>40</v>
      </c>
      <c r="C153" s="53" t="s">
        <v>13</v>
      </c>
      <c r="D153" s="77">
        <v>334374</v>
      </c>
      <c r="E153" s="93">
        <f t="shared" si="37"/>
        <v>100.15755673240517</v>
      </c>
      <c r="F153" s="80">
        <v>2535</v>
      </c>
      <c r="G153" s="93">
        <f t="shared" si="38"/>
        <v>95.516201959306699</v>
      </c>
      <c r="H153" s="80">
        <v>67</v>
      </c>
      <c r="I153" s="93">
        <f t="shared" si="30"/>
        <v>108.06451612903226</v>
      </c>
      <c r="J153" s="80">
        <f t="shared" si="33"/>
        <v>331839</v>
      </c>
      <c r="K153" s="93">
        <f t="shared" si="39"/>
        <v>100.19474990488959</v>
      </c>
      <c r="L153" s="80">
        <v>20901</v>
      </c>
      <c r="M153" s="93">
        <f t="shared" si="40"/>
        <v>93.802172156897939</v>
      </c>
      <c r="N153" s="80">
        <v>204</v>
      </c>
      <c r="O153" s="80" t="s">
        <v>96</v>
      </c>
      <c r="P153" s="80">
        <f t="shared" si="34"/>
        <v>-20697</v>
      </c>
      <c r="Q153" s="93">
        <f t="shared" si="41"/>
        <v>92.886634951979175</v>
      </c>
      <c r="R153" s="80">
        <f t="shared" si="35"/>
        <v>311142</v>
      </c>
      <c r="S153" s="93">
        <f t="shared" si="42"/>
        <v>100.72188843424665</v>
      </c>
      <c r="T153" s="80">
        <v>39545</v>
      </c>
      <c r="U153" s="93">
        <f t="shared" si="43"/>
        <v>98.471077467068397</v>
      </c>
      <c r="V153" s="80">
        <v>5205</v>
      </c>
      <c r="W153" s="93">
        <f t="shared" si="29"/>
        <v>102.48080330773774</v>
      </c>
      <c r="X153" s="80">
        <f t="shared" si="36"/>
        <v>271597</v>
      </c>
      <c r="Y153" s="93">
        <f t="shared" si="44"/>
        <v>101.05822074544284</v>
      </c>
      <c r="Z153" s="80">
        <v>39431</v>
      </c>
      <c r="AA153" s="93">
        <f t="shared" si="31"/>
        <v>104.27619400222139</v>
      </c>
      <c r="AB153" s="80">
        <v>80864</v>
      </c>
      <c r="AC153" s="93">
        <f t="shared" si="32"/>
        <v>95.467692997886729</v>
      </c>
      <c r="AD153" s="93"/>
      <c r="AE153" s="93"/>
      <c r="AF153" s="93"/>
      <c r="AG153" s="93"/>
      <c r="AH153" s="93"/>
      <c r="AI153" s="93"/>
      <c r="AJ153" s="33">
        <v>154102</v>
      </c>
      <c r="AK153" s="138">
        <f t="shared" si="45"/>
        <v>102.04146498122752</v>
      </c>
      <c r="AL153" s="140" t="s">
        <v>205</v>
      </c>
      <c r="AM153" s="140" t="s">
        <v>205</v>
      </c>
      <c r="AN153" s="140" t="s">
        <v>205</v>
      </c>
      <c r="AO153" s="140" t="s">
        <v>205</v>
      </c>
      <c r="AP153" s="140" t="s">
        <v>205</v>
      </c>
      <c r="AQ153" s="180" t="s">
        <v>205</v>
      </c>
    </row>
    <row r="154" spans="2:46" hidden="1">
      <c r="B154" s="37" t="s">
        <v>154</v>
      </c>
      <c r="C154" s="51" t="s">
        <v>155</v>
      </c>
      <c r="D154" s="78">
        <v>324009</v>
      </c>
      <c r="E154" s="94">
        <f t="shared" si="37"/>
        <v>99.250130951396358</v>
      </c>
      <c r="F154" s="81">
        <v>2445</v>
      </c>
      <c r="G154" s="94">
        <f t="shared" si="38"/>
        <v>100.57589469354176</v>
      </c>
      <c r="H154" s="81">
        <v>99</v>
      </c>
      <c r="I154" s="94">
        <f t="shared" si="30"/>
        <v>123.75</v>
      </c>
      <c r="J154" s="81">
        <f t="shared" si="33"/>
        <v>321564</v>
      </c>
      <c r="K154" s="94">
        <f t="shared" si="39"/>
        <v>99.240184429644543</v>
      </c>
      <c r="L154" s="81">
        <v>21151</v>
      </c>
      <c r="M154" s="94">
        <f t="shared" si="40"/>
        <v>95.619349005424965</v>
      </c>
      <c r="N154" s="81">
        <v>119</v>
      </c>
      <c r="O154" s="79" t="s">
        <v>96</v>
      </c>
      <c r="P154" s="81">
        <f t="shared" si="34"/>
        <v>-21032</v>
      </c>
      <c r="Q154" s="94">
        <f t="shared" si="41"/>
        <v>95.081374321880645</v>
      </c>
      <c r="R154" s="81">
        <f t="shared" si="35"/>
        <v>300532</v>
      </c>
      <c r="S154" s="94">
        <f t="shared" si="42"/>
        <v>99.544891456281093</v>
      </c>
      <c r="T154" s="79">
        <v>37866</v>
      </c>
      <c r="U154" s="94">
        <f t="shared" si="43"/>
        <v>93.667441745411367</v>
      </c>
      <c r="V154" s="81">
        <v>4606</v>
      </c>
      <c r="W154" s="94">
        <f t="shared" si="29"/>
        <v>93.865905848787449</v>
      </c>
      <c r="X154" s="81">
        <f t="shared" si="36"/>
        <v>262666</v>
      </c>
      <c r="Y154" s="94">
        <f t="shared" si="44"/>
        <v>100.45357197491205</v>
      </c>
      <c r="Z154" s="81">
        <v>37367</v>
      </c>
      <c r="AA154" s="94">
        <f t="shared" si="31"/>
        <v>101.28205128205127</v>
      </c>
      <c r="AB154" s="81">
        <v>82386</v>
      </c>
      <c r="AC154" s="94">
        <f t="shared" si="32"/>
        <v>101.7638775661454</v>
      </c>
      <c r="AD154" s="94"/>
      <c r="AE154" s="94"/>
      <c r="AF154" s="94"/>
      <c r="AG154" s="94"/>
      <c r="AH154" s="94"/>
      <c r="AI154" s="94"/>
      <c r="AJ154" s="29">
        <v>145238</v>
      </c>
      <c r="AK154" s="28">
        <f t="shared" si="45"/>
        <v>97.973583734704064</v>
      </c>
      <c r="AL154" s="175" t="s">
        <v>205</v>
      </c>
      <c r="AM154" s="175" t="s">
        <v>205</v>
      </c>
      <c r="AN154" s="175" t="s">
        <v>205</v>
      </c>
      <c r="AO154" s="175" t="s">
        <v>205</v>
      </c>
      <c r="AP154" s="175" t="s">
        <v>205</v>
      </c>
      <c r="AQ154" s="178" t="s">
        <v>205</v>
      </c>
    </row>
    <row r="155" spans="2:46" hidden="1">
      <c r="B155" s="38" t="s">
        <v>97</v>
      </c>
      <c r="C155" s="51" t="s">
        <v>11</v>
      </c>
      <c r="D155" s="76">
        <v>341321</v>
      </c>
      <c r="E155" s="92">
        <f t="shared" si="37"/>
        <v>98.679630400592103</v>
      </c>
      <c r="F155" s="79">
        <v>2400</v>
      </c>
      <c r="G155" s="92">
        <f t="shared" si="38"/>
        <v>88.593576965669982</v>
      </c>
      <c r="H155" s="79">
        <v>70</v>
      </c>
      <c r="I155" s="92">
        <f t="shared" si="30"/>
        <v>145.83333333333331</v>
      </c>
      <c r="J155" s="79">
        <f t="shared" si="33"/>
        <v>338921</v>
      </c>
      <c r="K155" s="92">
        <f t="shared" si="39"/>
        <v>98.759248089189612</v>
      </c>
      <c r="L155" s="79">
        <v>24181</v>
      </c>
      <c r="M155" s="92">
        <f t="shared" si="40"/>
        <v>100.31944905409891</v>
      </c>
      <c r="N155" s="79">
        <v>68</v>
      </c>
      <c r="O155" s="79" t="s">
        <v>96</v>
      </c>
      <c r="P155" s="79">
        <f t="shared" si="34"/>
        <v>-24113</v>
      </c>
      <c r="Q155" s="92">
        <f t="shared" si="41"/>
        <v>100.03733820112843</v>
      </c>
      <c r="R155" s="79">
        <f t="shared" si="35"/>
        <v>314808</v>
      </c>
      <c r="S155" s="92">
        <f t="shared" si="42"/>
        <v>98.662696858105463</v>
      </c>
      <c r="T155" s="79">
        <v>39808</v>
      </c>
      <c r="U155" s="92">
        <f t="shared" si="43"/>
        <v>95.536142843429005</v>
      </c>
      <c r="V155" s="79">
        <v>5153</v>
      </c>
      <c r="W155" s="92">
        <f t="shared" si="29"/>
        <v>106.8422143893842</v>
      </c>
      <c r="X155" s="79">
        <f t="shared" si="36"/>
        <v>275000</v>
      </c>
      <c r="Y155" s="92">
        <f t="shared" si="44"/>
        <v>99.132321823169562</v>
      </c>
      <c r="Z155" s="79">
        <v>41280</v>
      </c>
      <c r="AA155" s="92">
        <f t="shared" si="31"/>
        <v>109.047681944261</v>
      </c>
      <c r="AB155" s="79">
        <v>87897</v>
      </c>
      <c r="AC155" s="92">
        <f t="shared" si="32"/>
        <v>103.09289232934553</v>
      </c>
      <c r="AD155" s="92"/>
      <c r="AE155" s="92"/>
      <c r="AF155" s="92"/>
      <c r="AG155" s="92"/>
      <c r="AH155" s="92"/>
      <c r="AI155" s="92"/>
      <c r="AJ155" s="32">
        <v>151034</v>
      </c>
      <c r="AK155" s="31">
        <f t="shared" si="45"/>
        <v>95.876949641018484</v>
      </c>
      <c r="AL155" s="95" t="s">
        <v>205</v>
      </c>
      <c r="AM155" s="95" t="s">
        <v>205</v>
      </c>
      <c r="AN155" s="95" t="s">
        <v>205</v>
      </c>
      <c r="AO155" s="95" t="s">
        <v>205</v>
      </c>
      <c r="AP155" s="95" t="s">
        <v>205</v>
      </c>
      <c r="AQ155" s="179" t="s">
        <v>205</v>
      </c>
    </row>
    <row r="156" spans="2:46" hidden="1">
      <c r="B156" s="38" t="s">
        <v>99</v>
      </c>
      <c r="C156" s="51" t="s">
        <v>3</v>
      </c>
      <c r="D156" s="76">
        <v>339260</v>
      </c>
      <c r="E156" s="92">
        <f t="shared" si="37"/>
        <v>100.45837873691192</v>
      </c>
      <c r="F156" s="79">
        <v>2488</v>
      </c>
      <c r="G156" s="92">
        <f t="shared" si="38"/>
        <v>88.730385164051356</v>
      </c>
      <c r="H156" s="79">
        <v>47</v>
      </c>
      <c r="I156" s="92">
        <f t="shared" si="30"/>
        <v>90.384615384615387</v>
      </c>
      <c r="J156" s="79">
        <f t="shared" si="33"/>
        <v>336772</v>
      </c>
      <c r="K156" s="92">
        <f t="shared" si="39"/>
        <v>100.55657075973103</v>
      </c>
      <c r="L156" s="79">
        <v>33408</v>
      </c>
      <c r="M156" s="92">
        <f t="shared" si="40"/>
        <v>96.426715926802515</v>
      </c>
      <c r="N156" s="79">
        <v>0</v>
      </c>
      <c r="O156" s="79" t="s">
        <v>96</v>
      </c>
      <c r="P156" s="79">
        <f t="shared" si="34"/>
        <v>-33408</v>
      </c>
      <c r="Q156" s="92">
        <f t="shared" si="41"/>
        <v>96.426715926802515</v>
      </c>
      <c r="R156" s="79">
        <f t="shared" si="35"/>
        <v>303364</v>
      </c>
      <c r="S156" s="92">
        <f t="shared" si="42"/>
        <v>101.03309776128849</v>
      </c>
      <c r="T156" s="79">
        <v>39520</v>
      </c>
      <c r="U156" s="92">
        <f t="shared" si="43"/>
        <v>95.595171863283426</v>
      </c>
      <c r="V156" s="79">
        <v>5409</v>
      </c>
      <c r="W156" s="92">
        <f t="shared" si="29"/>
        <v>123.26800364630812</v>
      </c>
      <c r="X156" s="79">
        <f t="shared" si="36"/>
        <v>263844</v>
      </c>
      <c r="Y156" s="92">
        <f t="shared" si="44"/>
        <v>101.90135214988356</v>
      </c>
      <c r="Z156" s="79">
        <v>43170</v>
      </c>
      <c r="AA156" s="92">
        <f t="shared" si="31"/>
        <v>119.24096784885647</v>
      </c>
      <c r="AB156" s="79">
        <v>86099</v>
      </c>
      <c r="AC156" s="92">
        <f t="shared" si="32"/>
        <v>106.02933389160498</v>
      </c>
      <c r="AD156" s="92"/>
      <c r="AE156" s="92"/>
      <c r="AF156" s="92"/>
      <c r="AG156" s="92"/>
      <c r="AH156" s="92"/>
      <c r="AI156" s="92"/>
      <c r="AJ156" s="32">
        <v>138496</v>
      </c>
      <c r="AK156" s="31">
        <f t="shared" si="45"/>
        <v>95.481558083419515</v>
      </c>
      <c r="AL156" s="95" t="s">
        <v>205</v>
      </c>
      <c r="AM156" s="95" t="s">
        <v>205</v>
      </c>
      <c r="AN156" s="95" t="s">
        <v>205</v>
      </c>
      <c r="AO156" s="95" t="s">
        <v>205</v>
      </c>
      <c r="AP156" s="95" t="s">
        <v>205</v>
      </c>
      <c r="AQ156" s="179" t="s">
        <v>205</v>
      </c>
    </row>
    <row r="157" spans="2:46" hidden="1">
      <c r="B157" s="38" t="s">
        <v>38</v>
      </c>
      <c r="C157" s="51" t="s">
        <v>36</v>
      </c>
      <c r="D157" s="76">
        <v>342259</v>
      </c>
      <c r="E157" s="92">
        <f t="shared" si="37"/>
        <v>100.43076254948046</v>
      </c>
      <c r="F157" s="79">
        <v>2510</v>
      </c>
      <c r="G157" s="92">
        <f t="shared" si="38"/>
        <v>84.883327696990193</v>
      </c>
      <c r="H157" s="79">
        <v>48</v>
      </c>
      <c r="I157" s="92">
        <f t="shared" si="30"/>
        <v>41.739130434782609</v>
      </c>
      <c r="J157" s="79">
        <f t="shared" si="33"/>
        <v>339749</v>
      </c>
      <c r="K157" s="92">
        <f t="shared" si="39"/>
        <v>100.56684643937555</v>
      </c>
      <c r="L157" s="79">
        <v>40052</v>
      </c>
      <c r="M157" s="92">
        <f t="shared" si="40"/>
        <v>101.89274447949528</v>
      </c>
      <c r="N157" s="79">
        <v>0</v>
      </c>
      <c r="O157" s="79" t="s">
        <v>96</v>
      </c>
      <c r="P157" s="79">
        <f t="shared" si="34"/>
        <v>-40052</v>
      </c>
      <c r="Q157" s="92">
        <f t="shared" si="41"/>
        <v>101.89274447949528</v>
      </c>
      <c r="R157" s="79">
        <f t="shared" si="35"/>
        <v>299697</v>
      </c>
      <c r="S157" s="92">
        <f t="shared" si="42"/>
        <v>100.39226064061421</v>
      </c>
      <c r="T157" s="79">
        <v>41872</v>
      </c>
      <c r="U157" s="92">
        <f t="shared" si="43"/>
        <v>97.610555516702803</v>
      </c>
      <c r="V157" s="79">
        <v>5742</v>
      </c>
      <c r="W157" s="92">
        <f t="shared" si="29"/>
        <v>124.2319342276071</v>
      </c>
      <c r="X157" s="79">
        <f t="shared" si="36"/>
        <v>257825</v>
      </c>
      <c r="Y157" s="92">
        <f t="shared" si="44"/>
        <v>100.85905746218151</v>
      </c>
      <c r="Z157" s="79">
        <v>44114</v>
      </c>
      <c r="AA157" s="92">
        <f t="shared" si="31"/>
        <v>129.83106716110424</v>
      </c>
      <c r="AB157" s="79">
        <v>91497</v>
      </c>
      <c r="AC157" s="92">
        <f t="shared" si="32"/>
        <v>107.93813703284259</v>
      </c>
      <c r="AD157" s="92"/>
      <c r="AE157" s="92"/>
      <c r="AF157" s="92"/>
      <c r="AG157" s="92"/>
      <c r="AH157" s="92"/>
      <c r="AI157" s="92"/>
      <c r="AJ157" s="32">
        <v>126349</v>
      </c>
      <c r="AK157" s="31">
        <f t="shared" si="45"/>
        <v>89.305833374564429</v>
      </c>
      <c r="AL157" s="95" t="s">
        <v>205</v>
      </c>
      <c r="AM157" s="95" t="s">
        <v>205</v>
      </c>
      <c r="AN157" s="95" t="s">
        <v>205</v>
      </c>
      <c r="AO157" s="95" t="s">
        <v>205</v>
      </c>
      <c r="AP157" s="95" t="s">
        <v>205</v>
      </c>
      <c r="AQ157" s="179" t="s">
        <v>205</v>
      </c>
    </row>
    <row r="158" spans="2:46" hidden="1">
      <c r="B158" s="38" t="s">
        <v>41</v>
      </c>
      <c r="C158" s="51" t="s">
        <v>101</v>
      </c>
      <c r="D158" s="76">
        <v>328728</v>
      </c>
      <c r="E158" s="92">
        <f t="shared" si="37"/>
        <v>98.36560040695413</v>
      </c>
      <c r="F158" s="79">
        <v>2586</v>
      </c>
      <c r="G158" s="92">
        <f t="shared" si="38"/>
        <v>81.757824849826108</v>
      </c>
      <c r="H158" s="79">
        <v>95</v>
      </c>
      <c r="I158" s="92">
        <f t="shared" si="30"/>
        <v>53.977272727272727</v>
      </c>
      <c r="J158" s="79">
        <f t="shared" si="33"/>
        <v>326142</v>
      </c>
      <c r="K158" s="92">
        <f t="shared" si="39"/>
        <v>98.52428955946192</v>
      </c>
      <c r="L158" s="79">
        <v>39447</v>
      </c>
      <c r="M158" s="92">
        <f t="shared" si="40"/>
        <v>118.10125445345948</v>
      </c>
      <c r="N158" s="79">
        <v>0</v>
      </c>
      <c r="O158" s="79" t="s">
        <v>96</v>
      </c>
      <c r="P158" s="79">
        <f t="shared" si="34"/>
        <v>-39447</v>
      </c>
      <c r="Q158" s="92">
        <f t="shared" si="41"/>
        <v>118.10125445345948</v>
      </c>
      <c r="R158" s="79">
        <f t="shared" si="35"/>
        <v>286695</v>
      </c>
      <c r="S158" s="92">
        <f t="shared" si="42"/>
        <v>96.327269794977582</v>
      </c>
      <c r="T158" s="79">
        <v>41557</v>
      </c>
      <c r="U158" s="92">
        <f t="shared" si="43"/>
        <v>99.709678967320897</v>
      </c>
      <c r="V158" s="79">
        <v>5306</v>
      </c>
      <c r="W158" s="92">
        <f t="shared" ref="W158:W213" si="46">V158/V146*100</f>
        <v>122.20175034546293</v>
      </c>
      <c r="X158" s="79">
        <f t="shared" si="36"/>
        <v>245138</v>
      </c>
      <c r="Y158" s="92">
        <f t="shared" si="44"/>
        <v>95.776485848688026</v>
      </c>
      <c r="Z158" s="79">
        <v>43510</v>
      </c>
      <c r="AA158" s="92">
        <f t="shared" si="31"/>
        <v>125.81689896477937</v>
      </c>
      <c r="AB158" s="79">
        <v>91346</v>
      </c>
      <c r="AC158" s="92">
        <f t="shared" si="32"/>
        <v>110.68485847227608</v>
      </c>
      <c r="AD158" s="92"/>
      <c r="AE158" s="92"/>
      <c r="AF158" s="92"/>
      <c r="AG158" s="92"/>
      <c r="AH158" s="92"/>
      <c r="AI158" s="92"/>
      <c r="AJ158" s="32">
        <v>113866</v>
      </c>
      <c r="AK158" s="31">
        <f t="shared" si="45"/>
        <v>80.196924983976956</v>
      </c>
      <c r="AL158" s="95" t="s">
        <v>205</v>
      </c>
      <c r="AM158" s="95" t="s">
        <v>205</v>
      </c>
      <c r="AN158" s="95" t="s">
        <v>205</v>
      </c>
      <c r="AO158" s="95" t="s">
        <v>205</v>
      </c>
      <c r="AP158" s="95" t="s">
        <v>205</v>
      </c>
      <c r="AQ158" s="179" t="s">
        <v>205</v>
      </c>
    </row>
    <row r="159" spans="2:46" s="13" customFormat="1" hidden="1">
      <c r="B159" s="38" t="s">
        <v>102</v>
      </c>
      <c r="C159" s="51" t="s">
        <v>6</v>
      </c>
      <c r="D159" s="76">
        <v>315428</v>
      </c>
      <c r="E159" s="92">
        <f t="shared" si="37"/>
        <v>98.838422611120691</v>
      </c>
      <c r="F159" s="79">
        <v>2705</v>
      </c>
      <c r="G159" s="92">
        <f t="shared" si="38"/>
        <v>88.921761998685085</v>
      </c>
      <c r="H159" s="79">
        <v>82</v>
      </c>
      <c r="I159" s="92">
        <f t="shared" si="30"/>
        <v>118.84057971014492</v>
      </c>
      <c r="J159" s="79">
        <f t="shared" si="33"/>
        <v>312723</v>
      </c>
      <c r="K159" s="92">
        <f t="shared" si="39"/>
        <v>98.933858073415109</v>
      </c>
      <c r="L159" s="79">
        <v>60343</v>
      </c>
      <c r="M159" s="92">
        <f t="shared" si="40"/>
        <v>124.9751470466407</v>
      </c>
      <c r="N159" s="79">
        <v>0</v>
      </c>
      <c r="O159" s="79" t="s">
        <v>96</v>
      </c>
      <c r="P159" s="79">
        <f t="shared" si="34"/>
        <v>-60343</v>
      </c>
      <c r="Q159" s="92">
        <f t="shared" si="41"/>
        <v>124.9751470466407</v>
      </c>
      <c r="R159" s="79">
        <f t="shared" si="35"/>
        <v>252380</v>
      </c>
      <c r="S159" s="92">
        <f t="shared" si="42"/>
        <v>94.238804521132607</v>
      </c>
      <c r="T159" s="79">
        <v>44712</v>
      </c>
      <c r="U159" s="92">
        <f t="shared" si="43"/>
        <v>105.31869788476939</v>
      </c>
      <c r="V159" s="79">
        <v>5672</v>
      </c>
      <c r="W159" s="92">
        <f t="shared" si="46"/>
        <v>112.16136049040932</v>
      </c>
      <c r="X159" s="79">
        <f t="shared" si="36"/>
        <v>207668</v>
      </c>
      <c r="Y159" s="92">
        <f t="shared" si="44"/>
        <v>92.151494308979167</v>
      </c>
      <c r="Z159" s="79">
        <v>35663</v>
      </c>
      <c r="AA159" s="92">
        <f t="shared" si="31"/>
        <v>110.96141879278159</v>
      </c>
      <c r="AB159" s="79">
        <v>92090</v>
      </c>
      <c r="AC159" s="92">
        <f t="shared" si="32"/>
        <v>114.19749259061767</v>
      </c>
      <c r="AD159" s="92"/>
      <c r="AE159" s="92"/>
      <c r="AF159" s="92"/>
      <c r="AG159" s="92"/>
      <c r="AH159" s="92"/>
      <c r="AI159" s="92"/>
      <c r="AJ159" s="32">
        <v>83771</v>
      </c>
      <c r="AK159" s="31">
        <f t="shared" si="45"/>
        <v>72.018328905853735</v>
      </c>
      <c r="AL159" s="95" t="s">
        <v>205</v>
      </c>
      <c r="AM159" s="95" t="s">
        <v>205</v>
      </c>
      <c r="AN159" s="95" t="s">
        <v>205</v>
      </c>
      <c r="AO159" s="95" t="s">
        <v>205</v>
      </c>
      <c r="AP159" s="95" t="s">
        <v>205</v>
      </c>
      <c r="AQ159" s="179" t="s">
        <v>205</v>
      </c>
      <c r="AR159" s="15"/>
      <c r="AS159" s="15"/>
      <c r="AT159" s="15"/>
    </row>
    <row r="160" spans="2:46" s="13" customFormat="1" hidden="1">
      <c r="B160" s="38" t="s">
        <v>39</v>
      </c>
      <c r="C160" s="51" t="s">
        <v>7</v>
      </c>
      <c r="D160" s="76">
        <v>317775</v>
      </c>
      <c r="E160" s="92">
        <f t="shared" si="37"/>
        <v>98.067201994827769</v>
      </c>
      <c r="F160" s="79">
        <v>2858</v>
      </c>
      <c r="G160" s="92">
        <f t="shared" si="38"/>
        <v>87.028014616321556</v>
      </c>
      <c r="H160" s="79">
        <v>77</v>
      </c>
      <c r="I160" s="92">
        <f t="shared" si="30"/>
        <v>81.914893617021278</v>
      </c>
      <c r="J160" s="79">
        <f t="shared" si="33"/>
        <v>314917</v>
      </c>
      <c r="K160" s="92">
        <f t="shared" si="39"/>
        <v>98.180225344033119</v>
      </c>
      <c r="L160" s="79">
        <v>42464</v>
      </c>
      <c r="M160" s="92">
        <f t="shared" si="40"/>
        <v>115.36622473375353</v>
      </c>
      <c r="N160" s="79">
        <v>0</v>
      </c>
      <c r="O160" s="79" t="s">
        <v>96</v>
      </c>
      <c r="P160" s="79">
        <f t="shared" si="34"/>
        <v>-42464</v>
      </c>
      <c r="Q160" s="92">
        <f t="shared" si="41"/>
        <v>115.36622473375353</v>
      </c>
      <c r="R160" s="79">
        <f t="shared" si="35"/>
        <v>272453</v>
      </c>
      <c r="S160" s="92">
        <f t="shared" si="42"/>
        <v>95.952399399885891</v>
      </c>
      <c r="T160" s="79">
        <v>41863</v>
      </c>
      <c r="U160" s="92">
        <f t="shared" si="43"/>
        <v>100.00716674629717</v>
      </c>
      <c r="V160" s="79">
        <v>5971</v>
      </c>
      <c r="W160" s="92">
        <f t="shared" si="46"/>
        <v>115.00385208012327</v>
      </c>
      <c r="X160" s="79">
        <f t="shared" si="36"/>
        <v>230590</v>
      </c>
      <c r="Y160" s="92">
        <f t="shared" si="44"/>
        <v>95.251274340523622</v>
      </c>
      <c r="Z160" s="79">
        <v>35354</v>
      </c>
      <c r="AA160" s="92">
        <f t="shared" si="31"/>
        <v>84.924333413403801</v>
      </c>
      <c r="AB160" s="79">
        <v>96749</v>
      </c>
      <c r="AC160" s="92">
        <f t="shared" si="32"/>
        <v>111.62788014445431</v>
      </c>
      <c r="AD160" s="92"/>
      <c r="AE160" s="92"/>
      <c r="AF160" s="92"/>
      <c r="AG160" s="92"/>
      <c r="AH160" s="92"/>
      <c r="AI160" s="92"/>
      <c r="AJ160" s="32">
        <v>102732</v>
      </c>
      <c r="AK160" s="31">
        <f t="shared" si="45"/>
        <v>85.377346730160312</v>
      </c>
      <c r="AL160" s="95" t="s">
        <v>205</v>
      </c>
      <c r="AM160" s="95" t="s">
        <v>205</v>
      </c>
      <c r="AN160" s="95" t="s">
        <v>205</v>
      </c>
      <c r="AO160" s="95" t="s">
        <v>205</v>
      </c>
      <c r="AP160" s="95" t="s">
        <v>205</v>
      </c>
      <c r="AQ160" s="179" t="s">
        <v>205</v>
      </c>
      <c r="AR160" s="15"/>
      <c r="AS160" s="15"/>
      <c r="AT160" s="15"/>
    </row>
    <row r="161" spans="2:46" s="13" customFormat="1" hidden="1">
      <c r="B161" s="38" t="s">
        <v>105</v>
      </c>
      <c r="C161" s="51" t="s">
        <v>8</v>
      </c>
      <c r="D161" s="76">
        <v>304554</v>
      </c>
      <c r="E161" s="92">
        <f t="shared" si="37"/>
        <v>97.750374723571156</v>
      </c>
      <c r="F161" s="79">
        <v>2889</v>
      </c>
      <c r="G161" s="92">
        <f t="shared" si="38"/>
        <v>89.24930491195552</v>
      </c>
      <c r="H161" s="79">
        <v>73</v>
      </c>
      <c r="I161" s="92">
        <f t="shared" si="30"/>
        <v>146</v>
      </c>
      <c r="J161" s="79">
        <f t="shared" si="33"/>
        <v>301665</v>
      </c>
      <c r="K161" s="92">
        <f t="shared" si="39"/>
        <v>97.839624293766988</v>
      </c>
      <c r="L161" s="79">
        <v>32696</v>
      </c>
      <c r="M161" s="92">
        <f t="shared" si="40"/>
        <v>109.13946191334536</v>
      </c>
      <c r="N161" s="79">
        <v>0</v>
      </c>
      <c r="O161" s="79" t="s">
        <v>96</v>
      </c>
      <c r="P161" s="79">
        <f t="shared" si="34"/>
        <v>-32696</v>
      </c>
      <c r="Q161" s="92">
        <f t="shared" si="41"/>
        <v>109.13946191334536</v>
      </c>
      <c r="R161" s="79">
        <f t="shared" si="35"/>
        <v>268969</v>
      </c>
      <c r="S161" s="92">
        <f t="shared" si="42"/>
        <v>96.623534314288989</v>
      </c>
      <c r="T161" s="79">
        <v>40364</v>
      </c>
      <c r="U161" s="92">
        <f t="shared" si="43"/>
        <v>100.26330170400914</v>
      </c>
      <c r="V161" s="79">
        <v>6169</v>
      </c>
      <c r="W161" s="92">
        <f t="shared" si="46"/>
        <v>115.71937722753705</v>
      </c>
      <c r="X161" s="79">
        <f t="shared" si="36"/>
        <v>228605</v>
      </c>
      <c r="Y161" s="92">
        <f t="shared" si="44"/>
        <v>96.008147494855322</v>
      </c>
      <c r="Z161" s="79">
        <v>33707</v>
      </c>
      <c r="AA161" s="92">
        <f t="shared" si="31"/>
        <v>83.101994526762155</v>
      </c>
      <c r="AB161" s="79">
        <v>92967</v>
      </c>
      <c r="AC161" s="92">
        <f t="shared" si="32"/>
        <v>112.02058054487836</v>
      </c>
      <c r="AD161" s="92"/>
      <c r="AE161" s="92"/>
      <c r="AF161" s="92"/>
      <c r="AG161" s="92"/>
      <c r="AH161" s="92"/>
      <c r="AI161" s="92"/>
      <c r="AJ161" s="32">
        <v>106713</v>
      </c>
      <c r="AK161" s="31">
        <f t="shared" si="45"/>
        <v>88.444739132236535</v>
      </c>
      <c r="AL161" s="95" t="s">
        <v>205</v>
      </c>
      <c r="AM161" s="95" t="s">
        <v>205</v>
      </c>
      <c r="AN161" s="95" t="s">
        <v>205</v>
      </c>
      <c r="AO161" s="95" t="s">
        <v>205</v>
      </c>
      <c r="AP161" s="95" t="s">
        <v>205</v>
      </c>
      <c r="AQ161" s="179" t="s">
        <v>205</v>
      </c>
      <c r="AR161" s="15"/>
      <c r="AS161" s="15"/>
      <c r="AT161" s="15"/>
    </row>
    <row r="162" spans="2:46" hidden="1">
      <c r="B162" s="38" t="s">
        <v>42</v>
      </c>
      <c r="C162" s="51" t="s">
        <v>9</v>
      </c>
      <c r="D162" s="76">
        <v>322312</v>
      </c>
      <c r="E162" s="92">
        <f t="shared" si="37"/>
        <v>98.740893689763553</v>
      </c>
      <c r="F162" s="79">
        <v>2740</v>
      </c>
      <c r="G162" s="92">
        <f t="shared" si="38"/>
        <v>88.673139158576049</v>
      </c>
      <c r="H162" s="79">
        <v>72</v>
      </c>
      <c r="I162" s="92">
        <f t="shared" si="30"/>
        <v>124.13793103448276</v>
      </c>
      <c r="J162" s="79">
        <f t="shared" si="33"/>
        <v>319572</v>
      </c>
      <c r="K162" s="92">
        <f t="shared" si="39"/>
        <v>98.837108606633421</v>
      </c>
      <c r="L162" s="79">
        <v>27568</v>
      </c>
      <c r="M162" s="92">
        <f t="shared" si="40"/>
        <v>118.04907292424956</v>
      </c>
      <c r="N162" s="79">
        <v>101</v>
      </c>
      <c r="O162" s="92">
        <f t="shared" ref="O162:O199" si="47">N162/N150*100</f>
        <v>99.019607843137265</v>
      </c>
      <c r="P162" s="79">
        <f t="shared" si="34"/>
        <v>-27467</v>
      </c>
      <c r="Q162" s="92">
        <f t="shared" si="41"/>
        <v>118.13255343856177</v>
      </c>
      <c r="R162" s="79">
        <f t="shared" si="35"/>
        <v>292105</v>
      </c>
      <c r="S162" s="92">
        <f t="shared" si="42"/>
        <v>97.342050979568853</v>
      </c>
      <c r="T162" s="79">
        <v>38014</v>
      </c>
      <c r="U162" s="92">
        <f t="shared" si="43"/>
        <v>98.630065902132742</v>
      </c>
      <c r="V162" s="79">
        <v>5088</v>
      </c>
      <c r="W162" s="92">
        <f t="shared" si="46"/>
        <v>106.9356872635561</v>
      </c>
      <c r="X162" s="79">
        <f t="shared" si="36"/>
        <v>254091</v>
      </c>
      <c r="Y162" s="92">
        <f t="shared" si="44"/>
        <v>97.152241157150556</v>
      </c>
      <c r="Z162" s="79">
        <v>39565</v>
      </c>
      <c r="AA162" s="92">
        <f t="shared" si="31"/>
        <v>96.382460414129113</v>
      </c>
      <c r="AB162" s="79">
        <v>92757</v>
      </c>
      <c r="AC162" s="92">
        <f t="shared" si="32"/>
        <v>108.31416327054895</v>
      </c>
      <c r="AD162" s="92"/>
      <c r="AE162" s="92"/>
      <c r="AF162" s="92"/>
      <c r="AG162" s="92"/>
      <c r="AH162" s="92"/>
      <c r="AI162" s="92"/>
      <c r="AJ162" s="32">
        <v>127093</v>
      </c>
      <c r="AK162" s="31">
        <f t="shared" si="45"/>
        <v>89.748605324482739</v>
      </c>
      <c r="AL162" s="95" t="s">
        <v>205</v>
      </c>
      <c r="AM162" s="95" t="s">
        <v>205</v>
      </c>
      <c r="AN162" s="95" t="s">
        <v>205</v>
      </c>
      <c r="AO162" s="95" t="s">
        <v>205</v>
      </c>
      <c r="AP162" s="95" t="s">
        <v>205</v>
      </c>
      <c r="AQ162" s="179" t="s">
        <v>205</v>
      </c>
    </row>
    <row r="163" spans="2:46" hidden="1">
      <c r="B163" s="38" t="s">
        <v>156</v>
      </c>
      <c r="C163" s="51" t="s">
        <v>157</v>
      </c>
      <c r="D163" s="76">
        <v>327582</v>
      </c>
      <c r="E163" s="92">
        <f t="shared" si="37"/>
        <v>99.117395211483242</v>
      </c>
      <c r="F163" s="79">
        <v>2887</v>
      </c>
      <c r="G163" s="92">
        <f t="shared" si="38"/>
        <v>110.19083969465649</v>
      </c>
      <c r="H163" s="79">
        <v>79</v>
      </c>
      <c r="I163" s="92">
        <f t="shared" si="30"/>
        <v>92.941176470588232</v>
      </c>
      <c r="J163" s="79">
        <f t="shared" si="33"/>
        <v>324695</v>
      </c>
      <c r="K163" s="92">
        <f t="shared" si="39"/>
        <v>99.028910055233794</v>
      </c>
      <c r="L163" s="79">
        <v>23684</v>
      </c>
      <c r="M163" s="92">
        <f t="shared" si="40"/>
        <v>101.61318002402608</v>
      </c>
      <c r="N163" s="79">
        <v>34</v>
      </c>
      <c r="O163" s="92">
        <f t="shared" si="47"/>
        <v>8.3333333333333321</v>
      </c>
      <c r="P163" s="79">
        <f t="shared" si="34"/>
        <v>-23650</v>
      </c>
      <c r="Q163" s="92">
        <f t="shared" si="41"/>
        <v>103.27510917030567</v>
      </c>
      <c r="R163" s="79">
        <f t="shared" si="35"/>
        <v>301045</v>
      </c>
      <c r="S163" s="92">
        <f t="shared" si="42"/>
        <v>98.710075119926287</v>
      </c>
      <c r="T163" s="79">
        <v>36547</v>
      </c>
      <c r="U163" s="92">
        <f t="shared" si="43"/>
        <v>97.847447190168936</v>
      </c>
      <c r="V163" s="79">
        <v>3862</v>
      </c>
      <c r="W163" s="92">
        <f t="shared" si="46"/>
        <v>82.875536480686691</v>
      </c>
      <c r="X163" s="79">
        <f t="shared" si="36"/>
        <v>264498</v>
      </c>
      <c r="Y163" s="92">
        <f t="shared" si="44"/>
        <v>98.8304661694591</v>
      </c>
      <c r="Z163" s="79">
        <v>47317</v>
      </c>
      <c r="AA163" s="92">
        <f t="shared" si="31"/>
        <v>110.76336056555631</v>
      </c>
      <c r="AB163" s="79">
        <v>81108</v>
      </c>
      <c r="AC163" s="92">
        <f t="shared" si="32"/>
        <v>110.43516148357932</v>
      </c>
      <c r="AD163" s="92"/>
      <c r="AE163" s="92"/>
      <c r="AF163" s="92"/>
      <c r="AG163" s="92"/>
      <c r="AH163" s="92"/>
      <c r="AI163" s="92"/>
      <c r="AJ163" s="32">
        <v>141197</v>
      </c>
      <c r="AK163" s="31">
        <f t="shared" si="45"/>
        <v>89.123203453913106</v>
      </c>
      <c r="AL163" s="95" t="s">
        <v>205</v>
      </c>
      <c r="AM163" s="95" t="s">
        <v>205</v>
      </c>
      <c r="AN163" s="95" t="s">
        <v>205</v>
      </c>
      <c r="AO163" s="95" t="s">
        <v>205</v>
      </c>
      <c r="AP163" s="95" t="s">
        <v>205</v>
      </c>
      <c r="AQ163" s="179" t="s">
        <v>205</v>
      </c>
    </row>
    <row r="164" spans="2:46" s="13" customFormat="1" hidden="1">
      <c r="B164" s="38" t="s">
        <v>110</v>
      </c>
      <c r="C164" s="51" t="s">
        <v>34</v>
      </c>
      <c r="D164" s="76">
        <v>300527</v>
      </c>
      <c r="E164" s="92">
        <f t="shared" si="37"/>
        <v>99.799091428343715</v>
      </c>
      <c r="F164" s="79">
        <v>2913</v>
      </c>
      <c r="G164" s="92">
        <f t="shared" si="38"/>
        <v>114.86593059936909</v>
      </c>
      <c r="H164" s="79">
        <v>140</v>
      </c>
      <c r="I164" s="92">
        <f t="shared" si="30"/>
        <v>202.89855072463769</v>
      </c>
      <c r="J164" s="79">
        <f t="shared" si="33"/>
        <v>297614</v>
      </c>
      <c r="K164" s="92">
        <f t="shared" si="39"/>
        <v>99.671127543570577</v>
      </c>
      <c r="L164" s="79">
        <v>24775</v>
      </c>
      <c r="M164" s="92">
        <f t="shared" si="40"/>
        <v>108.37707786526684</v>
      </c>
      <c r="N164" s="79">
        <v>0</v>
      </c>
      <c r="O164" s="79" t="s">
        <v>96</v>
      </c>
      <c r="P164" s="79">
        <f t="shared" si="34"/>
        <v>-24775</v>
      </c>
      <c r="Q164" s="92">
        <f t="shared" si="41"/>
        <v>108.37707786526684</v>
      </c>
      <c r="R164" s="79">
        <f t="shared" si="35"/>
        <v>272839</v>
      </c>
      <c r="S164" s="92">
        <f t="shared" si="42"/>
        <v>98.949357356311836</v>
      </c>
      <c r="T164" s="79">
        <v>35802</v>
      </c>
      <c r="U164" s="92">
        <f t="shared" si="43"/>
        <v>99.072972299858876</v>
      </c>
      <c r="V164" s="79">
        <v>3853</v>
      </c>
      <c r="W164" s="92">
        <f t="shared" si="46"/>
        <v>90.701506591337093</v>
      </c>
      <c r="X164" s="79">
        <f t="shared" si="36"/>
        <v>237037</v>
      </c>
      <c r="Y164" s="92">
        <f t="shared" si="44"/>
        <v>98.930713400306345</v>
      </c>
      <c r="Z164" s="79">
        <v>42875</v>
      </c>
      <c r="AA164" s="92">
        <f t="shared" si="31"/>
        <v>111.66818596171377</v>
      </c>
      <c r="AB164" s="79">
        <v>80000</v>
      </c>
      <c r="AC164" s="92">
        <f t="shared" si="32"/>
        <v>114.18620916058863</v>
      </c>
      <c r="AD164" s="92"/>
      <c r="AE164" s="92"/>
      <c r="AF164" s="92"/>
      <c r="AG164" s="92"/>
      <c r="AH164" s="92"/>
      <c r="AI164" s="92"/>
      <c r="AJ164" s="32">
        <v>118721</v>
      </c>
      <c r="AK164" s="31">
        <f t="shared" si="45"/>
        <v>87.240327736341257</v>
      </c>
      <c r="AL164" s="95" t="s">
        <v>205</v>
      </c>
      <c r="AM164" s="95" t="s">
        <v>205</v>
      </c>
      <c r="AN164" s="95" t="s">
        <v>205</v>
      </c>
      <c r="AO164" s="95" t="s">
        <v>205</v>
      </c>
      <c r="AP164" s="95" t="s">
        <v>205</v>
      </c>
      <c r="AQ164" s="179" t="s">
        <v>205</v>
      </c>
      <c r="AR164" s="15"/>
      <c r="AS164" s="15"/>
      <c r="AT164" s="15"/>
    </row>
    <row r="165" spans="2:46" s="13" customFormat="1" hidden="1">
      <c r="B165" s="39" t="s">
        <v>40</v>
      </c>
      <c r="C165" s="51" t="s">
        <v>13</v>
      </c>
      <c r="D165" s="77">
        <v>333532</v>
      </c>
      <c r="E165" s="93">
        <f t="shared" si="37"/>
        <v>99.74818616279974</v>
      </c>
      <c r="F165" s="80">
        <v>2327</v>
      </c>
      <c r="G165" s="93">
        <f t="shared" si="38"/>
        <v>91.794871794871796</v>
      </c>
      <c r="H165" s="80">
        <v>58</v>
      </c>
      <c r="I165" s="93">
        <f t="shared" si="30"/>
        <v>86.567164179104466</v>
      </c>
      <c r="J165" s="80">
        <f t="shared" si="33"/>
        <v>331205</v>
      </c>
      <c r="K165" s="93">
        <f t="shared" si="39"/>
        <v>99.808943493682179</v>
      </c>
      <c r="L165" s="80">
        <v>20015</v>
      </c>
      <c r="M165" s="93">
        <f t="shared" si="40"/>
        <v>95.760968374718914</v>
      </c>
      <c r="N165" s="80">
        <v>0</v>
      </c>
      <c r="O165" s="80" t="s">
        <v>96</v>
      </c>
      <c r="P165" s="80">
        <f t="shared" si="34"/>
        <v>-20015</v>
      </c>
      <c r="Q165" s="93">
        <f t="shared" si="41"/>
        <v>96.704836449727011</v>
      </c>
      <c r="R165" s="80">
        <f t="shared" si="35"/>
        <v>311190</v>
      </c>
      <c r="S165" s="93">
        <f t="shared" si="42"/>
        <v>100.01542703974391</v>
      </c>
      <c r="T165" s="80">
        <v>37494</v>
      </c>
      <c r="U165" s="93">
        <f t="shared" si="43"/>
        <v>94.813503603489693</v>
      </c>
      <c r="V165" s="80">
        <v>3789</v>
      </c>
      <c r="W165" s="93">
        <f t="shared" si="46"/>
        <v>72.795389048991353</v>
      </c>
      <c r="X165" s="80">
        <f t="shared" si="36"/>
        <v>273696</v>
      </c>
      <c r="Y165" s="93">
        <f t="shared" si="44"/>
        <v>100.77283622425874</v>
      </c>
      <c r="Z165" s="80">
        <v>44218</v>
      </c>
      <c r="AA165" s="93">
        <f t="shared" si="31"/>
        <v>112.14019426339684</v>
      </c>
      <c r="AB165" s="80">
        <v>76070</v>
      </c>
      <c r="AC165" s="93">
        <f t="shared" si="32"/>
        <v>94.071527502967939</v>
      </c>
      <c r="AD165" s="93"/>
      <c r="AE165" s="93"/>
      <c r="AF165" s="93"/>
      <c r="AG165" s="93"/>
      <c r="AH165" s="93"/>
      <c r="AI165" s="93"/>
      <c r="AJ165" s="33">
        <v>156639</v>
      </c>
      <c r="AK165" s="138">
        <f t="shared" si="45"/>
        <v>101.64631218283992</v>
      </c>
      <c r="AL165" s="140" t="s">
        <v>205</v>
      </c>
      <c r="AM165" s="140" t="s">
        <v>205</v>
      </c>
      <c r="AN165" s="140" t="s">
        <v>205</v>
      </c>
      <c r="AO165" s="140" t="s">
        <v>205</v>
      </c>
      <c r="AP165" s="140" t="s">
        <v>205</v>
      </c>
      <c r="AQ165" s="180" t="s">
        <v>205</v>
      </c>
      <c r="AR165" s="15"/>
      <c r="AS165" s="15"/>
      <c r="AT165" s="15"/>
    </row>
    <row r="166" spans="2:46" s="13" customFormat="1" hidden="1">
      <c r="B166" s="37" t="s">
        <v>158</v>
      </c>
      <c r="C166" s="52" t="s">
        <v>159</v>
      </c>
      <c r="D166" s="78">
        <v>323411</v>
      </c>
      <c r="E166" s="94">
        <f t="shared" si="37"/>
        <v>99.815437225509157</v>
      </c>
      <c r="F166" s="81">
        <v>2557</v>
      </c>
      <c r="G166" s="94">
        <f t="shared" si="38"/>
        <v>104.58077709611453</v>
      </c>
      <c r="H166" s="81">
        <v>57</v>
      </c>
      <c r="I166" s="94">
        <f t="shared" si="30"/>
        <v>57.575757575757578</v>
      </c>
      <c r="J166" s="81">
        <f t="shared" si="33"/>
        <v>320854</v>
      </c>
      <c r="K166" s="94">
        <f t="shared" si="39"/>
        <v>99.77920413976689</v>
      </c>
      <c r="L166" s="81">
        <v>26422</v>
      </c>
      <c r="M166" s="94">
        <f t="shared" si="40"/>
        <v>124.92080752683088</v>
      </c>
      <c r="N166" s="81">
        <v>0</v>
      </c>
      <c r="O166" s="79" t="s">
        <v>96</v>
      </c>
      <c r="P166" s="81">
        <f t="shared" si="34"/>
        <v>-26422</v>
      </c>
      <c r="Q166" s="94">
        <f t="shared" si="41"/>
        <v>125.62761506276149</v>
      </c>
      <c r="R166" s="81">
        <f t="shared" si="35"/>
        <v>294432</v>
      </c>
      <c r="S166" s="94">
        <f t="shared" si="42"/>
        <v>97.970266061517577</v>
      </c>
      <c r="T166" s="81">
        <v>42345</v>
      </c>
      <c r="U166" s="94">
        <f t="shared" si="43"/>
        <v>111.82855331960069</v>
      </c>
      <c r="V166" s="81">
        <v>4697</v>
      </c>
      <c r="W166" s="94">
        <f t="shared" si="46"/>
        <v>101.97568389057751</v>
      </c>
      <c r="X166" s="81">
        <f t="shared" si="36"/>
        <v>252087</v>
      </c>
      <c r="Y166" s="94">
        <f t="shared" si="44"/>
        <v>95.972451706730226</v>
      </c>
      <c r="Z166" s="81">
        <v>40798</v>
      </c>
      <c r="AA166" s="94">
        <f t="shared" si="31"/>
        <v>109.18189846656141</v>
      </c>
      <c r="AB166" s="81">
        <v>87411</v>
      </c>
      <c r="AC166" s="94">
        <f t="shared" si="32"/>
        <v>106.09933726604035</v>
      </c>
      <c r="AD166" s="94"/>
      <c r="AE166" s="94"/>
      <c r="AF166" s="94"/>
      <c r="AG166" s="94"/>
      <c r="AH166" s="94"/>
      <c r="AI166" s="94"/>
      <c r="AJ166" s="29">
        <v>128373</v>
      </c>
      <c r="AK166" s="28">
        <f t="shared" si="45"/>
        <v>88.388025172475523</v>
      </c>
      <c r="AL166" s="175" t="s">
        <v>205</v>
      </c>
      <c r="AM166" s="175" t="s">
        <v>205</v>
      </c>
      <c r="AN166" s="175" t="s">
        <v>205</v>
      </c>
      <c r="AO166" s="175" t="s">
        <v>205</v>
      </c>
      <c r="AP166" s="175" t="s">
        <v>205</v>
      </c>
      <c r="AQ166" s="178" t="s">
        <v>205</v>
      </c>
      <c r="AR166" s="15"/>
      <c r="AS166" s="15"/>
      <c r="AT166" s="15"/>
    </row>
    <row r="167" spans="2:46" s="13" customFormat="1" hidden="1">
      <c r="B167" s="38" t="s">
        <v>97</v>
      </c>
      <c r="C167" s="51" t="s">
        <v>11</v>
      </c>
      <c r="D167" s="76">
        <v>336125</v>
      </c>
      <c r="E167" s="92">
        <f t="shared" si="37"/>
        <v>98.477679369274085</v>
      </c>
      <c r="F167" s="79">
        <v>2856</v>
      </c>
      <c r="G167" s="92">
        <f t="shared" si="38"/>
        <v>119</v>
      </c>
      <c r="H167" s="79">
        <v>62</v>
      </c>
      <c r="I167" s="92">
        <f t="shared" si="30"/>
        <v>88.571428571428569</v>
      </c>
      <c r="J167" s="79">
        <f t="shared" si="33"/>
        <v>333269</v>
      </c>
      <c r="K167" s="92">
        <f t="shared" si="39"/>
        <v>98.332354737534715</v>
      </c>
      <c r="L167" s="79">
        <v>28170</v>
      </c>
      <c r="M167" s="92">
        <f t="shared" si="40"/>
        <v>116.49642281129813</v>
      </c>
      <c r="N167" s="79">
        <v>0</v>
      </c>
      <c r="O167" s="79" t="s">
        <v>96</v>
      </c>
      <c r="P167" s="79">
        <f t="shared" si="34"/>
        <v>-28170</v>
      </c>
      <c r="Q167" s="92">
        <f t="shared" si="41"/>
        <v>116.8249491975283</v>
      </c>
      <c r="R167" s="79">
        <f t="shared" si="35"/>
        <v>305099</v>
      </c>
      <c r="S167" s="92">
        <f t="shared" si="42"/>
        <v>96.915897944143737</v>
      </c>
      <c r="T167" s="79">
        <v>45093</v>
      </c>
      <c r="U167" s="92">
        <f t="shared" si="43"/>
        <v>113.27622588424437</v>
      </c>
      <c r="V167" s="79">
        <v>5722</v>
      </c>
      <c r="W167" s="92">
        <f t="shared" si="46"/>
        <v>111.04211139142248</v>
      </c>
      <c r="X167" s="79">
        <f t="shared" si="36"/>
        <v>260006</v>
      </c>
      <c r="Y167" s="92">
        <f t="shared" si="44"/>
        <v>94.547636363636371</v>
      </c>
      <c r="Z167" s="79">
        <v>42660</v>
      </c>
      <c r="AA167" s="92">
        <f t="shared" si="31"/>
        <v>103.34302325581395</v>
      </c>
      <c r="AB167" s="79">
        <v>90644</v>
      </c>
      <c r="AC167" s="92">
        <f t="shared" si="32"/>
        <v>103.12524887083745</v>
      </c>
      <c r="AD167" s="92"/>
      <c r="AE167" s="92"/>
      <c r="AF167" s="92"/>
      <c r="AG167" s="92"/>
      <c r="AH167" s="92"/>
      <c r="AI167" s="92"/>
      <c r="AJ167" s="32">
        <v>131196</v>
      </c>
      <c r="AK167" s="31">
        <f t="shared" si="45"/>
        <v>86.865209158202788</v>
      </c>
      <c r="AL167" s="95" t="s">
        <v>205</v>
      </c>
      <c r="AM167" s="95" t="s">
        <v>205</v>
      </c>
      <c r="AN167" s="95" t="s">
        <v>205</v>
      </c>
      <c r="AO167" s="95" t="s">
        <v>205</v>
      </c>
      <c r="AP167" s="95" t="s">
        <v>205</v>
      </c>
      <c r="AQ167" s="179" t="s">
        <v>205</v>
      </c>
      <c r="AR167" s="15"/>
      <c r="AS167" s="15"/>
      <c r="AT167" s="15"/>
    </row>
    <row r="168" spans="2:46" s="13" customFormat="1" hidden="1">
      <c r="B168" s="38" t="s">
        <v>99</v>
      </c>
      <c r="C168" s="51" t="s">
        <v>3</v>
      </c>
      <c r="D168" s="76">
        <v>327964</v>
      </c>
      <c r="E168" s="92">
        <f t="shared" si="37"/>
        <v>96.670400282968814</v>
      </c>
      <c r="F168" s="79">
        <v>2853</v>
      </c>
      <c r="G168" s="92">
        <f t="shared" si="38"/>
        <v>114.67041800643088</v>
      </c>
      <c r="H168" s="79">
        <v>60</v>
      </c>
      <c r="I168" s="92">
        <f t="shared" si="30"/>
        <v>127.65957446808511</v>
      </c>
      <c r="J168" s="79">
        <f t="shared" si="33"/>
        <v>325111</v>
      </c>
      <c r="K168" s="92">
        <f t="shared" si="39"/>
        <v>96.537419975532416</v>
      </c>
      <c r="L168" s="79">
        <v>36104</v>
      </c>
      <c r="M168" s="92">
        <f t="shared" si="40"/>
        <v>108.06992337164752</v>
      </c>
      <c r="N168" s="79">
        <v>0</v>
      </c>
      <c r="O168" s="79" t="s">
        <v>96</v>
      </c>
      <c r="P168" s="79">
        <f t="shared" si="34"/>
        <v>-36104</v>
      </c>
      <c r="Q168" s="92">
        <f t="shared" si="41"/>
        <v>108.06992337164752</v>
      </c>
      <c r="R168" s="79">
        <f t="shared" si="35"/>
        <v>289007</v>
      </c>
      <c r="S168" s="92">
        <f t="shared" si="42"/>
        <v>95.267401537426991</v>
      </c>
      <c r="T168" s="79">
        <v>45116</v>
      </c>
      <c r="U168" s="92">
        <f t="shared" si="43"/>
        <v>114.15991902834008</v>
      </c>
      <c r="V168" s="79">
        <v>5205</v>
      </c>
      <c r="W168" s="92">
        <f t="shared" si="46"/>
        <v>96.228508042151972</v>
      </c>
      <c r="X168" s="79">
        <f t="shared" si="36"/>
        <v>243891</v>
      </c>
      <c r="Y168" s="92">
        <f t="shared" si="44"/>
        <v>92.437576749897659</v>
      </c>
      <c r="Z168" s="79">
        <v>40757</v>
      </c>
      <c r="AA168" s="92">
        <f t="shared" si="31"/>
        <v>94.410470233958762</v>
      </c>
      <c r="AB168" s="79">
        <v>91396</v>
      </c>
      <c r="AC168" s="92">
        <f t="shared" si="32"/>
        <v>106.15222011870055</v>
      </c>
      <c r="AD168" s="92"/>
      <c r="AE168" s="92"/>
      <c r="AF168" s="92"/>
      <c r="AG168" s="92"/>
      <c r="AH168" s="92"/>
      <c r="AI168" s="92"/>
      <c r="AJ168" s="32">
        <v>115336</v>
      </c>
      <c r="AK168" s="31">
        <f t="shared" si="45"/>
        <v>83.27749537892791</v>
      </c>
      <c r="AL168" s="95" t="s">
        <v>205</v>
      </c>
      <c r="AM168" s="95" t="s">
        <v>205</v>
      </c>
      <c r="AN168" s="95" t="s">
        <v>205</v>
      </c>
      <c r="AO168" s="95" t="s">
        <v>205</v>
      </c>
      <c r="AP168" s="95" t="s">
        <v>205</v>
      </c>
      <c r="AQ168" s="179" t="s">
        <v>205</v>
      </c>
      <c r="AR168" s="15"/>
      <c r="AS168" s="15"/>
      <c r="AT168" s="15"/>
    </row>
    <row r="169" spans="2:46" s="13" customFormat="1" hidden="1">
      <c r="B169" s="38" t="s">
        <v>38</v>
      </c>
      <c r="C169" s="51" t="s">
        <v>36</v>
      </c>
      <c r="D169" s="76">
        <v>330363</v>
      </c>
      <c r="E169" s="92">
        <f t="shared" si="37"/>
        <v>96.524269632062271</v>
      </c>
      <c r="F169" s="79">
        <v>2915</v>
      </c>
      <c r="G169" s="92">
        <f t="shared" si="38"/>
        <v>116.13545816733068</v>
      </c>
      <c r="H169" s="79">
        <v>104</v>
      </c>
      <c r="I169" s="92">
        <f t="shared" si="30"/>
        <v>216.66666666666666</v>
      </c>
      <c r="J169" s="79">
        <f t="shared" si="33"/>
        <v>327448</v>
      </c>
      <c r="K169" s="92">
        <f t="shared" si="39"/>
        <v>96.379385958457561</v>
      </c>
      <c r="L169" s="79">
        <v>43817</v>
      </c>
      <c r="M169" s="92">
        <f t="shared" si="40"/>
        <v>109.40027963647259</v>
      </c>
      <c r="N169" s="79">
        <v>0</v>
      </c>
      <c r="O169" s="79" t="s">
        <v>96</v>
      </c>
      <c r="P169" s="79">
        <f t="shared" si="34"/>
        <v>-43817</v>
      </c>
      <c r="Q169" s="92">
        <f t="shared" si="41"/>
        <v>109.40027963647259</v>
      </c>
      <c r="R169" s="79">
        <f t="shared" si="35"/>
        <v>283631</v>
      </c>
      <c r="S169" s="92">
        <f t="shared" si="42"/>
        <v>94.639252311501281</v>
      </c>
      <c r="T169" s="79">
        <v>49031</v>
      </c>
      <c r="U169" s="92">
        <f t="shared" si="43"/>
        <v>117.09734428735192</v>
      </c>
      <c r="V169" s="79">
        <v>5027</v>
      </c>
      <c r="W169" s="92">
        <f t="shared" si="46"/>
        <v>87.547892720306507</v>
      </c>
      <c r="X169" s="79">
        <f t="shared" si="36"/>
        <v>234600</v>
      </c>
      <c r="Y169" s="92">
        <f t="shared" si="44"/>
        <v>90.991951905362171</v>
      </c>
      <c r="Z169" s="79">
        <v>39339</v>
      </c>
      <c r="AA169" s="92">
        <f t="shared" si="31"/>
        <v>89.175771863807412</v>
      </c>
      <c r="AB169" s="79">
        <v>97797</v>
      </c>
      <c r="AC169" s="92">
        <f t="shared" si="32"/>
        <v>106.88547165480836</v>
      </c>
      <c r="AD169" s="92"/>
      <c r="AE169" s="92"/>
      <c r="AF169" s="92"/>
      <c r="AG169" s="92"/>
      <c r="AH169" s="92"/>
      <c r="AI169" s="92"/>
      <c r="AJ169" s="32">
        <v>100715</v>
      </c>
      <c r="AK169" s="31">
        <f t="shared" si="45"/>
        <v>79.711750785522639</v>
      </c>
      <c r="AL169" s="95" t="s">
        <v>205</v>
      </c>
      <c r="AM169" s="95" t="s">
        <v>205</v>
      </c>
      <c r="AN169" s="95" t="s">
        <v>205</v>
      </c>
      <c r="AO169" s="95" t="s">
        <v>205</v>
      </c>
      <c r="AP169" s="95" t="s">
        <v>205</v>
      </c>
      <c r="AQ169" s="179" t="s">
        <v>205</v>
      </c>
      <c r="AR169" s="15"/>
      <c r="AS169" s="15"/>
      <c r="AT169" s="15"/>
    </row>
    <row r="170" spans="2:46" s="13" customFormat="1" hidden="1">
      <c r="B170" s="38" t="s">
        <v>41</v>
      </c>
      <c r="C170" s="51" t="s">
        <v>101</v>
      </c>
      <c r="D170" s="76">
        <v>325839</v>
      </c>
      <c r="E170" s="92">
        <f t="shared" si="37"/>
        <v>99.121157917792218</v>
      </c>
      <c r="F170" s="79">
        <v>2961</v>
      </c>
      <c r="G170" s="92">
        <f t="shared" si="38"/>
        <v>114.50116009280742</v>
      </c>
      <c r="H170" s="79">
        <v>92</v>
      </c>
      <c r="I170" s="92">
        <f t="shared" si="30"/>
        <v>96.84210526315789</v>
      </c>
      <c r="J170" s="79">
        <f t="shared" si="33"/>
        <v>322878</v>
      </c>
      <c r="K170" s="92">
        <f t="shared" si="39"/>
        <v>98.999208933532017</v>
      </c>
      <c r="L170" s="79">
        <v>33878</v>
      </c>
      <c r="M170" s="92">
        <f t="shared" si="40"/>
        <v>85.882323117093819</v>
      </c>
      <c r="N170" s="79">
        <v>0</v>
      </c>
      <c r="O170" s="79" t="s">
        <v>96</v>
      </c>
      <c r="P170" s="79">
        <f t="shared" si="34"/>
        <v>-33878</v>
      </c>
      <c r="Q170" s="92">
        <f t="shared" si="41"/>
        <v>85.882323117093819</v>
      </c>
      <c r="R170" s="79">
        <f t="shared" si="35"/>
        <v>289000</v>
      </c>
      <c r="S170" s="92">
        <f t="shared" si="42"/>
        <v>100.80399030328397</v>
      </c>
      <c r="T170" s="79">
        <v>50012</v>
      </c>
      <c r="U170" s="92">
        <f t="shared" si="43"/>
        <v>120.3455494862478</v>
      </c>
      <c r="V170" s="79">
        <v>6238</v>
      </c>
      <c r="W170" s="92">
        <f t="shared" si="46"/>
        <v>117.56502073124764</v>
      </c>
      <c r="X170" s="79">
        <f t="shared" si="36"/>
        <v>238988</v>
      </c>
      <c r="Y170" s="92">
        <f t="shared" si="44"/>
        <v>97.491209033279219</v>
      </c>
      <c r="Z170" s="79">
        <v>39938</v>
      </c>
      <c r="AA170" s="92">
        <f t="shared" si="31"/>
        <v>91.790393013100442</v>
      </c>
      <c r="AB170" s="79">
        <v>98137</v>
      </c>
      <c r="AC170" s="92">
        <f t="shared" si="32"/>
        <v>107.43437041578174</v>
      </c>
      <c r="AD170" s="92"/>
      <c r="AE170" s="92"/>
      <c r="AF170" s="92"/>
      <c r="AG170" s="92"/>
      <c r="AH170" s="92"/>
      <c r="AI170" s="92"/>
      <c r="AJ170" s="32">
        <v>103242</v>
      </c>
      <c r="AK170" s="31">
        <f t="shared" si="45"/>
        <v>90.669734600319671</v>
      </c>
      <c r="AL170" s="95" t="s">
        <v>205</v>
      </c>
      <c r="AM170" s="95" t="s">
        <v>205</v>
      </c>
      <c r="AN170" s="95" t="s">
        <v>205</v>
      </c>
      <c r="AO170" s="95" t="s">
        <v>205</v>
      </c>
      <c r="AP170" s="95" t="s">
        <v>205</v>
      </c>
      <c r="AQ170" s="179" t="s">
        <v>205</v>
      </c>
      <c r="AR170" s="15"/>
      <c r="AS170" s="15"/>
      <c r="AT170" s="15"/>
    </row>
    <row r="171" spans="2:46" hidden="1">
      <c r="B171" s="38" t="s">
        <v>102</v>
      </c>
      <c r="C171" s="51" t="s">
        <v>6</v>
      </c>
      <c r="D171" s="76">
        <v>313005</v>
      </c>
      <c r="E171" s="92">
        <f t="shared" si="37"/>
        <v>99.231837376516978</v>
      </c>
      <c r="F171" s="79">
        <v>2998</v>
      </c>
      <c r="G171" s="92">
        <f t="shared" si="38"/>
        <v>110.83179297597043</v>
      </c>
      <c r="H171" s="79">
        <v>67</v>
      </c>
      <c r="I171" s="92">
        <f t="shared" si="30"/>
        <v>81.707317073170728</v>
      </c>
      <c r="J171" s="79">
        <f t="shared" si="33"/>
        <v>310007</v>
      </c>
      <c r="K171" s="92">
        <f t="shared" si="39"/>
        <v>99.131499761770002</v>
      </c>
      <c r="L171" s="79">
        <v>53555</v>
      </c>
      <c r="M171" s="92">
        <f t="shared" si="40"/>
        <v>88.750973600914776</v>
      </c>
      <c r="N171" s="79">
        <v>0</v>
      </c>
      <c r="O171" s="79" t="s">
        <v>96</v>
      </c>
      <c r="P171" s="79">
        <f t="shared" si="34"/>
        <v>-53555</v>
      </c>
      <c r="Q171" s="92">
        <f t="shared" si="41"/>
        <v>88.750973600914776</v>
      </c>
      <c r="R171" s="79">
        <f t="shared" si="35"/>
        <v>256452</v>
      </c>
      <c r="S171" s="92">
        <f t="shared" si="42"/>
        <v>101.61344005071717</v>
      </c>
      <c r="T171" s="79">
        <v>48153</v>
      </c>
      <c r="U171" s="92">
        <f t="shared" si="43"/>
        <v>107.69592055823939</v>
      </c>
      <c r="V171" s="79">
        <v>5687</v>
      </c>
      <c r="W171" s="92">
        <f t="shared" si="46"/>
        <v>100.26445698166431</v>
      </c>
      <c r="X171" s="79">
        <f t="shared" si="36"/>
        <v>208299</v>
      </c>
      <c r="Y171" s="92">
        <f t="shared" si="44"/>
        <v>100.30385037656259</v>
      </c>
      <c r="Z171" s="79">
        <v>31445</v>
      </c>
      <c r="AA171" s="92">
        <f t="shared" si="31"/>
        <v>88.17261587639851</v>
      </c>
      <c r="AB171" s="79">
        <v>96265</v>
      </c>
      <c r="AC171" s="92">
        <f t="shared" si="32"/>
        <v>104.53360842653925</v>
      </c>
      <c r="AD171" s="92"/>
      <c r="AE171" s="92"/>
      <c r="AF171" s="92"/>
      <c r="AG171" s="92"/>
      <c r="AH171" s="92"/>
      <c r="AI171" s="92"/>
      <c r="AJ171" s="32">
        <v>83815</v>
      </c>
      <c r="AK171" s="31">
        <f t="shared" si="45"/>
        <v>100.05252414319992</v>
      </c>
      <c r="AL171" s="95" t="s">
        <v>205</v>
      </c>
      <c r="AM171" s="95" t="s">
        <v>205</v>
      </c>
      <c r="AN171" s="95" t="s">
        <v>205</v>
      </c>
      <c r="AO171" s="95" t="s">
        <v>205</v>
      </c>
      <c r="AP171" s="95" t="s">
        <v>205</v>
      </c>
      <c r="AQ171" s="179" t="s">
        <v>205</v>
      </c>
    </row>
    <row r="172" spans="2:46" hidden="1">
      <c r="B172" s="38" t="s">
        <v>39</v>
      </c>
      <c r="C172" s="51" t="s">
        <v>7</v>
      </c>
      <c r="D172" s="76">
        <v>322129</v>
      </c>
      <c r="E172" s="92">
        <f t="shared" si="37"/>
        <v>101.37015183699158</v>
      </c>
      <c r="F172" s="79">
        <v>2986</v>
      </c>
      <c r="G172" s="92">
        <f t="shared" si="38"/>
        <v>104.47865640307907</v>
      </c>
      <c r="H172" s="79">
        <v>69</v>
      </c>
      <c r="I172" s="92">
        <f t="shared" si="30"/>
        <v>89.610389610389603</v>
      </c>
      <c r="J172" s="79">
        <f t="shared" si="33"/>
        <v>319143</v>
      </c>
      <c r="K172" s="92">
        <f t="shared" si="39"/>
        <v>101.3419408923621</v>
      </c>
      <c r="L172" s="79">
        <v>38275</v>
      </c>
      <c r="M172" s="92">
        <f t="shared" si="40"/>
        <v>90.135173323285613</v>
      </c>
      <c r="N172" s="79">
        <v>0</v>
      </c>
      <c r="O172" s="79" t="s">
        <v>96</v>
      </c>
      <c r="P172" s="79">
        <f t="shared" si="34"/>
        <v>-38275</v>
      </c>
      <c r="Q172" s="92">
        <f t="shared" si="41"/>
        <v>90.135173323285613</v>
      </c>
      <c r="R172" s="79">
        <f t="shared" si="35"/>
        <v>280868</v>
      </c>
      <c r="S172" s="92">
        <f t="shared" si="42"/>
        <v>103.08860610820949</v>
      </c>
      <c r="T172" s="79">
        <v>47395</v>
      </c>
      <c r="U172" s="92">
        <f t="shared" si="43"/>
        <v>113.21453311993885</v>
      </c>
      <c r="V172" s="79">
        <v>5907</v>
      </c>
      <c r="W172" s="92">
        <f t="shared" si="46"/>
        <v>98.9281527382348</v>
      </c>
      <c r="X172" s="79">
        <f t="shared" si="36"/>
        <v>233473</v>
      </c>
      <c r="Y172" s="92">
        <f t="shared" si="44"/>
        <v>101.25027104384405</v>
      </c>
      <c r="Z172" s="79">
        <v>37674</v>
      </c>
      <c r="AA172" s="92">
        <f t="shared" si="31"/>
        <v>106.56219946823555</v>
      </c>
      <c r="AB172" s="79">
        <v>100882</v>
      </c>
      <c r="AC172" s="92">
        <f t="shared" si="32"/>
        <v>104.27187877910882</v>
      </c>
      <c r="AD172" s="92"/>
      <c r="AE172" s="92"/>
      <c r="AF172" s="92"/>
      <c r="AG172" s="92"/>
      <c r="AH172" s="92"/>
      <c r="AI172" s="92"/>
      <c r="AJ172" s="32">
        <v>98305</v>
      </c>
      <c r="AK172" s="31">
        <f t="shared" si="45"/>
        <v>95.690729276174906</v>
      </c>
      <c r="AL172" s="95" t="s">
        <v>205</v>
      </c>
      <c r="AM172" s="95" t="s">
        <v>205</v>
      </c>
      <c r="AN172" s="95" t="s">
        <v>205</v>
      </c>
      <c r="AO172" s="95" t="s">
        <v>205</v>
      </c>
      <c r="AP172" s="95" t="s">
        <v>205</v>
      </c>
      <c r="AQ172" s="179" t="s">
        <v>205</v>
      </c>
    </row>
    <row r="173" spans="2:46" hidden="1">
      <c r="B173" s="38" t="s">
        <v>105</v>
      </c>
      <c r="C173" s="51" t="s">
        <v>8</v>
      </c>
      <c r="D173" s="76">
        <v>310328</v>
      </c>
      <c r="E173" s="92">
        <f t="shared" si="37"/>
        <v>101.89588710048136</v>
      </c>
      <c r="F173" s="79">
        <v>2645</v>
      </c>
      <c r="G173" s="92">
        <f t="shared" si="38"/>
        <v>91.554170993423327</v>
      </c>
      <c r="H173" s="79">
        <v>77</v>
      </c>
      <c r="I173" s="92">
        <f t="shared" si="30"/>
        <v>105.47945205479452</v>
      </c>
      <c r="J173" s="79">
        <f t="shared" si="33"/>
        <v>307683</v>
      </c>
      <c r="K173" s="92">
        <f t="shared" si="39"/>
        <v>101.99492814877431</v>
      </c>
      <c r="L173" s="79">
        <v>29712</v>
      </c>
      <c r="M173" s="92">
        <f t="shared" si="40"/>
        <v>90.873501345730361</v>
      </c>
      <c r="N173" s="79">
        <v>0</v>
      </c>
      <c r="O173" s="79" t="s">
        <v>96</v>
      </c>
      <c r="P173" s="79">
        <f t="shared" si="34"/>
        <v>-29712</v>
      </c>
      <c r="Q173" s="92">
        <f t="shared" si="41"/>
        <v>90.873501345730361</v>
      </c>
      <c r="R173" s="79">
        <f t="shared" si="35"/>
        <v>277971</v>
      </c>
      <c r="S173" s="92">
        <f t="shared" si="42"/>
        <v>103.3468540984277</v>
      </c>
      <c r="T173" s="79">
        <v>45880</v>
      </c>
      <c r="U173" s="92">
        <f t="shared" si="43"/>
        <v>113.665642651868</v>
      </c>
      <c r="V173" s="79">
        <v>6041</v>
      </c>
      <c r="W173" s="92">
        <f t="shared" si="46"/>
        <v>97.925109418058028</v>
      </c>
      <c r="X173" s="79">
        <f t="shared" si="36"/>
        <v>232091</v>
      </c>
      <c r="Y173" s="92">
        <f t="shared" si="44"/>
        <v>101.52490103016119</v>
      </c>
      <c r="Z173" s="79">
        <v>37496</v>
      </c>
      <c r="AA173" s="92">
        <f t="shared" si="31"/>
        <v>111.24098851870532</v>
      </c>
      <c r="AB173" s="79">
        <v>97852</v>
      </c>
      <c r="AC173" s="92">
        <f t="shared" si="32"/>
        <v>105.25455269073973</v>
      </c>
      <c r="AD173" s="92"/>
      <c r="AE173" s="92"/>
      <c r="AF173" s="92"/>
      <c r="AG173" s="92"/>
      <c r="AH173" s="92"/>
      <c r="AI173" s="92"/>
      <c r="AJ173" s="32">
        <v>100644</v>
      </c>
      <c r="AK173" s="31">
        <f t="shared" si="45"/>
        <v>94.31278288493435</v>
      </c>
      <c r="AL173" s="95" t="s">
        <v>205</v>
      </c>
      <c r="AM173" s="95" t="s">
        <v>205</v>
      </c>
      <c r="AN173" s="95" t="s">
        <v>205</v>
      </c>
      <c r="AO173" s="95" t="s">
        <v>205</v>
      </c>
      <c r="AP173" s="95" t="s">
        <v>205</v>
      </c>
      <c r="AQ173" s="179" t="s">
        <v>205</v>
      </c>
    </row>
    <row r="174" spans="2:46" hidden="1">
      <c r="B174" s="38" t="s">
        <v>42</v>
      </c>
      <c r="C174" s="51" t="s">
        <v>9</v>
      </c>
      <c r="D174" s="76">
        <v>325225</v>
      </c>
      <c r="E174" s="92">
        <f t="shared" si="37"/>
        <v>100.90378267020775</v>
      </c>
      <c r="F174" s="79">
        <v>2926</v>
      </c>
      <c r="G174" s="92">
        <f t="shared" si="38"/>
        <v>106.78832116788321</v>
      </c>
      <c r="H174" s="79">
        <v>85</v>
      </c>
      <c r="I174" s="92">
        <f t="shared" si="30"/>
        <v>118.05555555555556</v>
      </c>
      <c r="J174" s="79">
        <f t="shared" si="33"/>
        <v>322299</v>
      </c>
      <c r="K174" s="92">
        <f t="shared" si="39"/>
        <v>100.85332882730653</v>
      </c>
      <c r="L174" s="79">
        <v>21027</v>
      </c>
      <c r="M174" s="92">
        <f t="shared" si="40"/>
        <v>76.273215322112591</v>
      </c>
      <c r="N174" s="79">
        <v>0</v>
      </c>
      <c r="O174" s="79" t="s">
        <v>96</v>
      </c>
      <c r="P174" s="79">
        <f t="shared" si="34"/>
        <v>-21027</v>
      </c>
      <c r="Q174" s="92">
        <f t="shared" si="41"/>
        <v>76.553682600939311</v>
      </c>
      <c r="R174" s="79">
        <f t="shared" si="35"/>
        <v>301272</v>
      </c>
      <c r="S174" s="92">
        <f t="shared" si="42"/>
        <v>103.13825507950909</v>
      </c>
      <c r="T174" s="79">
        <v>44075</v>
      </c>
      <c r="U174" s="92">
        <f t="shared" si="43"/>
        <v>115.94412584837166</v>
      </c>
      <c r="V174" s="79">
        <v>5614</v>
      </c>
      <c r="W174" s="92">
        <f t="shared" si="46"/>
        <v>110.33805031446542</v>
      </c>
      <c r="X174" s="79">
        <f t="shared" si="36"/>
        <v>257197</v>
      </c>
      <c r="Y174" s="92">
        <f t="shared" si="44"/>
        <v>101.22239670039474</v>
      </c>
      <c r="Z174" s="79">
        <v>39082</v>
      </c>
      <c r="AA174" s="92">
        <f t="shared" si="31"/>
        <v>98.779224061670661</v>
      </c>
      <c r="AB174" s="79">
        <v>97748</v>
      </c>
      <c r="AC174" s="92">
        <f t="shared" si="32"/>
        <v>105.38072598294468</v>
      </c>
      <c r="AD174" s="92"/>
      <c r="AE174" s="92"/>
      <c r="AF174" s="92"/>
      <c r="AG174" s="92"/>
      <c r="AH174" s="92"/>
      <c r="AI174" s="92"/>
      <c r="AJ174" s="32">
        <v>124603</v>
      </c>
      <c r="AK174" s="31">
        <f t="shared" si="45"/>
        <v>98.040804765014599</v>
      </c>
      <c r="AL174" s="95" t="s">
        <v>205</v>
      </c>
      <c r="AM174" s="95" t="s">
        <v>205</v>
      </c>
      <c r="AN174" s="95" t="s">
        <v>205</v>
      </c>
      <c r="AO174" s="95" t="s">
        <v>205</v>
      </c>
      <c r="AP174" s="95" t="s">
        <v>205</v>
      </c>
      <c r="AQ174" s="179" t="s">
        <v>205</v>
      </c>
    </row>
    <row r="175" spans="2:46" hidden="1">
      <c r="B175" s="38" t="s">
        <v>160</v>
      </c>
      <c r="C175" s="51" t="s">
        <v>43</v>
      </c>
      <c r="D175" s="76">
        <v>331298</v>
      </c>
      <c r="E175" s="92">
        <f t="shared" si="37"/>
        <v>101.13437246246741</v>
      </c>
      <c r="F175" s="79">
        <v>2423</v>
      </c>
      <c r="G175" s="92">
        <f t="shared" si="38"/>
        <v>83.927952892275712</v>
      </c>
      <c r="H175" s="79">
        <v>74</v>
      </c>
      <c r="I175" s="92">
        <f t="shared" si="30"/>
        <v>93.670886075949369</v>
      </c>
      <c r="J175" s="79">
        <f t="shared" si="33"/>
        <v>328875</v>
      </c>
      <c r="K175" s="92">
        <f t="shared" si="39"/>
        <v>101.28736198586365</v>
      </c>
      <c r="L175" s="79">
        <v>21367</v>
      </c>
      <c r="M175" s="92">
        <f t="shared" si="40"/>
        <v>90.217024151325788</v>
      </c>
      <c r="N175" s="79">
        <v>136</v>
      </c>
      <c r="O175" s="92">
        <f t="shared" si="47"/>
        <v>400</v>
      </c>
      <c r="P175" s="79">
        <f t="shared" si="34"/>
        <v>-21231</v>
      </c>
      <c r="Q175" s="92">
        <f t="shared" si="41"/>
        <v>89.771670190274847</v>
      </c>
      <c r="R175" s="79">
        <f t="shared" si="35"/>
        <v>307644</v>
      </c>
      <c r="S175" s="92">
        <f t="shared" si="42"/>
        <v>102.19203109169726</v>
      </c>
      <c r="T175" s="79">
        <v>42834</v>
      </c>
      <c r="U175" s="92">
        <f t="shared" si="43"/>
        <v>117.20250636167127</v>
      </c>
      <c r="V175" s="79">
        <v>4852</v>
      </c>
      <c r="W175" s="92">
        <f t="shared" si="46"/>
        <v>125.63438632832728</v>
      </c>
      <c r="X175" s="79">
        <f t="shared" si="36"/>
        <v>264810</v>
      </c>
      <c r="Y175" s="92">
        <f t="shared" si="44"/>
        <v>100.1179593040401</v>
      </c>
      <c r="Z175" s="79">
        <v>45902</v>
      </c>
      <c r="AA175" s="92">
        <f t="shared" si="31"/>
        <v>97.009531458038339</v>
      </c>
      <c r="AB175" s="79">
        <v>87049</v>
      </c>
      <c r="AC175" s="92">
        <f t="shared" si="32"/>
        <v>107.32480149923558</v>
      </c>
      <c r="AD175" s="92"/>
      <c r="AE175" s="92"/>
      <c r="AF175" s="92"/>
      <c r="AG175" s="92"/>
      <c r="AH175" s="92"/>
      <c r="AI175" s="92"/>
      <c r="AJ175" s="32">
        <v>134368</v>
      </c>
      <c r="AK175" s="31">
        <f t="shared" si="45"/>
        <v>95.163494975105706</v>
      </c>
      <c r="AL175" s="95" t="s">
        <v>205</v>
      </c>
      <c r="AM175" s="95" t="s">
        <v>205</v>
      </c>
      <c r="AN175" s="95" t="s">
        <v>205</v>
      </c>
      <c r="AO175" s="95" t="s">
        <v>205</v>
      </c>
      <c r="AP175" s="95" t="s">
        <v>205</v>
      </c>
      <c r="AQ175" s="179" t="s">
        <v>205</v>
      </c>
    </row>
    <row r="176" spans="2:46" hidden="1">
      <c r="B176" s="38" t="s">
        <v>110</v>
      </c>
      <c r="C176" s="51" t="s">
        <v>34</v>
      </c>
      <c r="D176" s="76">
        <v>312946</v>
      </c>
      <c r="E176" s="92">
        <f t="shared" si="37"/>
        <v>104.13240740432641</v>
      </c>
      <c r="F176" s="79">
        <v>2392</v>
      </c>
      <c r="G176" s="92">
        <f t="shared" si="38"/>
        <v>82.114658427737737</v>
      </c>
      <c r="H176" s="79">
        <v>78</v>
      </c>
      <c r="I176" s="92">
        <f t="shared" si="30"/>
        <v>55.714285714285715</v>
      </c>
      <c r="J176" s="79">
        <f t="shared" si="33"/>
        <v>310554</v>
      </c>
      <c r="K176" s="92">
        <f t="shared" si="39"/>
        <v>104.34791374061705</v>
      </c>
      <c r="L176" s="79">
        <v>21612</v>
      </c>
      <c r="M176" s="92">
        <f t="shared" si="40"/>
        <v>87.233097880928355</v>
      </c>
      <c r="N176" s="79">
        <v>0</v>
      </c>
      <c r="O176" s="79" t="s">
        <v>96</v>
      </c>
      <c r="P176" s="79">
        <f t="shared" si="34"/>
        <v>-21612</v>
      </c>
      <c r="Q176" s="92">
        <f t="shared" si="41"/>
        <v>87.233097880928355</v>
      </c>
      <c r="R176" s="79">
        <f t="shared" si="35"/>
        <v>288942</v>
      </c>
      <c r="S176" s="92">
        <f t="shared" si="42"/>
        <v>105.90201547432736</v>
      </c>
      <c r="T176" s="79">
        <v>43134</v>
      </c>
      <c r="U176" s="92">
        <f t="shared" si="43"/>
        <v>120.47930283224402</v>
      </c>
      <c r="V176" s="79">
        <v>5601</v>
      </c>
      <c r="W176" s="92">
        <f t="shared" si="46"/>
        <v>145.36724630158318</v>
      </c>
      <c r="X176" s="79">
        <f t="shared" si="36"/>
        <v>245808</v>
      </c>
      <c r="Y176" s="92">
        <f t="shared" si="44"/>
        <v>103.70026620316659</v>
      </c>
      <c r="Z176" s="79">
        <v>44638</v>
      </c>
      <c r="AA176" s="92">
        <f t="shared" si="31"/>
        <v>104.11195335276969</v>
      </c>
      <c r="AB176" s="79">
        <v>89940</v>
      </c>
      <c r="AC176" s="92">
        <f t="shared" si="32"/>
        <v>112.425</v>
      </c>
      <c r="AD176" s="92"/>
      <c r="AE176" s="92"/>
      <c r="AF176" s="92"/>
      <c r="AG176" s="92"/>
      <c r="AH176" s="92"/>
      <c r="AI176" s="92"/>
      <c r="AJ176" s="32">
        <v>113603</v>
      </c>
      <c r="AK176" s="31">
        <f t="shared" si="45"/>
        <v>95.689052484396186</v>
      </c>
      <c r="AL176" s="95" t="s">
        <v>205</v>
      </c>
      <c r="AM176" s="95" t="s">
        <v>205</v>
      </c>
      <c r="AN176" s="95" t="s">
        <v>205</v>
      </c>
      <c r="AO176" s="95" t="s">
        <v>205</v>
      </c>
      <c r="AP176" s="95" t="s">
        <v>205</v>
      </c>
      <c r="AQ176" s="179" t="s">
        <v>205</v>
      </c>
    </row>
    <row r="177" spans="1:43" hidden="1">
      <c r="B177" s="39" t="s">
        <v>40</v>
      </c>
      <c r="C177" s="53" t="s">
        <v>13</v>
      </c>
      <c r="D177" s="77">
        <v>335386</v>
      </c>
      <c r="E177" s="93">
        <f t="shared" si="37"/>
        <v>100.55586870225346</v>
      </c>
      <c r="F177" s="80">
        <v>2418</v>
      </c>
      <c r="G177" s="93">
        <f t="shared" si="38"/>
        <v>103.91061452513965</v>
      </c>
      <c r="H177" s="80">
        <v>64</v>
      </c>
      <c r="I177" s="93">
        <f t="shared" si="30"/>
        <v>110.34482758620689</v>
      </c>
      <c r="J177" s="80">
        <f t="shared" si="33"/>
        <v>332968</v>
      </c>
      <c r="K177" s="93">
        <f t="shared" si="39"/>
        <v>100.53229872737428</v>
      </c>
      <c r="L177" s="80">
        <v>19246</v>
      </c>
      <c r="M177" s="93">
        <f t="shared" si="40"/>
        <v>96.157881588808394</v>
      </c>
      <c r="N177" s="80">
        <v>207</v>
      </c>
      <c r="O177" s="80" t="s">
        <v>96</v>
      </c>
      <c r="P177" s="80">
        <f t="shared" si="34"/>
        <v>-19039</v>
      </c>
      <c r="Q177" s="93">
        <f t="shared" si="41"/>
        <v>95.123657257057204</v>
      </c>
      <c r="R177" s="80">
        <f t="shared" si="35"/>
        <v>313929</v>
      </c>
      <c r="S177" s="93">
        <f t="shared" si="42"/>
        <v>100.88016967126192</v>
      </c>
      <c r="T177" s="80">
        <v>44587</v>
      </c>
      <c r="U177" s="93">
        <f t="shared" si="43"/>
        <v>118.91769349762629</v>
      </c>
      <c r="V177" s="80">
        <v>6203</v>
      </c>
      <c r="W177" s="93">
        <f t="shared" si="46"/>
        <v>163.71074162048035</v>
      </c>
      <c r="X177" s="80">
        <f t="shared" si="36"/>
        <v>269342</v>
      </c>
      <c r="Y177" s="93">
        <f t="shared" si="44"/>
        <v>98.409183912077637</v>
      </c>
      <c r="Z177" s="80">
        <v>47607</v>
      </c>
      <c r="AA177" s="93">
        <f t="shared" si="31"/>
        <v>107.66429960649508</v>
      </c>
      <c r="AB177" s="80">
        <v>98942</v>
      </c>
      <c r="AC177" s="93">
        <f t="shared" si="32"/>
        <v>130.06704351255422</v>
      </c>
      <c r="AD177" s="93"/>
      <c r="AE177" s="93"/>
      <c r="AF177" s="93"/>
      <c r="AG177" s="93"/>
      <c r="AH177" s="93"/>
      <c r="AI177" s="93"/>
      <c r="AJ177" s="33">
        <v>126589</v>
      </c>
      <c r="AK177" s="138">
        <f t="shared" si="45"/>
        <v>80.815761081212216</v>
      </c>
      <c r="AL177" s="140" t="s">
        <v>205</v>
      </c>
      <c r="AM177" s="140" t="s">
        <v>205</v>
      </c>
      <c r="AN177" s="140" t="s">
        <v>205</v>
      </c>
      <c r="AO177" s="140" t="s">
        <v>205</v>
      </c>
      <c r="AP177" s="140" t="s">
        <v>205</v>
      </c>
      <c r="AQ177" s="180" t="s">
        <v>205</v>
      </c>
    </row>
    <row r="178" spans="1:43" hidden="1">
      <c r="B178" s="37" t="s">
        <v>44</v>
      </c>
      <c r="C178" s="51" t="s">
        <v>45</v>
      </c>
      <c r="D178" s="78">
        <v>325403</v>
      </c>
      <c r="E178" s="94">
        <f t="shared" si="37"/>
        <v>100.61593452294449</v>
      </c>
      <c r="F178" s="81">
        <v>2444</v>
      </c>
      <c r="G178" s="94">
        <f t="shared" si="38"/>
        <v>95.580758701603443</v>
      </c>
      <c r="H178" s="81">
        <v>84</v>
      </c>
      <c r="I178" s="94">
        <f t="shared" si="30"/>
        <v>147.36842105263156</v>
      </c>
      <c r="J178" s="81">
        <f t="shared" si="33"/>
        <v>322959</v>
      </c>
      <c r="K178" s="94">
        <f t="shared" si="39"/>
        <v>100.65606163551024</v>
      </c>
      <c r="L178" s="81">
        <v>20100</v>
      </c>
      <c r="M178" s="94">
        <f t="shared" si="40"/>
        <v>76.072969495117704</v>
      </c>
      <c r="N178" s="81">
        <v>86</v>
      </c>
      <c r="O178" s="79" t="s">
        <v>96</v>
      </c>
      <c r="P178" s="81">
        <f t="shared" si="34"/>
        <v>-20014</v>
      </c>
      <c r="Q178" s="94">
        <f t="shared" si="41"/>
        <v>75.747483157974415</v>
      </c>
      <c r="R178" s="81">
        <f t="shared" si="35"/>
        <v>302945</v>
      </c>
      <c r="S178" s="94">
        <f t="shared" si="42"/>
        <v>102.89132974676664</v>
      </c>
      <c r="T178" s="81">
        <v>43931</v>
      </c>
      <c r="U178" s="94">
        <f t="shared" si="43"/>
        <v>103.74542448931396</v>
      </c>
      <c r="V178" s="81">
        <v>5991</v>
      </c>
      <c r="W178" s="94">
        <f t="shared" si="46"/>
        <v>127.54949968064722</v>
      </c>
      <c r="X178" s="81">
        <f t="shared" si="36"/>
        <v>259014</v>
      </c>
      <c r="Y178" s="94">
        <f t="shared" si="44"/>
        <v>102.74786085756109</v>
      </c>
      <c r="Z178" s="81">
        <v>41020</v>
      </c>
      <c r="AA178" s="94">
        <f t="shared" si="31"/>
        <v>100.54414432080003</v>
      </c>
      <c r="AB178" s="81">
        <v>95889</v>
      </c>
      <c r="AC178" s="94">
        <f t="shared" si="32"/>
        <v>109.69900813398772</v>
      </c>
      <c r="AD178" s="94"/>
      <c r="AE178" s="94"/>
      <c r="AF178" s="94"/>
      <c r="AG178" s="94"/>
      <c r="AH178" s="94"/>
      <c r="AI178" s="94"/>
      <c r="AJ178" s="29">
        <v>125201</v>
      </c>
      <c r="AK178" s="28">
        <f t="shared" si="45"/>
        <v>97.529075428633746</v>
      </c>
      <c r="AL178" s="175" t="s">
        <v>205</v>
      </c>
      <c r="AM178" s="175" t="s">
        <v>205</v>
      </c>
      <c r="AN178" s="175" t="s">
        <v>205</v>
      </c>
      <c r="AO178" s="175" t="s">
        <v>205</v>
      </c>
      <c r="AP178" s="175" t="s">
        <v>205</v>
      </c>
      <c r="AQ178" s="178" t="s">
        <v>205</v>
      </c>
    </row>
    <row r="179" spans="1:43" hidden="1">
      <c r="B179" s="38" t="s">
        <v>97</v>
      </c>
      <c r="C179" s="51" t="s">
        <v>11</v>
      </c>
      <c r="D179" s="76">
        <v>339593</v>
      </c>
      <c r="E179" s="92">
        <f t="shared" si="37"/>
        <v>101.03175901822239</v>
      </c>
      <c r="F179" s="79">
        <v>2381</v>
      </c>
      <c r="G179" s="92">
        <f t="shared" si="38"/>
        <v>83.368347338935578</v>
      </c>
      <c r="H179" s="79">
        <v>66</v>
      </c>
      <c r="I179" s="92">
        <f t="shared" si="30"/>
        <v>106.45161290322579</v>
      </c>
      <c r="J179" s="79">
        <f t="shared" si="33"/>
        <v>337212</v>
      </c>
      <c r="K179" s="92">
        <f t="shared" si="39"/>
        <v>101.18312834377035</v>
      </c>
      <c r="L179" s="79">
        <v>21853</v>
      </c>
      <c r="M179" s="92">
        <f t="shared" si="40"/>
        <v>77.575434859779918</v>
      </c>
      <c r="N179" s="79">
        <v>156</v>
      </c>
      <c r="O179" s="79" t="s">
        <v>96</v>
      </c>
      <c r="P179" s="79">
        <f t="shared" si="34"/>
        <v>-21697</v>
      </c>
      <c r="Q179" s="92">
        <f t="shared" si="41"/>
        <v>77.021654242101519</v>
      </c>
      <c r="R179" s="79">
        <f t="shared" si="35"/>
        <v>315515</v>
      </c>
      <c r="S179" s="92">
        <f t="shared" si="42"/>
        <v>103.41397382488961</v>
      </c>
      <c r="T179" s="79">
        <v>46142</v>
      </c>
      <c r="U179" s="92">
        <f t="shared" si="43"/>
        <v>102.32630341738185</v>
      </c>
      <c r="V179" s="79">
        <v>6070</v>
      </c>
      <c r="W179" s="92">
        <f t="shared" si="46"/>
        <v>106.08178958406151</v>
      </c>
      <c r="X179" s="79">
        <f t="shared" si="36"/>
        <v>269373</v>
      </c>
      <c r="Y179" s="92">
        <f t="shared" si="44"/>
        <v>103.60260917055761</v>
      </c>
      <c r="Z179" s="79">
        <v>43956</v>
      </c>
      <c r="AA179" s="92">
        <f t="shared" si="31"/>
        <v>103.03797468354429</v>
      </c>
      <c r="AB179" s="79">
        <v>98238</v>
      </c>
      <c r="AC179" s="92">
        <f t="shared" si="32"/>
        <v>108.37782975155554</v>
      </c>
      <c r="AD179" s="92"/>
      <c r="AE179" s="92"/>
      <c r="AF179" s="92"/>
      <c r="AG179" s="92"/>
      <c r="AH179" s="92"/>
      <c r="AI179" s="92"/>
      <c r="AJ179" s="32">
        <v>129426</v>
      </c>
      <c r="AK179" s="31">
        <f t="shared" si="45"/>
        <v>98.650873502240927</v>
      </c>
      <c r="AL179" s="95" t="s">
        <v>205</v>
      </c>
      <c r="AM179" s="95" t="s">
        <v>205</v>
      </c>
      <c r="AN179" s="95" t="s">
        <v>205</v>
      </c>
      <c r="AO179" s="95" t="s">
        <v>205</v>
      </c>
      <c r="AP179" s="95" t="s">
        <v>205</v>
      </c>
      <c r="AQ179" s="179" t="s">
        <v>205</v>
      </c>
    </row>
    <row r="180" spans="1:43" hidden="1">
      <c r="B180" s="38" t="s">
        <v>99</v>
      </c>
      <c r="C180" s="51" t="s">
        <v>3</v>
      </c>
      <c r="D180" s="76">
        <v>331311</v>
      </c>
      <c r="E180" s="92">
        <f t="shared" si="37"/>
        <v>101.02053883962874</v>
      </c>
      <c r="F180" s="79">
        <v>2557</v>
      </c>
      <c r="G180" s="92">
        <f t="shared" si="38"/>
        <v>89.624956186470385</v>
      </c>
      <c r="H180" s="79">
        <v>226</v>
      </c>
      <c r="I180" s="92">
        <f t="shared" si="30"/>
        <v>376.66666666666669</v>
      </c>
      <c r="J180" s="79">
        <f t="shared" si="33"/>
        <v>328754</v>
      </c>
      <c r="K180" s="92">
        <f t="shared" si="39"/>
        <v>101.12054036928926</v>
      </c>
      <c r="L180" s="79">
        <v>29280</v>
      </c>
      <c r="M180" s="92">
        <f t="shared" si="40"/>
        <v>81.09904719698649</v>
      </c>
      <c r="N180" s="79">
        <v>0</v>
      </c>
      <c r="O180" s="79" t="s">
        <v>96</v>
      </c>
      <c r="P180" s="79">
        <f t="shared" si="34"/>
        <v>-29280</v>
      </c>
      <c r="Q180" s="92">
        <f t="shared" si="41"/>
        <v>81.09904719698649</v>
      </c>
      <c r="R180" s="79">
        <f t="shared" si="35"/>
        <v>299474</v>
      </c>
      <c r="S180" s="92">
        <f t="shared" si="42"/>
        <v>103.6217115848405</v>
      </c>
      <c r="T180" s="79">
        <v>45980</v>
      </c>
      <c r="U180" s="92">
        <f t="shared" si="43"/>
        <v>101.91506339214469</v>
      </c>
      <c r="V180" s="79">
        <v>5529</v>
      </c>
      <c r="W180" s="92">
        <f t="shared" si="46"/>
        <v>106.22478386167147</v>
      </c>
      <c r="X180" s="79">
        <f t="shared" si="36"/>
        <v>253494</v>
      </c>
      <c r="Y180" s="92">
        <f t="shared" si="44"/>
        <v>103.93741466474778</v>
      </c>
      <c r="Z180" s="79">
        <v>40082</v>
      </c>
      <c r="AA180" s="92">
        <f t="shared" si="31"/>
        <v>98.343842775474158</v>
      </c>
      <c r="AB180" s="79">
        <v>97383</v>
      </c>
      <c r="AC180" s="92">
        <f t="shared" si="32"/>
        <v>106.55061490656045</v>
      </c>
      <c r="AD180" s="92"/>
      <c r="AE180" s="92"/>
      <c r="AF180" s="92"/>
      <c r="AG180" s="92"/>
      <c r="AH180" s="92"/>
      <c r="AI180" s="92"/>
      <c r="AJ180" s="32">
        <v>117899</v>
      </c>
      <c r="AK180" s="31">
        <f t="shared" si="45"/>
        <v>102.22220295484496</v>
      </c>
      <c r="AL180" s="95" t="s">
        <v>205</v>
      </c>
      <c r="AM180" s="95" t="s">
        <v>205</v>
      </c>
      <c r="AN180" s="95" t="s">
        <v>205</v>
      </c>
      <c r="AO180" s="95" t="s">
        <v>205</v>
      </c>
      <c r="AP180" s="95" t="s">
        <v>205</v>
      </c>
      <c r="AQ180" s="179" t="s">
        <v>205</v>
      </c>
    </row>
    <row r="181" spans="1:43" hidden="1">
      <c r="B181" s="38" t="s">
        <v>38</v>
      </c>
      <c r="C181" s="51" t="s">
        <v>36</v>
      </c>
      <c r="D181" s="76">
        <v>337854</v>
      </c>
      <c r="E181" s="92">
        <f t="shared" si="37"/>
        <v>102.26750574368195</v>
      </c>
      <c r="F181" s="79">
        <v>2453</v>
      </c>
      <c r="G181" s="92">
        <f t="shared" si="38"/>
        <v>84.150943396226424</v>
      </c>
      <c r="H181" s="79">
        <v>92</v>
      </c>
      <c r="I181" s="92">
        <f t="shared" si="30"/>
        <v>88.461538461538453</v>
      </c>
      <c r="J181" s="79">
        <f t="shared" si="33"/>
        <v>335401</v>
      </c>
      <c r="K181" s="92">
        <f t="shared" si="39"/>
        <v>102.42878258532653</v>
      </c>
      <c r="L181" s="79">
        <v>32423</v>
      </c>
      <c r="M181" s="92">
        <f t="shared" si="40"/>
        <v>73.99639409361663</v>
      </c>
      <c r="N181" s="79">
        <v>0</v>
      </c>
      <c r="O181" s="79" t="s">
        <v>96</v>
      </c>
      <c r="P181" s="79">
        <f t="shared" si="34"/>
        <v>-32423</v>
      </c>
      <c r="Q181" s="92">
        <f t="shared" si="41"/>
        <v>73.99639409361663</v>
      </c>
      <c r="R181" s="79">
        <f t="shared" si="35"/>
        <v>302978</v>
      </c>
      <c r="S181" s="92">
        <f t="shared" si="42"/>
        <v>106.82118668269689</v>
      </c>
      <c r="T181" s="79">
        <v>47064</v>
      </c>
      <c r="U181" s="92">
        <f t="shared" si="43"/>
        <v>95.988252330158474</v>
      </c>
      <c r="V181" s="79">
        <v>5907</v>
      </c>
      <c r="W181" s="92">
        <f t="shared" si="46"/>
        <v>117.50547045951861</v>
      </c>
      <c r="X181" s="79">
        <f t="shared" si="36"/>
        <v>255914</v>
      </c>
      <c r="Y181" s="92">
        <f t="shared" si="44"/>
        <v>109.08525149190112</v>
      </c>
      <c r="Z181" s="79">
        <v>40767</v>
      </c>
      <c r="AA181" s="92">
        <f t="shared" si="31"/>
        <v>103.62998551056204</v>
      </c>
      <c r="AB181" s="79">
        <v>102173</v>
      </c>
      <c r="AC181" s="92">
        <f t="shared" si="32"/>
        <v>104.47457488471017</v>
      </c>
      <c r="AD181" s="92"/>
      <c r="AE181" s="92"/>
      <c r="AF181" s="92"/>
      <c r="AG181" s="92"/>
      <c r="AH181" s="92"/>
      <c r="AI181" s="92"/>
      <c r="AJ181" s="32">
        <v>115924</v>
      </c>
      <c r="AK181" s="31">
        <f t="shared" si="45"/>
        <v>115.10102765228616</v>
      </c>
      <c r="AL181" s="95" t="s">
        <v>205</v>
      </c>
      <c r="AM181" s="95" t="s">
        <v>205</v>
      </c>
      <c r="AN181" s="95" t="s">
        <v>205</v>
      </c>
      <c r="AO181" s="95" t="s">
        <v>205</v>
      </c>
      <c r="AP181" s="95" t="s">
        <v>205</v>
      </c>
      <c r="AQ181" s="179" t="s">
        <v>205</v>
      </c>
    </row>
    <row r="182" spans="1:43" hidden="1">
      <c r="B182" s="38" t="s">
        <v>41</v>
      </c>
      <c r="C182" s="51" t="s">
        <v>101</v>
      </c>
      <c r="D182" s="76">
        <v>333578</v>
      </c>
      <c r="E182" s="92">
        <f t="shared" si="37"/>
        <v>102.37509935888582</v>
      </c>
      <c r="F182" s="79">
        <v>2457</v>
      </c>
      <c r="G182" s="92">
        <f t="shared" si="38"/>
        <v>82.978723404255319</v>
      </c>
      <c r="H182" s="79">
        <v>124</v>
      </c>
      <c r="I182" s="92">
        <f t="shared" si="30"/>
        <v>134.78260869565219</v>
      </c>
      <c r="J182" s="79">
        <f t="shared" si="33"/>
        <v>331121</v>
      </c>
      <c r="K182" s="92">
        <f t="shared" si="39"/>
        <v>102.55297666610919</v>
      </c>
      <c r="L182" s="79">
        <v>30745</v>
      </c>
      <c r="M182" s="92">
        <f t="shared" si="40"/>
        <v>90.752110514198009</v>
      </c>
      <c r="N182" s="79">
        <v>0</v>
      </c>
      <c r="O182" s="79" t="s">
        <v>96</v>
      </c>
      <c r="P182" s="79">
        <f t="shared" si="34"/>
        <v>-30745</v>
      </c>
      <c r="Q182" s="92">
        <f t="shared" si="41"/>
        <v>90.752110514198009</v>
      </c>
      <c r="R182" s="79">
        <f t="shared" si="35"/>
        <v>300376</v>
      </c>
      <c r="S182" s="92">
        <f t="shared" si="42"/>
        <v>103.93633217993079</v>
      </c>
      <c r="T182" s="79">
        <v>46895</v>
      </c>
      <c r="U182" s="92">
        <f t="shared" si="43"/>
        <v>93.767495801007755</v>
      </c>
      <c r="V182" s="79">
        <v>6170</v>
      </c>
      <c r="W182" s="92">
        <f t="shared" si="46"/>
        <v>98.909907021481246</v>
      </c>
      <c r="X182" s="79">
        <f t="shared" si="36"/>
        <v>253481</v>
      </c>
      <c r="Y182" s="92">
        <f t="shared" si="44"/>
        <v>106.06432122114917</v>
      </c>
      <c r="Z182" s="79">
        <v>41818</v>
      </c>
      <c r="AA182" s="92">
        <f t="shared" si="31"/>
        <v>104.70729630927937</v>
      </c>
      <c r="AB182" s="79">
        <v>97762</v>
      </c>
      <c r="AC182" s="92">
        <f t="shared" si="32"/>
        <v>99.617881125365557</v>
      </c>
      <c r="AD182" s="92"/>
      <c r="AE182" s="92"/>
      <c r="AF182" s="92"/>
      <c r="AG182" s="92"/>
      <c r="AH182" s="92"/>
      <c r="AI182" s="92"/>
      <c r="AJ182" s="32">
        <v>115480</v>
      </c>
      <c r="AK182" s="31">
        <f t="shared" si="45"/>
        <v>111.85370295034967</v>
      </c>
      <c r="AL182" s="95" t="s">
        <v>205</v>
      </c>
      <c r="AM182" s="95" t="s">
        <v>205</v>
      </c>
      <c r="AN182" s="95" t="s">
        <v>205</v>
      </c>
      <c r="AO182" s="95" t="s">
        <v>205</v>
      </c>
      <c r="AP182" s="95" t="s">
        <v>205</v>
      </c>
      <c r="AQ182" s="179" t="s">
        <v>205</v>
      </c>
    </row>
    <row r="183" spans="1:43" hidden="1">
      <c r="B183" s="38" t="s">
        <v>102</v>
      </c>
      <c r="C183" s="51" t="s">
        <v>6</v>
      </c>
      <c r="D183" s="76">
        <v>317951</v>
      </c>
      <c r="E183" s="92">
        <f t="shared" si="37"/>
        <v>101.58016645101515</v>
      </c>
      <c r="F183" s="79">
        <v>2413</v>
      </c>
      <c r="G183" s="92">
        <f t="shared" si="38"/>
        <v>80.486991327551706</v>
      </c>
      <c r="H183" s="79">
        <v>57</v>
      </c>
      <c r="I183" s="92">
        <f t="shared" si="30"/>
        <v>85.074626865671647</v>
      </c>
      <c r="J183" s="79">
        <f t="shared" si="33"/>
        <v>315538</v>
      </c>
      <c r="K183" s="92">
        <f t="shared" si="39"/>
        <v>101.78415326105539</v>
      </c>
      <c r="L183" s="79">
        <v>51188</v>
      </c>
      <c r="M183" s="92">
        <f t="shared" si="40"/>
        <v>95.580244608346561</v>
      </c>
      <c r="N183" s="79">
        <v>0</v>
      </c>
      <c r="O183" s="79" t="s">
        <v>96</v>
      </c>
      <c r="P183" s="79">
        <f t="shared" si="34"/>
        <v>-51188</v>
      </c>
      <c r="Q183" s="92">
        <f t="shared" si="41"/>
        <v>95.580244608346561</v>
      </c>
      <c r="R183" s="79">
        <f t="shared" si="35"/>
        <v>264350</v>
      </c>
      <c r="S183" s="92">
        <f t="shared" si="42"/>
        <v>103.07971862180838</v>
      </c>
      <c r="T183" s="79">
        <v>47869</v>
      </c>
      <c r="U183" s="92">
        <f t="shared" si="43"/>
        <v>99.410213278508081</v>
      </c>
      <c r="V183" s="79">
        <v>6193</v>
      </c>
      <c r="W183" s="92">
        <f t="shared" si="46"/>
        <v>108.89748549323018</v>
      </c>
      <c r="X183" s="79">
        <f t="shared" si="36"/>
        <v>216481</v>
      </c>
      <c r="Y183" s="92">
        <f t="shared" si="44"/>
        <v>103.92800733560892</v>
      </c>
      <c r="Z183" s="79">
        <v>33048</v>
      </c>
      <c r="AA183" s="92">
        <f t="shared" si="31"/>
        <v>105.0977897916998</v>
      </c>
      <c r="AB183" s="79">
        <v>97344</v>
      </c>
      <c r="AC183" s="92">
        <f t="shared" si="32"/>
        <v>101.12086428089128</v>
      </c>
      <c r="AD183" s="92"/>
      <c r="AE183" s="92"/>
      <c r="AF183" s="92"/>
      <c r="AG183" s="92"/>
      <c r="AH183" s="92"/>
      <c r="AI183" s="92"/>
      <c r="AJ183" s="32">
        <v>87109</v>
      </c>
      <c r="AK183" s="31">
        <f t="shared" si="45"/>
        <v>103.93008411382212</v>
      </c>
      <c r="AL183" s="95" t="s">
        <v>205</v>
      </c>
      <c r="AM183" s="95" t="s">
        <v>205</v>
      </c>
      <c r="AN183" s="95" t="s">
        <v>205</v>
      </c>
      <c r="AO183" s="95" t="s">
        <v>205</v>
      </c>
      <c r="AP183" s="95" t="s">
        <v>205</v>
      </c>
      <c r="AQ183" s="179" t="s">
        <v>205</v>
      </c>
    </row>
    <row r="184" spans="1:43" hidden="1">
      <c r="B184" s="38" t="s">
        <v>39</v>
      </c>
      <c r="C184" s="51" t="s">
        <v>7</v>
      </c>
      <c r="D184" s="76">
        <v>328673</v>
      </c>
      <c r="E184" s="92">
        <f t="shared" si="37"/>
        <v>102.03148428114204</v>
      </c>
      <c r="F184" s="79">
        <v>2502</v>
      </c>
      <c r="G184" s="92">
        <f t="shared" si="38"/>
        <v>83.791024782317479</v>
      </c>
      <c r="H184" s="79">
        <v>51</v>
      </c>
      <c r="I184" s="92">
        <f t="shared" si="30"/>
        <v>73.91304347826086</v>
      </c>
      <c r="J184" s="79">
        <f t="shared" si="33"/>
        <v>326171</v>
      </c>
      <c r="K184" s="92">
        <f t="shared" si="39"/>
        <v>102.20214762661253</v>
      </c>
      <c r="L184" s="79">
        <v>40082</v>
      </c>
      <c r="M184" s="92">
        <f t="shared" si="40"/>
        <v>104.72109732201176</v>
      </c>
      <c r="N184" s="79">
        <v>0</v>
      </c>
      <c r="O184" s="79" t="s">
        <v>96</v>
      </c>
      <c r="P184" s="79">
        <f t="shared" si="34"/>
        <v>-40082</v>
      </c>
      <c r="Q184" s="92">
        <f t="shared" si="41"/>
        <v>104.72109732201176</v>
      </c>
      <c r="R184" s="79">
        <f t="shared" si="35"/>
        <v>286089</v>
      </c>
      <c r="S184" s="92">
        <f t="shared" si="42"/>
        <v>101.85888032812566</v>
      </c>
      <c r="T184" s="79">
        <v>47164</v>
      </c>
      <c r="U184" s="92">
        <f t="shared" si="43"/>
        <v>99.512606815064885</v>
      </c>
      <c r="V184" s="79">
        <v>6789</v>
      </c>
      <c r="W184" s="92">
        <f t="shared" si="46"/>
        <v>114.931437277806</v>
      </c>
      <c r="X184" s="79">
        <f t="shared" si="36"/>
        <v>238925</v>
      </c>
      <c r="Y184" s="92">
        <f t="shared" si="44"/>
        <v>102.3351736603376</v>
      </c>
      <c r="Z184" s="79">
        <v>39091</v>
      </c>
      <c r="AA184" s="92">
        <f t="shared" si="31"/>
        <v>103.76121463077985</v>
      </c>
      <c r="AB184" s="79">
        <v>101793</v>
      </c>
      <c r="AC184" s="92">
        <f t="shared" si="32"/>
        <v>100.90303522927778</v>
      </c>
      <c r="AD184" s="92"/>
      <c r="AE184" s="92"/>
      <c r="AF184" s="92"/>
      <c r="AG184" s="92"/>
      <c r="AH184" s="92"/>
      <c r="AI184" s="92"/>
      <c r="AJ184" s="32">
        <v>100187</v>
      </c>
      <c r="AK184" s="31">
        <f t="shared" si="45"/>
        <v>101.91444992624994</v>
      </c>
      <c r="AL184" s="95" t="s">
        <v>205</v>
      </c>
      <c r="AM184" s="95" t="s">
        <v>205</v>
      </c>
      <c r="AN184" s="95" t="s">
        <v>205</v>
      </c>
      <c r="AO184" s="95" t="s">
        <v>205</v>
      </c>
      <c r="AP184" s="95" t="s">
        <v>205</v>
      </c>
      <c r="AQ184" s="179" t="s">
        <v>205</v>
      </c>
    </row>
    <row r="185" spans="1:43" hidden="1">
      <c r="A185" s="36"/>
      <c r="B185" s="38" t="s">
        <v>105</v>
      </c>
      <c r="C185" s="51" t="s">
        <v>8</v>
      </c>
      <c r="D185" s="76">
        <v>313586</v>
      </c>
      <c r="E185" s="92">
        <f t="shared" si="37"/>
        <v>101.04985692557551</v>
      </c>
      <c r="F185" s="79">
        <v>2462</v>
      </c>
      <c r="G185" s="92">
        <f t="shared" si="38"/>
        <v>93.08128544423441</v>
      </c>
      <c r="H185" s="79">
        <v>54</v>
      </c>
      <c r="I185" s="92">
        <f t="shared" si="30"/>
        <v>70.129870129870127</v>
      </c>
      <c r="J185" s="79">
        <f t="shared" si="33"/>
        <v>311124</v>
      </c>
      <c r="K185" s="92">
        <f t="shared" si="39"/>
        <v>101.11835883035462</v>
      </c>
      <c r="L185" s="79">
        <v>26938</v>
      </c>
      <c r="M185" s="92">
        <f t="shared" si="40"/>
        <v>90.663704900376956</v>
      </c>
      <c r="N185" s="79">
        <v>0</v>
      </c>
      <c r="O185" s="79" t="s">
        <v>96</v>
      </c>
      <c r="P185" s="79">
        <f t="shared" si="34"/>
        <v>-26938</v>
      </c>
      <c r="Q185" s="92">
        <f t="shared" si="41"/>
        <v>90.663704900376956</v>
      </c>
      <c r="R185" s="79">
        <f t="shared" si="35"/>
        <v>284186</v>
      </c>
      <c r="S185" s="92">
        <f t="shared" si="42"/>
        <v>102.23584474639441</v>
      </c>
      <c r="T185" s="79">
        <v>43662</v>
      </c>
      <c r="U185" s="92">
        <f t="shared" si="43"/>
        <v>95.16564952048823</v>
      </c>
      <c r="V185" s="79">
        <v>6441</v>
      </c>
      <c r="W185" s="92">
        <f t="shared" si="46"/>
        <v>106.62142029465321</v>
      </c>
      <c r="X185" s="79">
        <f t="shared" si="36"/>
        <v>240524</v>
      </c>
      <c r="Y185" s="92">
        <f t="shared" si="44"/>
        <v>103.63348858852777</v>
      </c>
      <c r="Z185" s="79">
        <v>38106</v>
      </c>
      <c r="AA185" s="92">
        <f t="shared" si="31"/>
        <v>101.6268401962876</v>
      </c>
      <c r="AB185" s="79">
        <v>99318</v>
      </c>
      <c r="AC185" s="92">
        <f t="shared" si="32"/>
        <v>101.49818092629685</v>
      </c>
      <c r="AD185" s="92"/>
      <c r="AE185" s="92"/>
      <c r="AF185" s="92"/>
      <c r="AG185" s="92"/>
      <c r="AH185" s="92"/>
      <c r="AI185" s="92"/>
      <c r="AJ185" s="32">
        <v>105716</v>
      </c>
      <c r="AK185" s="31">
        <f t="shared" si="45"/>
        <v>105.03954532808713</v>
      </c>
      <c r="AL185" s="95" t="s">
        <v>205</v>
      </c>
      <c r="AM185" s="95" t="s">
        <v>205</v>
      </c>
      <c r="AN185" s="95" t="s">
        <v>205</v>
      </c>
      <c r="AO185" s="95" t="s">
        <v>205</v>
      </c>
      <c r="AP185" s="95" t="s">
        <v>205</v>
      </c>
      <c r="AQ185" s="179" t="s">
        <v>205</v>
      </c>
    </row>
    <row r="186" spans="1:43" hidden="1">
      <c r="A186" s="36"/>
      <c r="B186" s="38" t="s">
        <v>42</v>
      </c>
      <c r="C186" s="51" t="s">
        <v>9</v>
      </c>
      <c r="D186" s="76">
        <v>327645</v>
      </c>
      <c r="E186" s="92">
        <f t="shared" si="37"/>
        <v>100.74410023829657</v>
      </c>
      <c r="F186" s="79">
        <v>2452</v>
      </c>
      <c r="G186" s="92">
        <f t="shared" si="38"/>
        <v>83.800410116199586</v>
      </c>
      <c r="H186" s="79">
        <v>69</v>
      </c>
      <c r="I186" s="92">
        <f t="shared" si="30"/>
        <v>81.17647058823529</v>
      </c>
      <c r="J186" s="79">
        <f t="shared" si="33"/>
        <v>325193</v>
      </c>
      <c r="K186" s="92">
        <f t="shared" si="39"/>
        <v>100.8979239774247</v>
      </c>
      <c r="L186" s="79">
        <v>21119</v>
      </c>
      <c r="M186" s="92">
        <f t="shared" si="40"/>
        <v>100.43753269605745</v>
      </c>
      <c r="N186" s="79">
        <v>104</v>
      </c>
      <c r="O186" s="79" t="s">
        <v>96</v>
      </c>
      <c r="P186" s="79">
        <f t="shared" si="34"/>
        <v>-21015</v>
      </c>
      <c r="Q186" s="92">
        <f t="shared" si="41"/>
        <v>99.942930517905552</v>
      </c>
      <c r="R186" s="79">
        <f t="shared" si="35"/>
        <v>304178</v>
      </c>
      <c r="S186" s="92">
        <f t="shared" si="42"/>
        <v>100.96457686077697</v>
      </c>
      <c r="T186" s="79">
        <v>42719</v>
      </c>
      <c r="U186" s="92">
        <f t="shared" si="43"/>
        <v>96.923425978445835</v>
      </c>
      <c r="V186" s="79">
        <v>5624</v>
      </c>
      <c r="W186" s="92">
        <f t="shared" si="46"/>
        <v>100.1781261132882</v>
      </c>
      <c r="X186" s="79">
        <f t="shared" si="36"/>
        <v>261459</v>
      </c>
      <c r="Y186" s="92">
        <f t="shared" si="44"/>
        <v>101.65709553377371</v>
      </c>
      <c r="Z186" s="79">
        <v>39529</v>
      </c>
      <c r="AA186" s="92">
        <f t="shared" si="31"/>
        <v>101.14374904047901</v>
      </c>
      <c r="AB186" s="79">
        <v>96854</v>
      </c>
      <c r="AC186" s="92">
        <f t="shared" si="32"/>
        <v>99.085403281908583</v>
      </c>
      <c r="AD186" s="92"/>
      <c r="AE186" s="92"/>
      <c r="AF186" s="92"/>
      <c r="AG186" s="92"/>
      <c r="AH186" s="92"/>
      <c r="AI186" s="92"/>
      <c r="AJ186" s="32">
        <v>128712</v>
      </c>
      <c r="AK186" s="31">
        <f t="shared" si="45"/>
        <v>103.29767341075255</v>
      </c>
      <c r="AL186" s="95" t="s">
        <v>205</v>
      </c>
      <c r="AM186" s="95" t="s">
        <v>205</v>
      </c>
      <c r="AN186" s="95" t="s">
        <v>205</v>
      </c>
      <c r="AO186" s="95" t="s">
        <v>205</v>
      </c>
      <c r="AP186" s="95" t="s">
        <v>205</v>
      </c>
      <c r="AQ186" s="179" t="s">
        <v>205</v>
      </c>
    </row>
    <row r="187" spans="1:43" hidden="1">
      <c r="A187" s="71"/>
      <c r="B187" s="38" t="s">
        <v>161</v>
      </c>
      <c r="C187" s="51" t="s">
        <v>46</v>
      </c>
      <c r="D187" s="76">
        <v>332296</v>
      </c>
      <c r="E187" s="92">
        <f t="shared" si="37"/>
        <v>100.30123936757845</v>
      </c>
      <c r="F187" s="79">
        <v>2376</v>
      </c>
      <c r="G187" s="92">
        <f t="shared" si="38"/>
        <v>98.060255881139085</v>
      </c>
      <c r="H187" s="79">
        <v>63</v>
      </c>
      <c r="I187" s="92">
        <f t="shared" si="30"/>
        <v>85.13513513513513</v>
      </c>
      <c r="J187" s="79">
        <f t="shared" si="33"/>
        <v>329920</v>
      </c>
      <c r="K187" s="92">
        <f t="shared" si="39"/>
        <v>100.31774990497911</v>
      </c>
      <c r="L187" s="79">
        <v>20170</v>
      </c>
      <c r="M187" s="92">
        <f t="shared" si="40"/>
        <v>94.397903308840739</v>
      </c>
      <c r="N187" s="79">
        <v>102</v>
      </c>
      <c r="O187" s="92">
        <f t="shared" si="47"/>
        <v>75</v>
      </c>
      <c r="P187" s="79">
        <f t="shared" si="34"/>
        <v>-20068</v>
      </c>
      <c r="Q187" s="92">
        <f t="shared" si="41"/>
        <v>94.522160991003716</v>
      </c>
      <c r="R187" s="79">
        <f t="shared" si="35"/>
        <v>309852</v>
      </c>
      <c r="S187" s="92">
        <f t="shared" si="42"/>
        <v>100.7177126808909</v>
      </c>
      <c r="T187" s="79">
        <v>41726</v>
      </c>
      <c r="U187" s="92">
        <f t="shared" si="43"/>
        <v>97.413269832376145</v>
      </c>
      <c r="V187" s="79">
        <v>5303</v>
      </c>
      <c r="W187" s="92">
        <f t="shared" si="46"/>
        <v>109.29513602638087</v>
      </c>
      <c r="X187" s="79">
        <f t="shared" si="36"/>
        <v>268126</v>
      </c>
      <c r="Y187" s="92">
        <f t="shared" si="44"/>
        <v>101.2522185718062</v>
      </c>
      <c r="Z187" s="79">
        <v>41269</v>
      </c>
      <c r="AA187" s="92">
        <f t="shared" si="31"/>
        <v>89.906757875473829</v>
      </c>
      <c r="AB187" s="79">
        <v>87268</v>
      </c>
      <c r="AC187" s="92">
        <f t="shared" si="32"/>
        <v>100.25158244207286</v>
      </c>
      <c r="AD187" s="92"/>
      <c r="AE187" s="92"/>
      <c r="AF187" s="92"/>
      <c r="AG187" s="92"/>
      <c r="AH187" s="92"/>
      <c r="AI187" s="92"/>
      <c r="AJ187" s="32">
        <v>142575</v>
      </c>
      <c r="AK187" s="31">
        <f t="shared" si="45"/>
        <v>106.10785306025244</v>
      </c>
      <c r="AL187" s="95" t="s">
        <v>205</v>
      </c>
      <c r="AM187" s="95" t="s">
        <v>205</v>
      </c>
      <c r="AN187" s="95" t="s">
        <v>205</v>
      </c>
      <c r="AO187" s="95" t="s">
        <v>205</v>
      </c>
      <c r="AP187" s="95" t="s">
        <v>205</v>
      </c>
      <c r="AQ187" s="179" t="s">
        <v>205</v>
      </c>
    </row>
    <row r="188" spans="1:43" hidden="1">
      <c r="A188" s="68"/>
      <c r="B188" s="38" t="s">
        <v>110</v>
      </c>
      <c r="C188" s="51" t="s">
        <v>34</v>
      </c>
      <c r="D188" s="76">
        <v>305790</v>
      </c>
      <c r="E188" s="92">
        <f t="shared" si="37"/>
        <v>97.713343516133776</v>
      </c>
      <c r="F188" s="79">
        <v>2389</v>
      </c>
      <c r="G188" s="92">
        <f t="shared" si="38"/>
        <v>99.874581939799327</v>
      </c>
      <c r="H188" s="79">
        <v>43</v>
      </c>
      <c r="I188" s="92">
        <f t="shared" si="30"/>
        <v>55.128205128205131</v>
      </c>
      <c r="J188" s="79">
        <f t="shared" si="33"/>
        <v>303401</v>
      </c>
      <c r="K188" s="92">
        <f t="shared" si="39"/>
        <v>97.696696870753556</v>
      </c>
      <c r="L188" s="79">
        <v>19326</v>
      </c>
      <c r="M188" s="92">
        <f t="shared" si="40"/>
        <v>89.422543031649084</v>
      </c>
      <c r="N188" s="79">
        <v>0</v>
      </c>
      <c r="O188" s="79" t="s">
        <v>96</v>
      </c>
      <c r="P188" s="79">
        <f t="shared" si="34"/>
        <v>-19326</v>
      </c>
      <c r="Q188" s="92">
        <f t="shared" si="41"/>
        <v>89.422543031649084</v>
      </c>
      <c r="R188" s="79">
        <f t="shared" si="35"/>
        <v>284075</v>
      </c>
      <c r="S188" s="92">
        <f t="shared" si="42"/>
        <v>98.315578905108978</v>
      </c>
      <c r="T188" s="79">
        <v>39654</v>
      </c>
      <c r="U188" s="92">
        <f t="shared" si="43"/>
        <v>91.932118514397004</v>
      </c>
      <c r="V188" s="79">
        <v>5006</v>
      </c>
      <c r="W188" s="92">
        <f t="shared" si="46"/>
        <v>89.376896982681657</v>
      </c>
      <c r="X188" s="79">
        <f t="shared" si="36"/>
        <v>244421</v>
      </c>
      <c r="Y188" s="92">
        <f t="shared" si="44"/>
        <v>99.435738462539874</v>
      </c>
      <c r="Z188" s="79">
        <v>37521</v>
      </c>
      <c r="AA188" s="92">
        <f t="shared" si="31"/>
        <v>84.056185312962057</v>
      </c>
      <c r="AB188" s="79">
        <v>87210</v>
      </c>
      <c r="AC188" s="92">
        <f t="shared" si="32"/>
        <v>96.964643095396923</v>
      </c>
      <c r="AD188" s="92"/>
      <c r="AE188" s="92"/>
      <c r="AF188" s="92"/>
      <c r="AG188" s="92"/>
      <c r="AH188" s="92"/>
      <c r="AI188" s="92"/>
      <c r="AJ188" s="32">
        <v>121242</v>
      </c>
      <c r="AK188" s="31">
        <f t="shared" si="45"/>
        <v>106.72429425279262</v>
      </c>
      <c r="AL188" s="95" t="s">
        <v>205</v>
      </c>
      <c r="AM188" s="95" t="s">
        <v>205</v>
      </c>
      <c r="AN188" s="95" t="s">
        <v>205</v>
      </c>
      <c r="AO188" s="95" t="s">
        <v>205</v>
      </c>
      <c r="AP188" s="95" t="s">
        <v>205</v>
      </c>
      <c r="AQ188" s="179" t="s">
        <v>205</v>
      </c>
    </row>
    <row r="189" spans="1:43" hidden="1">
      <c r="A189" s="67"/>
      <c r="B189" s="39" t="s">
        <v>40</v>
      </c>
      <c r="C189" s="51" t="s">
        <v>13</v>
      </c>
      <c r="D189" s="77">
        <v>336872</v>
      </c>
      <c r="E189" s="93">
        <f t="shared" si="37"/>
        <v>100.44307156530088</v>
      </c>
      <c r="F189" s="80">
        <v>2376</v>
      </c>
      <c r="G189" s="93">
        <f t="shared" si="38"/>
        <v>98.263027295285355</v>
      </c>
      <c r="H189" s="80">
        <v>41</v>
      </c>
      <c r="I189" s="93">
        <f t="shared" si="30"/>
        <v>64.0625</v>
      </c>
      <c r="J189" s="80">
        <f t="shared" si="33"/>
        <v>334496</v>
      </c>
      <c r="K189" s="93">
        <f t="shared" si="39"/>
        <v>100.45890295764157</v>
      </c>
      <c r="L189" s="80">
        <v>17928</v>
      </c>
      <c r="M189" s="93">
        <f t="shared" si="40"/>
        <v>93.151823755585568</v>
      </c>
      <c r="N189" s="80">
        <v>548</v>
      </c>
      <c r="O189" s="93">
        <f t="shared" si="47"/>
        <v>264.73429951690821</v>
      </c>
      <c r="P189" s="80">
        <f t="shared" si="34"/>
        <v>-17380</v>
      </c>
      <c r="Q189" s="93">
        <f t="shared" si="41"/>
        <v>91.286307053941911</v>
      </c>
      <c r="R189" s="80">
        <f t="shared" si="35"/>
        <v>317116</v>
      </c>
      <c r="S189" s="93">
        <f t="shared" si="42"/>
        <v>101.01519770393944</v>
      </c>
      <c r="T189" s="80">
        <v>44169</v>
      </c>
      <c r="U189" s="93">
        <f t="shared" si="43"/>
        <v>99.062507008769373</v>
      </c>
      <c r="V189" s="80">
        <v>6024</v>
      </c>
      <c r="W189" s="93">
        <f t="shared" si="46"/>
        <v>97.114299532484281</v>
      </c>
      <c r="X189" s="80">
        <f t="shared" si="36"/>
        <v>272947</v>
      </c>
      <c r="Y189" s="93">
        <f t="shared" si="44"/>
        <v>101.33844703016983</v>
      </c>
      <c r="Z189" s="80">
        <v>40879</v>
      </c>
      <c r="AA189" s="93">
        <f t="shared" si="31"/>
        <v>85.867624509000777</v>
      </c>
      <c r="AB189" s="80">
        <v>103746</v>
      </c>
      <c r="AC189" s="93">
        <f t="shared" si="32"/>
        <v>104.8553698126175</v>
      </c>
      <c r="AD189" s="93"/>
      <c r="AE189" s="93"/>
      <c r="AF189" s="93"/>
      <c r="AG189" s="93"/>
      <c r="AH189" s="93"/>
      <c r="AI189" s="93"/>
      <c r="AJ189" s="33">
        <v>131474</v>
      </c>
      <c r="AK189" s="138">
        <f t="shared" si="45"/>
        <v>103.85894509001572</v>
      </c>
      <c r="AL189" s="140" t="s">
        <v>205</v>
      </c>
      <c r="AM189" s="140" t="s">
        <v>205</v>
      </c>
      <c r="AN189" s="140" t="s">
        <v>205</v>
      </c>
      <c r="AO189" s="140" t="s">
        <v>205</v>
      </c>
      <c r="AP189" s="140" t="s">
        <v>205</v>
      </c>
      <c r="AQ189" s="180" t="s">
        <v>205</v>
      </c>
    </row>
    <row r="190" spans="1:43" hidden="1">
      <c r="A190" s="67"/>
      <c r="B190" s="37" t="s">
        <v>162</v>
      </c>
      <c r="C190" s="52" t="s">
        <v>47</v>
      </c>
      <c r="D190" s="78">
        <v>328639</v>
      </c>
      <c r="E190" s="94">
        <f t="shared" si="37"/>
        <v>100.9944591783112</v>
      </c>
      <c r="F190" s="81">
        <v>2368</v>
      </c>
      <c r="G190" s="94">
        <f t="shared" si="38"/>
        <v>96.890343698854338</v>
      </c>
      <c r="H190" s="81">
        <v>40</v>
      </c>
      <c r="I190" s="94">
        <f t="shared" si="30"/>
        <v>47.619047619047613</v>
      </c>
      <c r="J190" s="81">
        <f t="shared" si="33"/>
        <v>326271</v>
      </c>
      <c r="K190" s="94">
        <f t="shared" si="39"/>
        <v>101.02551717091023</v>
      </c>
      <c r="L190" s="81">
        <v>18891</v>
      </c>
      <c r="M190" s="94">
        <f t="shared" si="40"/>
        <v>93.985074626865668</v>
      </c>
      <c r="N190" s="81">
        <v>103</v>
      </c>
      <c r="O190" s="94">
        <f t="shared" si="47"/>
        <v>119.76744186046511</v>
      </c>
      <c r="P190" s="81">
        <f t="shared" si="34"/>
        <v>-18788</v>
      </c>
      <c r="Q190" s="94">
        <f t="shared" si="41"/>
        <v>93.874287998401115</v>
      </c>
      <c r="R190" s="81">
        <f t="shared" si="35"/>
        <v>307483</v>
      </c>
      <c r="S190" s="94">
        <f t="shared" si="42"/>
        <v>101.49796167621186</v>
      </c>
      <c r="T190" s="79">
        <v>43289</v>
      </c>
      <c r="U190" s="94">
        <f t="shared" si="43"/>
        <v>98.538617377250688</v>
      </c>
      <c r="V190" s="81">
        <v>5509</v>
      </c>
      <c r="W190" s="94">
        <f t="shared" si="46"/>
        <v>91.954598564513432</v>
      </c>
      <c r="X190" s="81">
        <f t="shared" si="36"/>
        <v>264194</v>
      </c>
      <c r="Y190" s="94">
        <f t="shared" si="44"/>
        <v>101.99989189773527</v>
      </c>
      <c r="Z190" s="81">
        <v>43349</v>
      </c>
      <c r="AA190" s="94">
        <f t="shared" si="31"/>
        <v>105.6777181862506</v>
      </c>
      <c r="AB190" s="81">
        <v>97202</v>
      </c>
      <c r="AC190" s="94">
        <f t="shared" si="32"/>
        <v>101.36929157671892</v>
      </c>
      <c r="AD190" s="94"/>
      <c r="AE190" s="94"/>
      <c r="AF190" s="94"/>
      <c r="AG190" s="94"/>
      <c r="AH190" s="94"/>
      <c r="AI190" s="94"/>
      <c r="AJ190" s="29">
        <v>126825</v>
      </c>
      <c r="AK190" s="28">
        <f t="shared" si="45"/>
        <v>101.2971142403016</v>
      </c>
      <c r="AL190" s="175" t="s">
        <v>205</v>
      </c>
      <c r="AM190" s="175" t="s">
        <v>205</v>
      </c>
      <c r="AN190" s="175" t="s">
        <v>205</v>
      </c>
      <c r="AO190" s="175" t="s">
        <v>205</v>
      </c>
      <c r="AP190" s="175" t="s">
        <v>205</v>
      </c>
      <c r="AQ190" s="178" t="s">
        <v>205</v>
      </c>
    </row>
    <row r="191" spans="1:43" hidden="1">
      <c r="A191" s="67"/>
      <c r="B191" s="38" t="s">
        <v>97</v>
      </c>
      <c r="C191" s="51" t="s">
        <v>11</v>
      </c>
      <c r="D191" s="76">
        <v>342859</v>
      </c>
      <c r="E191" s="92">
        <f t="shared" si="37"/>
        <v>100.9617394940414</v>
      </c>
      <c r="F191" s="79">
        <v>2391</v>
      </c>
      <c r="G191" s="92">
        <f t="shared" si="38"/>
        <v>100.41999160016799</v>
      </c>
      <c r="H191" s="79">
        <v>39</v>
      </c>
      <c r="I191" s="92">
        <f t="shared" ref="I191:I213" si="48">H191/H179*100</f>
        <v>59.090909090909093</v>
      </c>
      <c r="J191" s="79">
        <f t="shared" si="33"/>
        <v>340468</v>
      </c>
      <c r="K191" s="92">
        <f t="shared" si="39"/>
        <v>100.9655646892756</v>
      </c>
      <c r="L191" s="79">
        <v>21135</v>
      </c>
      <c r="M191" s="92">
        <f t="shared" si="40"/>
        <v>96.714409920834669</v>
      </c>
      <c r="N191" s="79">
        <v>0</v>
      </c>
      <c r="O191" s="79" t="s">
        <v>96</v>
      </c>
      <c r="P191" s="79">
        <f t="shared" si="34"/>
        <v>-21135</v>
      </c>
      <c r="Q191" s="92">
        <f t="shared" si="41"/>
        <v>97.409780153938328</v>
      </c>
      <c r="R191" s="79">
        <f t="shared" si="35"/>
        <v>319333</v>
      </c>
      <c r="S191" s="92">
        <f t="shared" si="42"/>
        <v>101.21008509896518</v>
      </c>
      <c r="T191" s="79">
        <v>44345</v>
      </c>
      <c r="U191" s="92">
        <f t="shared" si="43"/>
        <v>96.105500411772354</v>
      </c>
      <c r="V191" s="79">
        <v>5196</v>
      </c>
      <c r="W191" s="92">
        <f t="shared" si="46"/>
        <v>85.601317957166387</v>
      </c>
      <c r="X191" s="79">
        <f t="shared" si="36"/>
        <v>274988</v>
      </c>
      <c r="Y191" s="92">
        <f t="shared" si="44"/>
        <v>102.08447023272562</v>
      </c>
      <c r="Z191" s="79">
        <v>45492</v>
      </c>
      <c r="AA191" s="92">
        <f t="shared" ref="AA191:AA213" si="49">Z191/Z179*100</f>
        <v>103.49440349440349</v>
      </c>
      <c r="AB191" s="79">
        <v>97999</v>
      </c>
      <c r="AC191" s="92">
        <f t="shared" ref="AC191:AC213" si="50">AB191/AB179*100</f>
        <v>99.756713288136979</v>
      </c>
      <c r="AD191" s="92"/>
      <c r="AE191" s="92"/>
      <c r="AF191" s="92"/>
      <c r="AG191" s="92"/>
      <c r="AH191" s="92"/>
      <c r="AI191" s="92"/>
      <c r="AJ191" s="32">
        <v>134810</v>
      </c>
      <c r="AK191" s="31">
        <f t="shared" si="45"/>
        <v>104.1599060466985</v>
      </c>
      <c r="AL191" s="95" t="s">
        <v>205</v>
      </c>
      <c r="AM191" s="95" t="s">
        <v>205</v>
      </c>
      <c r="AN191" s="95" t="s">
        <v>205</v>
      </c>
      <c r="AO191" s="95" t="s">
        <v>205</v>
      </c>
      <c r="AP191" s="95" t="s">
        <v>205</v>
      </c>
      <c r="AQ191" s="179" t="s">
        <v>205</v>
      </c>
    </row>
    <row r="192" spans="1:43" hidden="1">
      <c r="A192" s="67"/>
      <c r="B192" s="38" t="s">
        <v>99</v>
      </c>
      <c r="C192" s="51" t="s">
        <v>3</v>
      </c>
      <c r="D192" s="76">
        <v>332888</v>
      </c>
      <c r="E192" s="92">
        <f t="shared" si="37"/>
        <v>100.47598781809238</v>
      </c>
      <c r="F192" s="79">
        <v>2378</v>
      </c>
      <c r="G192" s="92">
        <f t="shared" si="38"/>
        <v>92.999608916699259</v>
      </c>
      <c r="H192" s="79">
        <v>47</v>
      </c>
      <c r="I192" s="92">
        <f t="shared" si="48"/>
        <v>20.79646017699115</v>
      </c>
      <c r="J192" s="79">
        <f t="shared" si="33"/>
        <v>330510</v>
      </c>
      <c r="K192" s="92">
        <f t="shared" si="39"/>
        <v>100.53413798767468</v>
      </c>
      <c r="L192" s="79">
        <v>28893</v>
      </c>
      <c r="M192" s="92">
        <f t="shared" si="40"/>
        <v>98.678278688524586</v>
      </c>
      <c r="N192" s="79">
        <v>0</v>
      </c>
      <c r="O192" s="79" t="s">
        <v>96</v>
      </c>
      <c r="P192" s="79">
        <f t="shared" si="34"/>
        <v>-28893</v>
      </c>
      <c r="Q192" s="92">
        <f t="shared" si="41"/>
        <v>98.678278688524586</v>
      </c>
      <c r="R192" s="79">
        <f t="shared" si="35"/>
        <v>301617</v>
      </c>
      <c r="S192" s="92">
        <f t="shared" si="42"/>
        <v>100.71558799762251</v>
      </c>
      <c r="T192" s="79">
        <v>44027</v>
      </c>
      <c r="U192" s="92">
        <f t="shared" si="43"/>
        <v>95.752501087429323</v>
      </c>
      <c r="V192" s="79">
        <v>4980</v>
      </c>
      <c r="W192" s="92">
        <f t="shared" si="46"/>
        <v>90.070537167661428</v>
      </c>
      <c r="X192" s="79">
        <f t="shared" si="36"/>
        <v>257590</v>
      </c>
      <c r="Y192" s="92">
        <f t="shared" si="44"/>
        <v>101.61581733689948</v>
      </c>
      <c r="Z192" s="79">
        <v>41003</v>
      </c>
      <c r="AA192" s="92">
        <f t="shared" si="49"/>
        <v>102.29778953146051</v>
      </c>
      <c r="AB192" s="79">
        <v>96599</v>
      </c>
      <c r="AC192" s="92">
        <f t="shared" si="50"/>
        <v>99.194931353521667</v>
      </c>
      <c r="AD192" s="92"/>
      <c r="AE192" s="92"/>
      <c r="AF192" s="92"/>
      <c r="AG192" s="92"/>
      <c r="AH192" s="92"/>
      <c r="AI192" s="92"/>
      <c r="AJ192" s="32">
        <v>122071</v>
      </c>
      <c r="AK192" s="31">
        <f t="shared" si="45"/>
        <v>103.53862204089941</v>
      </c>
      <c r="AL192" s="95" t="s">
        <v>205</v>
      </c>
      <c r="AM192" s="95" t="s">
        <v>205</v>
      </c>
      <c r="AN192" s="95" t="s">
        <v>205</v>
      </c>
      <c r="AO192" s="95" t="s">
        <v>205</v>
      </c>
      <c r="AP192" s="95" t="s">
        <v>205</v>
      </c>
      <c r="AQ192" s="179" t="s">
        <v>205</v>
      </c>
    </row>
    <row r="193" spans="1:46" hidden="1">
      <c r="A193" s="67"/>
      <c r="B193" s="38" t="s">
        <v>38</v>
      </c>
      <c r="C193" s="51" t="s">
        <v>36</v>
      </c>
      <c r="D193" s="76">
        <v>332726</v>
      </c>
      <c r="E193" s="92">
        <f t="shared" si="37"/>
        <v>98.482184612288151</v>
      </c>
      <c r="F193" s="79">
        <v>2396</v>
      </c>
      <c r="G193" s="92">
        <f t="shared" si="38"/>
        <v>97.67631471667346</v>
      </c>
      <c r="H193" s="79">
        <v>45</v>
      </c>
      <c r="I193" s="92">
        <f t="shared" si="48"/>
        <v>48.913043478260867</v>
      </c>
      <c r="J193" s="79">
        <f t="shared" si="33"/>
        <v>330330</v>
      </c>
      <c r="K193" s="92">
        <f t="shared" si="39"/>
        <v>98.488078449378506</v>
      </c>
      <c r="L193" s="79">
        <v>33951</v>
      </c>
      <c r="M193" s="92">
        <f t="shared" si="40"/>
        <v>104.71270394473061</v>
      </c>
      <c r="N193" s="79">
        <v>0</v>
      </c>
      <c r="O193" s="79" t="s">
        <v>96</v>
      </c>
      <c r="P193" s="79">
        <f t="shared" si="34"/>
        <v>-33951</v>
      </c>
      <c r="Q193" s="92">
        <f t="shared" si="41"/>
        <v>104.71270394473061</v>
      </c>
      <c r="R193" s="79">
        <f t="shared" si="35"/>
        <v>296379</v>
      </c>
      <c r="S193" s="92">
        <f t="shared" si="42"/>
        <v>97.821954069272351</v>
      </c>
      <c r="T193" s="79">
        <v>46931</v>
      </c>
      <c r="U193" s="92">
        <f t="shared" si="43"/>
        <v>99.717406085330623</v>
      </c>
      <c r="V193" s="79">
        <v>5735</v>
      </c>
      <c r="W193" s="92">
        <f t="shared" si="46"/>
        <v>97.088200440155745</v>
      </c>
      <c r="X193" s="79">
        <f t="shared" si="36"/>
        <v>249448</v>
      </c>
      <c r="Y193" s="92">
        <f t="shared" si="44"/>
        <v>97.473369960221007</v>
      </c>
      <c r="Z193" s="79">
        <v>41401</v>
      </c>
      <c r="AA193" s="92">
        <f t="shared" si="49"/>
        <v>101.5551794343464</v>
      </c>
      <c r="AB193" s="79">
        <v>101365</v>
      </c>
      <c r="AC193" s="92">
        <f t="shared" si="50"/>
        <v>99.209184422499092</v>
      </c>
      <c r="AD193" s="92"/>
      <c r="AE193" s="92"/>
      <c r="AF193" s="92"/>
      <c r="AG193" s="92"/>
      <c r="AH193" s="92"/>
      <c r="AI193" s="92"/>
      <c r="AJ193" s="32">
        <v>109411</v>
      </c>
      <c r="AK193" s="31">
        <f t="shared" si="45"/>
        <v>94.381663848728479</v>
      </c>
      <c r="AL193" s="95" t="s">
        <v>205</v>
      </c>
      <c r="AM193" s="95" t="s">
        <v>205</v>
      </c>
      <c r="AN193" s="95" t="s">
        <v>205</v>
      </c>
      <c r="AO193" s="95" t="s">
        <v>205</v>
      </c>
      <c r="AP193" s="95" t="s">
        <v>205</v>
      </c>
      <c r="AQ193" s="179" t="s">
        <v>205</v>
      </c>
    </row>
    <row r="194" spans="1:46" hidden="1">
      <c r="A194" s="67"/>
      <c r="B194" s="38" t="s">
        <v>41</v>
      </c>
      <c r="C194" s="51" t="s">
        <v>101</v>
      </c>
      <c r="D194" s="76">
        <v>321189</v>
      </c>
      <c r="E194" s="92">
        <f t="shared" si="37"/>
        <v>96.286026056874249</v>
      </c>
      <c r="F194" s="79">
        <v>2352</v>
      </c>
      <c r="G194" s="92">
        <f t="shared" si="38"/>
        <v>95.726495726495727</v>
      </c>
      <c r="H194" s="79">
        <v>41</v>
      </c>
      <c r="I194" s="92">
        <f t="shared" si="48"/>
        <v>33.064516129032256</v>
      </c>
      <c r="J194" s="79">
        <f t="shared" si="33"/>
        <v>318837</v>
      </c>
      <c r="K194" s="92">
        <f t="shared" si="39"/>
        <v>96.290177910793943</v>
      </c>
      <c r="L194" s="79">
        <v>31800</v>
      </c>
      <c r="M194" s="92">
        <f t="shared" si="40"/>
        <v>103.43145226866157</v>
      </c>
      <c r="N194" s="79">
        <v>0</v>
      </c>
      <c r="O194" s="79" t="s">
        <v>96</v>
      </c>
      <c r="P194" s="79">
        <f t="shared" si="34"/>
        <v>-31800</v>
      </c>
      <c r="Q194" s="92">
        <f t="shared" si="41"/>
        <v>103.43145226866157</v>
      </c>
      <c r="R194" s="79">
        <f t="shared" si="35"/>
        <v>287037</v>
      </c>
      <c r="S194" s="92">
        <f t="shared" si="42"/>
        <v>95.559232428689384</v>
      </c>
      <c r="T194" s="79">
        <v>45816</v>
      </c>
      <c r="U194" s="92">
        <f t="shared" si="43"/>
        <v>97.69911504424779</v>
      </c>
      <c r="V194" s="79">
        <v>5500</v>
      </c>
      <c r="W194" s="92">
        <f t="shared" si="46"/>
        <v>89.141004862236628</v>
      </c>
      <c r="X194" s="79">
        <f t="shared" si="36"/>
        <v>241221</v>
      </c>
      <c r="Y194" s="92">
        <f t="shared" si="44"/>
        <v>95.163345576197031</v>
      </c>
      <c r="Z194" s="79">
        <v>39292</v>
      </c>
      <c r="AA194" s="92">
        <f t="shared" si="49"/>
        <v>93.9595389545172</v>
      </c>
      <c r="AB194" s="79">
        <v>99765</v>
      </c>
      <c r="AC194" s="92">
        <f t="shared" si="50"/>
        <v>102.04885333769766</v>
      </c>
      <c r="AD194" s="92"/>
      <c r="AE194" s="92"/>
      <c r="AF194" s="92"/>
      <c r="AG194" s="92"/>
      <c r="AH194" s="92"/>
      <c r="AI194" s="92"/>
      <c r="AJ194" s="32">
        <v>104856</v>
      </c>
      <c r="AK194" s="31">
        <f t="shared" si="45"/>
        <v>90.800138552130235</v>
      </c>
      <c r="AL194" s="95" t="s">
        <v>205</v>
      </c>
      <c r="AM194" s="95" t="s">
        <v>205</v>
      </c>
      <c r="AN194" s="95" t="s">
        <v>205</v>
      </c>
      <c r="AO194" s="95" t="s">
        <v>205</v>
      </c>
      <c r="AP194" s="95" t="s">
        <v>205</v>
      </c>
      <c r="AQ194" s="179" t="s">
        <v>205</v>
      </c>
    </row>
    <row r="195" spans="1:46" hidden="1">
      <c r="A195" s="67"/>
      <c r="B195" s="38" t="s">
        <v>102</v>
      </c>
      <c r="C195" s="51" t="s">
        <v>6</v>
      </c>
      <c r="D195" s="76">
        <v>310762</v>
      </c>
      <c r="E195" s="92">
        <f t="shared" si="37"/>
        <v>97.738959776820948</v>
      </c>
      <c r="F195" s="79">
        <v>2407</v>
      </c>
      <c r="G195" s="92">
        <f t="shared" si="38"/>
        <v>99.751346871114805</v>
      </c>
      <c r="H195" s="79">
        <v>47</v>
      </c>
      <c r="I195" s="92">
        <f t="shared" si="48"/>
        <v>82.456140350877192</v>
      </c>
      <c r="J195" s="79">
        <f t="shared" si="33"/>
        <v>308355</v>
      </c>
      <c r="K195" s="92">
        <f t="shared" si="39"/>
        <v>97.723570536670707</v>
      </c>
      <c r="L195" s="79">
        <v>47667</v>
      </c>
      <c r="M195" s="92">
        <f t="shared" si="40"/>
        <v>93.121434711260449</v>
      </c>
      <c r="N195" s="79">
        <v>0</v>
      </c>
      <c r="O195" s="79" t="s">
        <v>96</v>
      </c>
      <c r="P195" s="79">
        <f t="shared" si="34"/>
        <v>-47667</v>
      </c>
      <c r="Q195" s="92">
        <f t="shared" si="41"/>
        <v>93.121434711260449</v>
      </c>
      <c r="R195" s="79">
        <f t="shared" si="35"/>
        <v>260688</v>
      </c>
      <c r="S195" s="92">
        <f t="shared" si="42"/>
        <v>98.614715339512017</v>
      </c>
      <c r="T195" s="79">
        <v>46668</v>
      </c>
      <c r="U195" s="92">
        <f t="shared" si="43"/>
        <v>97.491069376840969</v>
      </c>
      <c r="V195" s="79">
        <v>6412</v>
      </c>
      <c r="W195" s="92">
        <f t="shared" si="46"/>
        <v>103.53625060552235</v>
      </c>
      <c r="X195" s="79">
        <f t="shared" si="36"/>
        <v>214020</v>
      </c>
      <c r="Y195" s="92">
        <f t="shared" si="44"/>
        <v>98.863179678586107</v>
      </c>
      <c r="Z195" s="79">
        <v>36382</v>
      </c>
      <c r="AA195" s="92">
        <f t="shared" si="49"/>
        <v>110.08835633018639</v>
      </c>
      <c r="AB195" s="79">
        <v>99190</v>
      </c>
      <c r="AC195" s="92">
        <f t="shared" si="50"/>
        <v>101.89636752136752</v>
      </c>
      <c r="AD195" s="92"/>
      <c r="AE195" s="92"/>
      <c r="AF195" s="92"/>
      <c r="AG195" s="92"/>
      <c r="AH195" s="92"/>
      <c r="AI195" s="92"/>
      <c r="AJ195" s="32">
        <v>81006</v>
      </c>
      <c r="AK195" s="31">
        <f t="shared" si="45"/>
        <v>92.993835309784288</v>
      </c>
      <c r="AL195" s="95" t="s">
        <v>205</v>
      </c>
      <c r="AM195" s="95" t="s">
        <v>205</v>
      </c>
      <c r="AN195" s="95" t="s">
        <v>205</v>
      </c>
      <c r="AO195" s="95" t="s">
        <v>205</v>
      </c>
      <c r="AP195" s="95" t="s">
        <v>205</v>
      </c>
      <c r="AQ195" s="179" t="s">
        <v>205</v>
      </c>
    </row>
    <row r="196" spans="1:46" hidden="1">
      <c r="A196" s="67"/>
      <c r="B196" s="38" t="s">
        <v>39</v>
      </c>
      <c r="C196" s="51" t="s">
        <v>7</v>
      </c>
      <c r="D196" s="76">
        <v>316327</v>
      </c>
      <c r="E196" s="92">
        <f t="shared" si="37"/>
        <v>96.243682931059141</v>
      </c>
      <c r="F196" s="79">
        <v>2495</v>
      </c>
      <c r="G196" s="92">
        <f t="shared" si="38"/>
        <v>99.720223820943247</v>
      </c>
      <c r="H196" s="79">
        <v>41</v>
      </c>
      <c r="I196" s="92">
        <f t="shared" si="48"/>
        <v>80.392156862745097</v>
      </c>
      <c r="J196" s="79">
        <f t="shared" si="33"/>
        <v>313832</v>
      </c>
      <c r="K196" s="92">
        <f t="shared" si="39"/>
        <v>96.217015001333664</v>
      </c>
      <c r="L196" s="79">
        <v>39029</v>
      </c>
      <c r="M196" s="92">
        <f t="shared" si="40"/>
        <v>97.372885584551668</v>
      </c>
      <c r="N196" s="79">
        <v>0</v>
      </c>
      <c r="O196" s="79" t="s">
        <v>96</v>
      </c>
      <c r="P196" s="79">
        <f t="shared" si="34"/>
        <v>-39029</v>
      </c>
      <c r="Q196" s="92">
        <f t="shared" si="41"/>
        <v>97.372885584551668</v>
      </c>
      <c r="R196" s="79">
        <f t="shared" si="35"/>
        <v>274803</v>
      </c>
      <c r="S196" s="92">
        <f t="shared" si="42"/>
        <v>96.055073770749672</v>
      </c>
      <c r="T196" s="79">
        <v>46124</v>
      </c>
      <c r="U196" s="92">
        <f t="shared" si="43"/>
        <v>97.794928335170894</v>
      </c>
      <c r="V196" s="79">
        <v>6446</v>
      </c>
      <c r="W196" s="92">
        <f t="shared" si="46"/>
        <v>94.947709530122253</v>
      </c>
      <c r="X196" s="79">
        <f t="shared" si="36"/>
        <v>228679</v>
      </c>
      <c r="Y196" s="92">
        <f t="shared" si="44"/>
        <v>95.711624986920583</v>
      </c>
      <c r="Z196" s="79">
        <v>39626</v>
      </c>
      <c r="AA196" s="92">
        <f t="shared" si="49"/>
        <v>101.36860146836868</v>
      </c>
      <c r="AB196" s="79">
        <v>100752</v>
      </c>
      <c r="AC196" s="92">
        <f t="shared" si="50"/>
        <v>98.977336359081676</v>
      </c>
      <c r="AD196" s="92"/>
      <c r="AE196" s="92"/>
      <c r="AF196" s="92"/>
      <c r="AG196" s="92"/>
      <c r="AH196" s="92"/>
      <c r="AI196" s="92"/>
      <c r="AJ196" s="32">
        <v>91069</v>
      </c>
      <c r="AK196" s="31">
        <f t="shared" si="45"/>
        <v>90.899018834778971</v>
      </c>
      <c r="AL196" s="95" t="s">
        <v>205</v>
      </c>
      <c r="AM196" s="95" t="s">
        <v>205</v>
      </c>
      <c r="AN196" s="95" t="s">
        <v>205</v>
      </c>
      <c r="AO196" s="95" t="s">
        <v>205</v>
      </c>
      <c r="AP196" s="95" t="s">
        <v>205</v>
      </c>
      <c r="AQ196" s="179" t="s">
        <v>205</v>
      </c>
    </row>
    <row r="197" spans="1:46" hidden="1">
      <c r="A197" s="67"/>
      <c r="B197" s="38" t="s">
        <v>105</v>
      </c>
      <c r="C197" s="51" t="s">
        <v>8</v>
      </c>
      <c r="D197" s="76">
        <v>303263</v>
      </c>
      <c r="E197" s="92">
        <f t="shared" si="37"/>
        <v>96.708080080105617</v>
      </c>
      <c r="F197" s="79">
        <v>2470</v>
      </c>
      <c r="G197" s="92">
        <f t="shared" si="38"/>
        <v>100.32493907392363</v>
      </c>
      <c r="H197" s="79">
        <v>41</v>
      </c>
      <c r="I197" s="92">
        <f t="shared" si="48"/>
        <v>75.925925925925924</v>
      </c>
      <c r="J197" s="79">
        <f t="shared" si="33"/>
        <v>300793</v>
      </c>
      <c r="K197" s="92">
        <f t="shared" si="39"/>
        <v>96.679458993841678</v>
      </c>
      <c r="L197" s="79">
        <v>26823</v>
      </c>
      <c r="M197" s="92">
        <f t="shared" si="40"/>
        <v>99.573093770881286</v>
      </c>
      <c r="N197" s="79">
        <v>0</v>
      </c>
      <c r="O197" s="79" t="s">
        <v>96</v>
      </c>
      <c r="P197" s="79">
        <f t="shared" si="34"/>
        <v>-26823</v>
      </c>
      <c r="Q197" s="92">
        <f t="shared" si="41"/>
        <v>99.573093770881286</v>
      </c>
      <c r="R197" s="79">
        <f t="shared" si="35"/>
        <v>273970</v>
      </c>
      <c r="S197" s="92">
        <f t="shared" si="42"/>
        <v>96.405171261075495</v>
      </c>
      <c r="T197" s="79">
        <v>44031</v>
      </c>
      <c r="U197" s="92">
        <f t="shared" si="43"/>
        <v>100.84512848701388</v>
      </c>
      <c r="V197" s="79">
        <v>6358</v>
      </c>
      <c r="W197" s="92">
        <f t="shared" si="46"/>
        <v>98.711380220462658</v>
      </c>
      <c r="X197" s="79">
        <f t="shared" si="36"/>
        <v>229939</v>
      </c>
      <c r="Y197" s="92">
        <f t="shared" si="44"/>
        <v>95.599191764647188</v>
      </c>
      <c r="Z197" s="79">
        <v>37031</v>
      </c>
      <c r="AA197" s="92">
        <f t="shared" si="49"/>
        <v>97.178921954547832</v>
      </c>
      <c r="AB197" s="79">
        <v>102367</v>
      </c>
      <c r="AC197" s="92">
        <f t="shared" si="50"/>
        <v>103.06993697013634</v>
      </c>
      <c r="AD197" s="92"/>
      <c r="AE197" s="92"/>
      <c r="AF197" s="92"/>
      <c r="AG197" s="92"/>
      <c r="AH197" s="92"/>
      <c r="AI197" s="92"/>
      <c r="AJ197" s="32">
        <v>93089</v>
      </c>
      <c r="AK197" s="31">
        <f t="shared" si="45"/>
        <v>88.055734231336785</v>
      </c>
      <c r="AL197" s="95" t="s">
        <v>205</v>
      </c>
      <c r="AM197" s="95" t="s">
        <v>205</v>
      </c>
      <c r="AN197" s="95" t="s">
        <v>205</v>
      </c>
      <c r="AO197" s="95" t="s">
        <v>205</v>
      </c>
      <c r="AP197" s="95" t="s">
        <v>205</v>
      </c>
      <c r="AQ197" s="179" t="s">
        <v>205</v>
      </c>
    </row>
    <row r="198" spans="1:46" hidden="1">
      <c r="A198" s="67"/>
      <c r="B198" s="38" t="s">
        <v>42</v>
      </c>
      <c r="C198" s="51" t="s">
        <v>9</v>
      </c>
      <c r="D198" s="76">
        <v>318931</v>
      </c>
      <c r="E198" s="92">
        <f t="shared" si="37"/>
        <v>97.340414167773048</v>
      </c>
      <c r="F198" s="79">
        <v>2419</v>
      </c>
      <c r="G198" s="92">
        <f t="shared" si="38"/>
        <v>98.654159869494293</v>
      </c>
      <c r="H198" s="79">
        <v>42</v>
      </c>
      <c r="I198" s="92">
        <f t="shared" si="48"/>
        <v>60.869565217391312</v>
      </c>
      <c r="J198" s="79">
        <f t="shared" si="33"/>
        <v>316512</v>
      </c>
      <c r="K198" s="92">
        <f t="shared" si="39"/>
        <v>97.330508344275557</v>
      </c>
      <c r="L198" s="79">
        <v>20046</v>
      </c>
      <c r="M198" s="92">
        <f t="shared" si="40"/>
        <v>94.919267010748626</v>
      </c>
      <c r="N198" s="79">
        <v>0</v>
      </c>
      <c r="O198" s="79" t="s">
        <v>96</v>
      </c>
      <c r="P198" s="79">
        <f t="shared" si="34"/>
        <v>-20046</v>
      </c>
      <c r="Q198" s="92">
        <f t="shared" si="41"/>
        <v>95.389007851534615</v>
      </c>
      <c r="R198" s="79">
        <f t="shared" si="35"/>
        <v>296466</v>
      </c>
      <c r="S198" s="92">
        <f t="shared" si="42"/>
        <v>97.464642413323773</v>
      </c>
      <c r="T198" s="79">
        <v>42182</v>
      </c>
      <c r="U198" s="92">
        <f t="shared" si="43"/>
        <v>98.742948102717762</v>
      </c>
      <c r="V198" s="79">
        <v>5217</v>
      </c>
      <c r="W198" s="92">
        <f t="shared" si="46"/>
        <v>92.76315789473685</v>
      </c>
      <c r="X198" s="79">
        <f t="shared" si="36"/>
        <v>254284</v>
      </c>
      <c r="Y198" s="92">
        <f t="shared" si="44"/>
        <v>97.255783889634699</v>
      </c>
      <c r="Z198" s="79">
        <v>36261</v>
      </c>
      <c r="AA198" s="92">
        <f t="shared" si="49"/>
        <v>91.732651977029519</v>
      </c>
      <c r="AB198" s="79">
        <v>103848</v>
      </c>
      <c r="AC198" s="92">
        <f t="shared" si="50"/>
        <v>107.22117826832138</v>
      </c>
      <c r="AD198" s="92"/>
      <c r="AE198" s="92"/>
      <c r="AF198" s="92"/>
      <c r="AG198" s="92"/>
      <c r="AH198" s="92"/>
      <c r="AI198" s="92"/>
      <c r="AJ198" s="32">
        <v>117085</v>
      </c>
      <c r="AK198" s="31">
        <f t="shared" si="45"/>
        <v>90.966654235813294</v>
      </c>
      <c r="AL198" s="95" t="s">
        <v>205</v>
      </c>
      <c r="AM198" s="95" t="s">
        <v>205</v>
      </c>
      <c r="AN198" s="95" t="s">
        <v>205</v>
      </c>
      <c r="AO198" s="95" t="s">
        <v>205</v>
      </c>
      <c r="AP198" s="95" t="s">
        <v>205</v>
      </c>
      <c r="AQ198" s="179" t="s">
        <v>205</v>
      </c>
    </row>
    <row r="199" spans="1:46" hidden="1">
      <c r="A199" s="71"/>
      <c r="B199" s="38" t="s">
        <v>163</v>
      </c>
      <c r="C199" s="51" t="s">
        <v>48</v>
      </c>
      <c r="D199" s="76">
        <v>322132</v>
      </c>
      <c r="E199" s="92">
        <f t="shared" si="37"/>
        <v>96.94128126730385</v>
      </c>
      <c r="F199" s="79">
        <v>2410</v>
      </c>
      <c r="G199" s="92">
        <f t="shared" si="38"/>
        <v>101.43097643097643</v>
      </c>
      <c r="H199" s="79">
        <v>46</v>
      </c>
      <c r="I199" s="92">
        <f t="shared" si="48"/>
        <v>73.015873015873012</v>
      </c>
      <c r="J199" s="79">
        <f t="shared" si="33"/>
        <v>319722</v>
      </c>
      <c r="K199" s="92">
        <f t="shared" si="39"/>
        <v>96.908947623666336</v>
      </c>
      <c r="L199" s="79">
        <v>19478</v>
      </c>
      <c r="M199" s="92">
        <f t="shared" si="40"/>
        <v>96.569162121963316</v>
      </c>
      <c r="N199" s="79">
        <v>614</v>
      </c>
      <c r="O199" s="92">
        <f t="shared" si="47"/>
        <v>601.96078431372553</v>
      </c>
      <c r="P199" s="79">
        <f t="shared" si="34"/>
        <v>-18864</v>
      </c>
      <c r="Q199" s="92">
        <f t="shared" si="41"/>
        <v>94.000398644608325</v>
      </c>
      <c r="R199" s="79">
        <f t="shared" si="35"/>
        <v>300858</v>
      </c>
      <c r="S199" s="92">
        <f t="shared" si="42"/>
        <v>97.097323883660593</v>
      </c>
      <c r="T199" s="79">
        <v>41689</v>
      </c>
      <c r="U199" s="92">
        <f t="shared" si="43"/>
        <v>99.911326271389541</v>
      </c>
      <c r="V199" s="79">
        <v>5179</v>
      </c>
      <c r="W199" s="92">
        <f t="shared" si="46"/>
        <v>97.661700924005274</v>
      </c>
      <c r="X199" s="79">
        <f t="shared" si="36"/>
        <v>259169</v>
      </c>
      <c r="Y199" s="92">
        <f t="shared" si="44"/>
        <v>96.659406398484293</v>
      </c>
      <c r="Z199" s="79">
        <v>46270</v>
      </c>
      <c r="AA199" s="92">
        <f t="shared" si="49"/>
        <v>112.11805471419225</v>
      </c>
      <c r="AB199" s="79">
        <v>93882</v>
      </c>
      <c r="AC199" s="92">
        <f t="shared" si="50"/>
        <v>107.57895219324381</v>
      </c>
      <c r="AD199" s="92"/>
      <c r="AE199" s="92"/>
      <c r="AF199" s="92"/>
      <c r="AG199" s="92"/>
      <c r="AH199" s="92"/>
      <c r="AI199" s="92"/>
      <c r="AJ199" s="32">
        <v>122333</v>
      </c>
      <c r="AK199" s="31">
        <f t="shared" si="45"/>
        <v>85.802560056110821</v>
      </c>
      <c r="AL199" s="95" t="s">
        <v>205</v>
      </c>
      <c r="AM199" s="95" t="s">
        <v>205</v>
      </c>
      <c r="AN199" s="95" t="s">
        <v>205</v>
      </c>
      <c r="AO199" s="95" t="s">
        <v>205</v>
      </c>
      <c r="AP199" s="95" t="s">
        <v>205</v>
      </c>
      <c r="AQ199" s="179" t="s">
        <v>205</v>
      </c>
    </row>
    <row r="200" spans="1:46" hidden="1">
      <c r="A200" s="67"/>
      <c r="B200" s="38" t="s">
        <v>110</v>
      </c>
      <c r="C200" s="51" t="s">
        <v>34</v>
      </c>
      <c r="D200" s="76">
        <v>293309</v>
      </c>
      <c r="E200" s="92">
        <f t="shared" si="37"/>
        <v>95.918440759998688</v>
      </c>
      <c r="F200" s="79">
        <v>2636</v>
      </c>
      <c r="G200" s="92">
        <f t="shared" si="38"/>
        <v>110.33905399748849</v>
      </c>
      <c r="H200" s="79">
        <v>337</v>
      </c>
      <c r="I200" s="92">
        <f t="shared" si="48"/>
        <v>783.72093023255809</v>
      </c>
      <c r="J200" s="79">
        <f t="shared" si="33"/>
        <v>290673</v>
      </c>
      <c r="K200" s="92">
        <f t="shared" si="39"/>
        <v>95.804891875768377</v>
      </c>
      <c r="L200" s="79">
        <v>19517</v>
      </c>
      <c r="M200" s="92">
        <f t="shared" si="40"/>
        <v>100.98830590913795</v>
      </c>
      <c r="N200" s="79">
        <v>103</v>
      </c>
      <c r="O200" s="79" t="s">
        <v>96</v>
      </c>
      <c r="P200" s="79">
        <f t="shared" si="34"/>
        <v>-19414</v>
      </c>
      <c r="Q200" s="92">
        <f t="shared" si="41"/>
        <v>100.45534513091172</v>
      </c>
      <c r="R200" s="79">
        <f t="shared" si="35"/>
        <v>271259</v>
      </c>
      <c r="S200" s="92">
        <f t="shared" si="42"/>
        <v>95.488515356859978</v>
      </c>
      <c r="T200" s="79">
        <v>40787</v>
      </c>
      <c r="U200" s="92">
        <f t="shared" si="43"/>
        <v>102.85721490896253</v>
      </c>
      <c r="V200" s="79">
        <v>5553</v>
      </c>
      <c r="W200" s="92">
        <f t="shared" si="46"/>
        <v>110.92688773471835</v>
      </c>
      <c r="X200" s="79">
        <f t="shared" si="36"/>
        <v>230472</v>
      </c>
      <c r="Y200" s="92">
        <f t="shared" si="44"/>
        <v>94.2930435600869</v>
      </c>
      <c r="Z200" s="79">
        <v>42358</v>
      </c>
      <c r="AA200" s="92">
        <f t="shared" si="49"/>
        <v>112.89144745609126</v>
      </c>
      <c r="AB200" s="79">
        <v>93028</v>
      </c>
      <c r="AC200" s="92">
        <f t="shared" si="50"/>
        <v>106.67125329664029</v>
      </c>
      <c r="AD200" s="92"/>
      <c r="AE200" s="92"/>
      <c r="AF200" s="92"/>
      <c r="AG200" s="92"/>
      <c r="AH200" s="92"/>
      <c r="AI200" s="92"/>
      <c r="AJ200" s="32">
        <v>97442</v>
      </c>
      <c r="AK200" s="31">
        <f t="shared" si="45"/>
        <v>80.369838834727233</v>
      </c>
      <c r="AL200" s="95" t="s">
        <v>205</v>
      </c>
      <c r="AM200" s="95" t="s">
        <v>205</v>
      </c>
      <c r="AN200" s="95" t="s">
        <v>205</v>
      </c>
      <c r="AO200" s="95" t="s">
        <v>205</v>
      </c>
      <c r="AP200" s="95" t="s">
        <v>205</v>
      </c>
      <c r="AQ200" s="179" t="s">
        <v>205</v>
      </c>
    </row>
    <row r="201" spans="1:46" s="48" customFormat="1" hidden="1">
      <c r="A201" s="69"/>
      <c r="B201" s="39" t="s">
        <v>40</v>
      </c>
      <c r="C201" s="53" t="s">
        <v>111</v>
      </c>
      <c r="D201" s="77">
        <v>325559</v>
      </c>
      <c r="E201" s="93">
        <f t="shared" si="37"/>
        <v>96.641751169583699</v>
      </c>
      <c r="F201" s="80">
        <v>2355</v>
      </c>
      <c r="G201" s="93">
        <f t="shared" si="38"/>
        <v>99.116161616161619</v>
      </c>
      <c r="H201" s="80">
        <v>44</v>
      </c>
      <c r="I201" s="93">
        <f t="shared" si="48"/>
        <v>107.31707317073172</v>
      </c>
      <c r="J201" s="80">
        <f t="shared" si="33"/>
        <v>323204</v>
      </c>
      <c r="K201" s="93">
        <f t="shared" si="39"/>
        <v>96.624174878025443</v>
      </c>
      <c r="L201" s="80">
        <v>17183</v>
      </c>
      <c r="M201" s="93">
        <f t="shared" si="40"/>
        <v>95.844489067380636</v>
      </c>
      <c r="N201" s="80">
        <v>0</v>
      </c>
      <c r="O201" s="80" t="s">
        <v>96</v>
      </c>
      <c r="P201" s="80">
        <f t="shared" si="34"/>
        <v>-17183</v>
      </c>
      <c r="Q201" s="93">
        <f t="shared" si="41"/>
        <v>98.866513233601836</v>
      </c>
      <c r="R201" s="80">
        <f t="shared" si="35"/>
        <v>306021</v>
      </c>
      <c r="S201" s="93">
        <f t="shared" si="42"/>
        <v>96.501280288601023</v>
      </c>
      <c r="T201" s="80">
        <v>43793</v>
      </c>
      <c r="U201" s="93">
        <f t="shared" si="43"/>
        <v>99.14872421834319</v>
      </c>
      <c r="V201" s="80">
        <v>5811</v>
      </c>
      <c r="W201" s="93">
        <f t="shared" si="46"/>
        <v>96.464143426294825</v>
      </c>
      <c r="X201" s="80">
        <f t="shared" si="36"/>
        <v>262228</v>
      </c>
      <c r="Y201" s="93">
        <f t="shared" si="44"/>
        <v>96.072863962600792</v>
      </c>
      <c r="Z201" s="80">
        <v>46122</v>
      </c>
      <c r="AA201" s="93">
        <f t="shared" si="49"/>
        <v>112.82565620489737</v>
      </c>
      <c r="AB201" s="80">
        <v>106987</v>
      </c>
      <c r="AC201" s="93">
        <f t="shared" si="50"/>
        <v>103.12397586412969</v>
      </c>
      <c r="AD201" s="157"/>
      <c r="AE201" s="157"/>
      <c r="AF201" s="157"/>
      <c r="AG201" s="157"/>
      <c r="AH201" s="157"/>
      <c r="AI201" s="157"/>
      <c r="AJ201" s="33">
        <v>110824</v>
      </c>
      <c r="AK201" s="138">
        <f t="shared" si="45"/>
        <v>84.293472473644982</v>
      </c>
      <c r="AL201" s="140" t="s">
        <v>205</v>
      </c>
      <c r="AM201" s="140" t="s">
        <v>205</v>
      </c>
      <c r="AN201" s="140" t="s">
        <v>205</v>
      </c>
      <c r="AO201" s="140" t="s">
        <v>205</v>
      </c>
      <c r="AP201" s="140" t="s">
        <v>205</v>
      </c>
      <c r="AQ201" s="180" t="s">
        <v>205</v>
      </c>
      <c r="AR201" s="47"/>
      <c r="AS201" s="47"/>
      <c r="AT201" s="47"/>
    </row>
    <row r="202" spans="1:46" hidden="1">
      <c r="A202" s="67"/>
      <c r="B202" s="38" t="s">
        <v>164</v>
      </c>
      <c r="C202" s="51" t="s">
        <v>165</v>
      </c>
      <c r="D202" s="76">
        <v>315588</v>
      </c>
      <c r="E202" s="92">
        <f t="shared" si="37"/>
        <v>96.028773213160946</v>
      </c>
      <c r="F202" s="79">
        <v>2609</v>
      </c>
      <c r="G202" s="92">
        <f t="shared" si="38"/>
        <v>110.17736486486487</v>
      </c>
      <c r="H202" s="79">
        <v>39</v>
      </c>
      <c r="I202" s="92">
        <f t="shared" si="48"/>
        <v>97.5</v>
      </c>
      <c r="J202" s="79">
        <f t="shared" si="33"/>
        <v>312979</v>
      </c>
      <c r="K202" s="92">
        <f t="shared" si="39"/>
        <v>95.926085983737437</v>
      </c>
      <c r="L202" s="79">
        <v>18534</v>
      </c>
      <c r="M202" s="92">
        <f t="shared" si="40"/>
        <v>98.110211211688096</v>
      </c>
      <c r="N202" s="79">
        <v>272</v>
      </c>
      <c r="O202" s="92">
        <f>N202/N190*100</f>
        <v>264.07766990291265</v>
      </c>
      <c r="P202" s="79">
        <f t="shared" si="34"/>
        <v>-18262</v>
      </c>
      <c r="Q202" s="92">
        <f t="shared" si="41"/>
        <v>97.200340642963596</v>
      </c>
      <c r="R202" s="79">
        <f t="shared" si="35"/>
        <v>294717</v>
      </c>
      <c r="S202" s="92">
        <f t="shared" si="42"/>
        <v>95.848225755570226</v>
      </c>
      <c r="T202" s="79">
        <v>43993</v>
      </c>
      <c r="U202" s="92">
        <f t="shared" si="43"/>
        <v>101.62627919332856</v>
      </c>
      <c r="V202" s="79">
        <v>5959</v>
      </c>
      <c r="W202" s="92">
        <f t="shared" si="46"/>
        <v>108.16845162461426</v>
      </c>
      <c r="X202" s="79">
        <f t="shared" si="36"/>
        <v>250724</v>
      </c>
      <c r="Y202" s="92">
        <f t="shared" si="44"/>
        <v>94.901473916894403</v>
      </c>
      <c r="Z202" s="79">
        <v>42399</v>
      </c>
      <c r="AA202" s="92">
        <f t="shared" si="49"/>
        <v>97.8084846247895</v>
      </c>
      <c r="AB202" s="79">
        <v>102714</v>
      </c>
      <c r="AC202" s="92">
        <f t="shared" si="50"/>
        <v>105.67066521264994</v>
      </c>
      <c r="AD202" s="92"/>
      <c r="AE202" s="92"/>
      <c r="AF202" s="92"/>
      <c r="AG202" s="92"/>
      <c r="AH202" s="92"/>
      <c r="AI202" s="92"/>
      <c r="AJ202" s="32">
        <v>109136</v>
      </c>
      <c r="AK202" s="31">
        <f t="shared" si="45"/>
        <v>86.052434456928836</v>
      </c>
      <c r="AL202" s="175">
        <v>40538</v>
      </c>
      <c r="AM202" s="175" t="s">
        <v>205</v>
      </c>
      <c r="AN202" s="175" t="s">
        <v>205</v>
      </c>
      <c r="AO202" s="175" t="s">
        <v>205</v>
      </c>
      <c r="AP202" s="175" t="s">
        <v>205</v>
      </c>
      <c r="AQ202" s="178" t="s">
        <v>205</v>
      </c>
    </row>
    <row r="203" spans="1:46" hidden="1">
      <c r="A203" s="67"/>
      <c r="B203" s="38" t="s">
        <v>97</v>
      </c>
      <c r="C203" s="51" t="s">
        <v>11</v>
      </c>
      <c r="D203" s="76">
        <v>333025</v>
      </c>
      <c r="E203" s="92">
        <f t="shared" si="37"/>
        <v>97.131765536270009</v>
      </c>
      <c r="F203" s="79">
        <v>2647</v>
      </c>
      <c r="G203" s="92">
        <f t="shared" si="38"/>
        <v>110.70681723128398</v>
      </c>
      <c r="H203" s="79">
        <v>124</v>
      </c>
      <c r="I203" s="92">
        <f t="shared" si="48"/>
        <v>317.94871794871796</v>
      </c>
      <c r="J203" s="79">
        <f t="shared" ref="J203:J214" si="51">D203-F203</f>
        <v>330378</v>
      </c>
      <c r="K203" s="92">
        <f t="shared" si="39"/>
        <v>97.036432205082406</v>
      </c>
      <c r="L203" s="79">
        <v>21590</v>
      </c>
      <c r="M203" s="92">
        <f t="shared" si="40"/>
        <v>102.15282706411166</v>
      </c>
      <c r="N203" s="79">
        <v>170</v>
      </c>
      <c r="O203" s="79" t="s">
        <v>96</v>
      </c>
      <c r="P203" s="79">
        <f t="shared" ref="P203:P214" si="52">N203-L203</f>
        <v>-21420</v>
      </c>
      <c r="Q203" s="92">
        <f t="shared" si="41"/>
        <v>101.3484740951029</v>
      </c>
      <c r="R203" s="79">
        <f t="shared" ref="R203:R214" si="53">J203+P203</f>
        <v>308958</v>
      </c>
      <c r="S203" s="92">
        <f t="shared" si="42"/>
        <v>96.751040449937847</v>
      </c>
      <c r="T203" s="79">
        <v>45439</v>
      </c>
      <c r="U203" s="92">
        <f t="shared" si="43"/>
        <v>102.46701995715412</v>
      </c>
      <c r="V203" s="79">
        <v>5336</v>
      </c>
      <c r="W203" s="92">
        <f t="shared" si="46"/>
        <v>102.69438029253273</v>
      </c>
      <c r="X203" s="79">
        <f t="shared" ref="X203:X214" si="54">+R203-T203</f>
        <v>263519</v>
      </c>
      <c r="Y203" s="92">
        <f t="shared" si="44"/>
        <v>95.829272550074919</v>
      </c>
      <c r="Z203" s="79">
        <v>43057</v>
      </c>
      <c r="AA203" s="92">
        <f t="shared" si="49"/>
        <v>94.647410533720205</v>
      </c>
      <c r="AB203" s="79">
        <v>102464</v>
      </c>
      <c r="AC203" s="92">
        <f t="shared" si="50"/>
        <v>104.55616894049939</v>
      </c>
      <c r="AD203" s="92"/>
      <c r="AE203" s="92"/>
      <c r="AF203" s="92"/>
      <c r="AG203" s="92"/>
      <c r="AH203" s="92"/>
      <c r="AI203" s="92"/>
      <c r="AJ203" s="32">
        <v>121759</v>
      </c>
      <c r="AK203" s="31">
        <f t="shared" si="45"/>
        <v>90.31896743565018</v>
      </c>
      <c r="AL203" s="95">
        <v>40764</v>
      </c>
      <c r="AM203" s="95" t="s">
        <v>205</v>
      </c>
      <c r="AN203" s="95" t="s">
        <v>205</v>
      </c>
      <c r="AO203" s="95" t="s">
        <v>205</v>
      </c>
      <c r="AP203" s="95" t="s">
        <v>205</v>
      </c>
      <c r="AQ203" s="179" t="s">
        <v>205</v>
      </c>
    </row>
    <row r="204" spans="1:46" hidden="1">
      <c r="A204" s="67"/>
      <c r="B204" s="38" t="s">
        <v>99</v>
      </c>
      <c r="C204" s="51" t="s">
        <v>3</v>
      </c>
      <c r="D204" s="76">
        <v>324269</v>
      </c>
      <c r="E204" s="92">
        <f t="shared" si="37"/>
        <v>97.410840883420249</v>
      </c>
      <c r="F204" s="79">
        <v>2710</v>
      </c>
      <c r="G204" s="92">
        <f t="shared" si="38"/>
        <v>113.96131202691338</v>
      </c>
      <c r="H204" s="79">
        <v>234</v>
      </c>
      <c r="I204" s="92">
        <f t="shared" si="48"/>
        <v>497.87234042553195</v>
      </c>
      <c r="J204" s="79">
        <f t="shared" si="51"/>
        <v>321559</v>
      </c>
      <c r="K204" s="92">
        <f t="shared" si="39"/>
        <v>97.291761217512331</v>
      </c>
      <c r="L204" s="79">
        <v>32576</v>
      </c>
      <c r="M204" s="92">
        <f t="shared" si="40"/>
        <v>112.74703215311668</v>
      </c>
      <c r="N204" s="79">
        <v>0</v>
      </c>
      <c r="O204" s="79" t="s">
        <v>96</v>
      </c>
      <c r="P204" s="79">
        <f t="shared" si="52"/>
        <v>-32576</v>
      </c>
      <c r="Q204" s="92">
        <f t="shared" si="41"/>
        <v>112.74703215311668</v>
      </c>
      <c r="R204" s="79">
        <f t="shared" si="53"/>
        <v>288983</v>
      </c>
      <c r="S204" s="92">
        <f t="shared" si="42"/>
        <v>95.811244061176922</v>
      </c>
      <c r="T204" s="79">
        <v>45417</v>
      </c>
      <c r="U204" s="92">
        <f t="shared" si="43"/>
        <v>103.15715356485794</v>
      </c>
      <c r="V204" s="79">
        <v>5131</v>
      </c>
      <c r="W204" s="92">
        <f>V204/V192*100</f>
        <v>103.03212851405623</v>
      </c>
      <c r="X204" s="79">
        <f t="shared" si="54"/>
        <v>243566</v>
      </c>
      <c r="Y204" s="92">
        <f t="shared" si="44"/>
        <v>94.555689273651936</v>
      </c>
      <c r="Z204" s="79">
        <v>40432</v>
      </c>
      <c r="AA204" s="92">
        <f t="shared" si="49"/>
        <v>98.607418969343712</v>
      </c>
      <c r="AB204" s="79">
        <v>98910</v>
      </c>
      <c r="AC204" s="92">
        <f t="shared" si="50"/>
        <v>102.39236431018955</v>
      </c>
      <c r="AD204" s="92"/>
      <c r="AE204" s="92"/>
      <c r="AF204" s="92"/>
      <c r="AG204" s="92"/>
      <c r="AH204" s="92"/>
      <c r="AI204" s="92"/>
      <c r="AJ204" s="32">
        <v>107048</v>
      </c>
      <c r="AK204" s="31">
        <f t="shared" si="45"/>
        <v>87.693227711741528</v>
      </c>
      <c r="AL204" s="95">
        <v>38917</v>
      </c>
      <c r="AM204" s="95" t="s">
        <v>205</v>
      </c>
      <c r="AN204" s="95" t="s">
        <v>205</v>
      </c>
      <c r="AO204" s="95" t="s">
        <v>205</v>
      </c>
      <c r="AP204" s="95" t="s">
        <v>205</v>
      </c>
      <c r="AQ204" s="179" t="s">
        <v>205</v>
      </c>
    </row>
    <row r="205" spans="1:46" hidden="1">
      <c r="A205" s="67"/>
      <c r="B205" s="38" t="s">
        <v>38</v>
      </c>
      <c r="C205" s="51" t="s">
        <v>36</v>
      </c>
      <c r="D205" s="76">
        <v>328925</v>
      </c>
      <c r="E205" s="92">
        <f t="shared" si="37"/>
        <v>98.85761858105468</v>
      </c>
      <c r="F205" s="79">
        <v>2580</v>
      </c>
      <c r="G205" s="92">
        <f t="shared" si="38"/>
        <v>107.67946577629381</v>
      </c>
      <c r="H205" s="79">
        <v>84</v>
      </c>
      <c r="I205" s="92">
        <f t="shared" si="48"/>
        <v>186.66666666666666</v>
      </c>
      <c r="J205" s="79">
        <f t="shared" si="51"/>
        <v>326345</v>
      </c>
      <c r="K205" s="92">
        <f t="shared" si="39"/>
        <v>98.793630611812432</v>
      </c>
      <c r="L205" s="79">
        <v>33622</v>
      </c>
      <c r="M205" s="92">
        <f t="shared" si="40"/>
        <v>99.030956378309924</v>
      </c>
      <c r="N205" s="79">
        <v>0</v>
      </c>
      <c r="O205" s="79" t="s">
        <v>96</v>
      </c>
      <c r="P205" s="79">
        <f t="shared" si="52"/>
        <v>-33622</v>
      </c>
      <c r="Q205" s="92">
        <f t="shared" si="41"/>
        <v>99.030956378309924</v>
      </c>
      <c r="R205" s="79">
        <f t="shared" si="53"/>
        <v>292723</v>
      </c>
      <c r="S205" s="92">
        <f t="shared" si="42"/>
        <v>98.766444316230235</v>
      </c>
      <c r="T205" s="79">
        <v>47763</v>
      </c>
      <c r="U205" s="92">
        <f t="shared" si="43"/>
        <v>101.77281540985703</v>
      </c>
      <c r="V205" s="79">
        <v>5162</v>
      </c>
      <c r="W205" s="92">
        <f t="shared" si="46"/>
        <v>90.008718395815166</v>
      </c>
      <c r="X205" s="79">
        <f t="shared" si="54"/>
        <v>244960</v>
      </c>
      <c r="Y205" s="92">
        <f t="shared" si="44"/>
        <v>98.200827426958725</v>
      </c>
      <c r="Z205" s="79">
        <v>42174</v>
      </c>
      <c r="AA205" s="92">
        <f t="shared" si="49"/>
        <v>101.86710465930776</v>
      </c>
      <c r="AB205" s="79">
        <v>103824</v>
      </c>
      <c r="AC205" s="92">
        <f t="shared" si="50"/>
        <v>102.42588664726485</v>
      </c>
      <c r="AD205" s="92"/>
      <c r="AE205" s="92"/>
      <c r="AF205" s="92"/>
      <c r="AG205" s="92"/>
      <c r="AH205" s="92"/>
      <c r="AI205" s="92"/>
      <c r="AJ205" s="32">
        <v>101945</v>
      </c>
      <c r="AK205" s="31">
        <f t="shared" si="45"/>
        <v>93.176188865836167</v>
      </c>
      <c r="AL205" s="95">
        <v>40592</v>
      </c>
      <c r="AM205" s="95" t="s">
        <v>205</v>
      </c>
      <c r="AN205" s="95" t="s">
        <v>205</v>
      </c>
      <c r="AO205" s="95" t="s">
        <v>205</v>
      </c>
      <c r="AP205" s="95" t="s">
        <v>205</v>
      </c>
      <c r="AQ205" s="179" t="s">
        <v>205</v>
      </c>
    </row>
    <row r="206" spans="1:46" hidden="1">
      <c r="A206" s="67"/>
      <c r="B206" s="38" t="s">
        <v>41</v>
      </c>
      <c r="C206" s="51" t="s">
        <v>101</v>
      </c>
      <c r="D206" s="76">
        <v>319856</v>
      </c>
      <c r="E206" s="92">
        <f t="shared" si="37"/>
        <v>99.584979560321187</v>
      </c>
      <c r="F206" s="79">
        <v>2565</v>
      </c>
      <c r="G206" s="92">
        <f t="shared" si="38"/>
        <v>109.05612244897959</v>
      </c>
      <c r="H206" s="79">
        <v>42</v>
      </c>
      <c r="I206" s="92">
        <f t="shared" si="48"/>
        <v>102.4390243902439</v>
      </c>
      <c r="J206" s="79">
        <f t="shared" si="51"/>
        <v>317291</v>
      </c>
      <c r="K206" s="92">
        <f t="shared" si="39"/>
        <v>99.515112737856654</v>
      </c>
      <c r="L206" s="79">
        <v>28943</v>
      </c>
      <c r="M206" s="92">
        <f t="shared" si="40"/>
        <v>91.015723270440247</v>
      </c>
      <c r="N206" s="79">
        <v>0</v>
      </c>
      <c r="O206" s="79" t="s">
        <v>96</v>
      </c>
      <c r="P206" s="79">
        <f t="shared" si="52"/>
        <v>-28943</v>
      </c>
      <c r="Q206" s="92">
        <f t="shared" si="41"/>
        <v>91.015723270440247</v>
      </c>
      <c r="R206" s="79">
        <f t="shared" si="53"/>
        <v>288348</v>
      </c>
      <c r="S206" s="92">
        <f t="shared" si="42"/>
        <v>100.45673554280458</v>
      </c>
      <c r="T206" s="79">
        <v>46241</v>
      </c>
      <c r="U206" s="92">
        <f t="shared" si="43"/>
        <v>100.92762353762879</v>
      </c>
      <c r="V206" s="79">
        <v>5056</v>
      </c>
      <c r="W206" s="92">
        <f t="shared" si="46"/>
        <v>91.927272727272722</v>
      </c>
      <c r="X206" s="79">
        <f t="shared" si="54"/>
        <v>242107</v>
      </c>
      <c r="Y206" s="92">
        <f t="shared" si="44"/>
        <v>100.36729803789885</v>
      </c>
      <c r="Z206" s="79">
        <v>41028</v>
      </c>
      <c r="AA206" s="92">
        <f t="shared" si="49"/>
        <v>104.41820217856052</v>
      </c>
      <c r="AB206" s="79">
        <v>102472</v>
      </c>
      <c r="AC206" s="92">
        <f t="shared" si="50"/>
        <v>102.71337643462135</v>
      </c>
      <c r="AD206" s="92"/>
      <c r="AE206" s="92"/>
      <c r="AF206" s="92"/>
      <c r="AG206" s="92"/>
      <c r="AH206" s="92"/>
      <c r="AI206" s="92"/>
      <c r="AJ206" s="32">
        <v>100981</v>
      </c>
      <c r="AK206" s="31">
        <f t="shared" si="45"/>
        <v>96.304455634393832</v>
      </c>
      <c r="AL206" s="95">
        <v>39009</v>
      </c>
      <c r="AM206" s="95" t="s">
        <v>205</v>
      </c>
      <c r="AN206" s="95" t="s">
        <v>205</v>
      </c>
      <c r="AO206" s="95" t="s">
        <v>205</v>
      </c>
      <c r="AP206" s="95" t="s">
        <v>205</v>
      </c>
      <c r="AQ206" s="179" t="s">
        <v>205</v>
      </c>
    </row>
    <row r="207" spans="1:46" hidden="1">
      <c r="A207" s="67"/>
      <c r="B207" s="38" t="s">
        <v>102</v>
      </c>
      <c r="C207" s="51" t="s">
        <v>6</v>
      </c>
      <c r="D207" s="76">
        <v>309581</v>
      </c>
      <c r="E207" s="92">
        <f t="shared" si="37"/>
        <v>99.619966405158934</v>
      </c>
      <c r="F207" s="79">
        <v>2610</v>
      </c>
      <c r="G207" s="92">
        <f t="shared" si="38"/>
        <v>108.43373493975903</v>
      </c>
      <c r="H207" s="79">
        <v>56</v>
      </c>
      <c r="I207" s="92">
        <f t="shared" si="48"/>
        <v>119.14893617021276</v>
      </c>
      <c r="J207" s="79">
        <f t="shared" si="51"/>
        <v>306971</v>
      </c>
      <c r="K207" s="92">
        <f t="shared" si="39"/>
        <v>99.551166674774208</v>
      </c>
      <c r="L207" s="79">
        <v>43599</v>
      </c>
      <c r="M207" s="92">
        <f t="shared" si="40"/>
        <v>91.465793945496884</v>
      </c>
      <c r="N207" s="79">
        <v>0</v>
      </c>
      <c r="O207" s="79" t="s">
        <v>96</v>
      </c>
      <c r="P207" s="79">
        <f t="shared" si="52"/>
        <v>-43599</v>
      </c>
      <c r="Q207" s="92">
        <f t="shared" si="41"/>
        <v>91.465793945496884</v>
      </c>
      <c r="R207" s="79">
        <f t="shared" si="53"/>
        <v>263372</v>
      </c>
      <c r="S207" s="92">
        <f t="shared" si="42"/>
        <v>101.02958325661326</v>
      </c>
      <c r="T207" s="79">
        <v>47828</v>
      </c>
      <c r="U207" s="92">
        <f t="shared" si="43"/>
        <v>102.48564326733522</v>
      </c>
      <c r="V207" s="79">
        <v>5823</v>
      </c>
      <c r="W207" s="92">
        <f t="shared" si="46"/>
        <v>90.814098565190278</v>
      </c>
      <c r="X207" s="79">
        <f t="shared" si="54"/>
        <v>215544</v>
      </c>
      <c r="Y207" s="92">
        <f t="shared" si="44"/>
        <v>100.71208298289879</v>
      </c>
      <c r="Z207" s="79">
        <v>38002</v>
      </c>
      <c r="AA207" s="92">
        <f t="shared" si="49"/>
        <v>104.45275136056291</v>
      </c>
      <c r="AB207" s="79">
        <v>101021</v>
      </c>
      <c r="AC207" s="92">
        <f t="shared" si="50"/>
        <v>101.8459522129247</v>
      </c>
      <c r="AD207" s="92"/>
      <c r="AE207" s="92"/>
      <c r="AF207" s="92"/>
      <c r="AG207" s="92"/>
      <c r="AH207" s="92"/>
      <c r="AI207" s="92"/>
      <c r="AJ207" s="32">
        <v>78993</v>
      </c>
      <c r="AK207" s="31">
        <f t="shared" si="45"/>
        <v>97.514998888971178</v>
      </c>
      <c r="AL207" s="95">
        <v>36097</v>
      </c>
      <c r="AM207" s="95" t="s">
        <v>205</v>
      </c>
      <c r="AN207" s="95" t="s">
        <v>205</v>
      </c>
      <c r="AO207" s="95" t="s">
        <v>205</v>
      </c>
      <c r="AP207" s="95" t="s">
        <v>205</v>
      </c>
      <c r="AQ207" s="179" t="s">
        <v>205</v>
      </c>
    </row>
    <row r="208" spans="1:46" hidden="1">
      <c r="A208" s="67"/>
      <c r="B208" s="38" t="s">
        <v>39</v>
      </c>
      <c r="C208" s="51" t="s">
        <v>7</v>
      </c>
      <c r="D208" s="76">
        <v>313339</v>
      </c>
      <c r="E208" s="92">
        <f t="shared" si="37"/>
        <v>99.055407853265763</v>
      </c>
      <c r="F208" s="79">
        <v>2641</v>
      </c>
      <c r="G208" s="92">
        <f t="shared" si="38"/>
        <v>105.85170340681363</v>
      </c>
      <c r="H208" s="79">
        <v>47</v>
      </c>
      <c r="I208" s="92">
        <f t="shared" si="48"/>
        <v>114.63414634146341</v>
      </c>
      <c r="J208" s="79">
        <f t="shared" si="51"/>
        <v>310698</v>
      </c>
      <c r="K208" s="92">
        <f t="shared" si="39"/>
        <v>99.001376532667166</v>
      </c>
      <c r="L208" s="79">
        <v>37951</v>
      </c>
      <c r="M208" s="92">
        <f t="shared" si="40"/>
        <v>97.237951267006579</v>
      </c>
      <c r="N208" s="79">
        <v>0</v>
      </c>
      <c r="O208" s="79" t="s">
        <v>96</v>
      </c>
      <c r="P208" s="79">
        <f t="shared" si="52"/>
        <v>-37951</v>
      </c>
      <c r="Q208" s="92">
        <f t="shared" si="41"/>
        <v>97.237951267006579</v>
      </c>
      <c r="R208" s="79">
        <f t="shared" si="53"/>
        <v>272747</v>
      </c>
      <c r="S208" s="92">
        <f t="shared" si="42"/>
        <v>99.251827672914786</v>
      </c>
      <c r="T208" s="79">
        <v>48372</v>
      </c>
      <c r="U208" s="92">
        <f t="shared" si="43"/>
        <v>104.873818402567</v>
      </c>
      <c r="V208" s="79">
        <v>5708</v>
      </c>
      <c r="W208" s="92">
        <f t="shared" si="46"/>
        <v>88.551039404281724</v>
      </c>
      <c r="X208" s="79">
        <f t="shared" si="54"/>
        <v>224375</v>
      </c>
      <c r="Y208" s="92">
        <f t="shared" si="44"/>
        <v>98.117885770009494</v>
      </c>
      <c r="Z208" s="79">
        <v>35383</v>
      </c>
      <c r="AA208" s="92">
        <f t="shared" si="49"/>
        <v>89.292383788421745</v>
      </c>
      <c r="AB208" s="79">
        <v>103272</v>
      </c>
      <c r="AC208" s="92">
        <f t="shared" si="50"/>
        <v>102.50119104335398</v>
      </c>
      <c r="AD208" s="92"/>
      <c r="AE208" s="92"/>
      <c r="AF208" s="92"/>
      <c r="AG208" s="92"/>
      <c r="AH208" s="92"/>
      <c r="AI208" s="92"/>
      <c r="AJ208" s="32">
        <v>87198</v>
      </c>
      <c r="AK208" s="31">
        <f t="shared" si="45"/>
        <v>95.74937684612766</v>
      </c>
      <c r="AL208" s="95">
        <v>33849</v>
      </c>
      <c r="AM208" s="95" t="s">
        <v>205</v>
      </c>
      <c r="AN208" s="95" t="s">
        <v>205</v>
      </c>
      <c r="AO208" s="95" t="s">
        <v>205</v>
      </c>
      <c r="AP208" s="95" t="s">
        <v>205</v>
      </c>
      <c r="AQ208" s="179" t="s">
        <v>205</v>
      </c>
    </row>
    <row r="209" spans="1:46" hidden="1">
      <c r="A209" s="67"/>
      <c r="B209" s="38" t="s">
        <v>105</v>
      </c>
      <c r="C209" s="51" t="s">
        <v>8</v>
      </c>
      <c r="D209" s="76">
        <v>304610</v>
      </c>
      <c r="E209" s="92">
        <f t="shared" si="37"/>
        <v>100.44416892268427</v>
      </c>
      <c r="F209" s="79">
        <v>2634</v>
      </c>
      <c r="G209" s="92">
        <f t="shared" si="38"/>
        <v>106.63967611336031</v>
      </c>
      <c r="H209" s="79">
        <v>39</v>
      </c>
      <c r="I209" s="92">
        <f t="shared" si="48"/>
        <v>95.121951219512198</v>
      </c>
      <c r="J209" s="79">
        <f t="shared" si="51"/>
        <v>301976</v>
      </c>
      <c r="K209" s="92">
        <f t="shared" si="39"/>
        <v>100.39329372691519</v>
      </c>
      <c r="L209" s="79">
        <v>28485</v>
      </c>
      <c r="M209" s="92">
        <f t="shared" si="40"/>
        <v>106.19617492450509</v>
      </c>
      <c r="N209" s="79">
        <v>0</v>
      </c>
      <c r="O209" s="79" t="s">
        <v>96</v>
      </c>
      <c r="P209" s="79">
        <f t="shared" si="52"/>
        <v>-28485</v>
      </c>
      <c r="Q209" s="92">
        <f t="shared" si="41"/>
        <v>106.19617492450509</v>
      </c>
      <c r="R209" s="79">
        <f t="shared" si="53"/>
        <v>273491</v>
      </c>
      <c r="S209" s="92">
        <f t="shared" si="42"/>
        <v>99.825163339051727</v>
      </c>
      <c r="T209" s="79">
        <v>45497</v>
      </c>
      <c r="U209" s="92">
        <f t="shared" si="43"/>
        <v>103.32947241716064</v>
      </c>
      <c r="V209" s="79">
        <v>5894</v>
      </c>
      <c r="W209" s="92">
        <f t="shared" si="46"/>
        <v>92.70210758100032</v>
      </c>
      <c r="X209" s="79">
        <f t="shared" si="54"/>
        <v>227994</v>
      </c>
      <c r="Y209" s="92">
        <f t="shared" si="44"/>
        <v>99.154123484924256</v>
      </c>
      <c r="Z209" s="79">
        <v>34383</v>
      </c>
      <c r="AA209" s="92">
        <f t="shared" si="49"/>
        <v>92.849234425211307</v>
      </c>
      <c r="AB209" s="79">
        <v>103544</v>
      </c>
      <c r="AC209" s="92">
        <f t="shared" si="50"/>
        <v>101.14978459855226</v>
      </c>
      <c r="AD209" s="92"/>
      <c r="AE209" s="92"/>
      <c r="AF209" s="92"/>
      <c r="AG209" s="92"/>
      <c r="AH209" s="92"/>
      <c r="AI209" s="92"/>
      <c r="AJ209" s="32">
        <v>92949</v>
      </c>
      <c r="AK209" s="31">
        <f t="shared" si="45"/>
        <v>99.849606290754011</v>
      </c>
      <c r="AL209" s="95">
        <v>33199</v>
      </c>
      <c r="AM209" s="95" t="s">
        <v>205</v>
      </c>
      <c r="AN209" s="95" t="s">
        <v>205</v>
      </c>
      <c r="AO209" s="95" t="s">
        <v>205</v>
      </c>
      <c r="AP209" s="95" t="s">
        <v>205</v>
      </c>
      <c r="AQ209" s="179" t="s">
        <v>205</v>
      </c>
    </row>
    <row r="210" spans="1:46" hidden="1">
      <c r="A210" s="67"/>
      <c r="B210" s="38" t="s">
        <v>42</v>
      </c>
      <c r="C210" s="51" t="s">
        <v>9</v>
      </c>
      <c r="D210" s="76">
        <v>320549</v>
      </c>
      <c r="E210" s="92">
        <f t="shared" si="37"/>
        <v>100.50731976509026</v>
      </c>
      <c r="F210" s="79">
        <v>2613</v>
      </c>
      <c r="G210" s="92">
        <f t="shared" si="38"/>
        <v>108.01984291029352</v>
      </c>
      <c r="H210" s="79">
        <v>69</v>
      </c>
      <c r="I210" s="92">
        <f t="shared" si="48"/>
        <v>164.28571428571428</v>
      </c>
      <c r="J210" s="79">
        <f t="shared" si="51"/>
        <v>317936</v>
      </c>
      <c r="K210" s="92">
        <f t="shared" si="39"/>
        <v>100.44990395308866</v>
      </c>
      <c r="L210" s="79">
        <v>21962</v>
      </c>
      <c r="M210" s="92">
        <f t="shared" si="40"/>
        <v>109.55801656190762</v>
      </c>
      <c r="N210" s="79">
        <v>0</v>
      </c>
      <c r="O210" s="79" t="s">
        <v>96</v>
      </c>
      <c r="P210" s="79">
        <f t="shared" si="52"/>
        <v>-21962</v>
      </c>
      <c r="Q210" s="92">
        <f t="shared" si="41"/>
        <v>109.55801656190762</v>
      </c>
      <c r="R210" s="79">
        <f t="shared" si="53"/>
        <v>295974</v>
      </c>
      <c r="S210" s="92">
        <f t="shared" si="42"/>
        <v>99.834045050697213</v>
      </c>
      <c r="T210" s="79">
        <v>43774</v>
      </c>
      <c r="U210" s="92">
        <f t="shared" si="43"/>
        <v>103.77412166326869</v>
      </c>
      <c r="V210" s="79">
        <v>5399</v>
      </c>
      <c r="W210" s="92">
        <f t="shared" si="46"/>
        <v>103.48859497795668</v>
      </c>
      <c r="X210" s="79">
        <f>+R210-T210</f>
        <v>252200</v>
      </c>
      <c r="Y210" s="92">
        <f t="shared" si="44"/>
        <v>99.180443913105037</v>
      </c>
      <c r="Z210" s="79">
        <v>39448</v>
      </c>
      <c r="AA210" s="92">
        <f t="shared" si="49"/>
        <v>108.78905711370344</v>
      </c>
      <c r="AB210" s="79">
        <v>100955</v>
      </c>
      <c r="AC210" s="92">
        <f t="shared" si="50"/>
        <v>97.214197673522847</v>
      </c>
      <c r="AD210" s="92"/>
      <c r="AE210" s="92"/>
      <c r="AF210" s="92"/>
      <c r="AG210" s="92"/>
      <c r="AH210" s="92"/>
      <c r="AI210" s="92"/>
      <c r="AJ210" s="32">
        <v>114893</v>
      </c>
      <c r="AK210" s="31">
        <f t="shared" si="45"/>
        <v>98.127855831233717</v>
      </c>
      <c r="AL210" s="95">
        <v>37337</v>
      </c>
      <c r="AM210" s="95" t="s">
        <v>205</v>
      </c>
      <c r="AN210" s="95" t="s">
        <v>205</v>
      </c>
      <c r="AO210" s="95" t="s">
        <v>205</v>
      </c>
      <c r="AP210" s="95" t="s">
        <v>205</v>
      </c>
      <c r="AQ210" s="179" t="s">
        <v>205</v>
      </c>
    </row>
    <row r="211" spans="1:46" hidden="1">
      <c r="A211" s="67"/>
      <c r="B211" s="38" t="s">
        <v>166</v>
      </c>
      <c r="C211" s="51" t="s">
        <v>167</v>
      </c>
      <c r="D211" s="76">
        <v>325576</v>
      </c>
      <c r="E211" s="92">
        <f t="shared" si="37"/>
        <v>101.06912694175058</v>
      </c>
      <c r="F211" s="79">
        <v>2589</v>
      </c>
      <c r="G211" s="92">
        <f t="shared" si="38"/>
        <v>107.42738589211618</v>
      </c>
      <c r="H211" s="79">
        <v>48</v>
      </c>
      <c r="I211" s="92">
        <f t="shared" si="48"/>
        <v>104.34782608695652</v>
      </c>
      <c r="J211" s="79">
        <f t="shared" si="51"/>
        <v>322987</v>
      </c>
      <c r="K211" s="92">
        <f t="shared" si="39"/>
        <v>101.02119966721088</v>
      </c>
      <c r="L211" s="79">
        <v>20534</v>
      </c>
      <c r="M211" s="92">
        <f t="shared" si="40"/>
        <v>105.42150118081939</v>
      </c>
      <c r="N211" s="144">
        <v>0</v>
      </c>
      <c r="O211" s="79" t="s">
        <v>66</v>
      </c>
      <c r="P211" s="79">
        <f t="shared" si="52"/>
        <v>-20534</v>
      </c>
      <c r="Q211" s="92">
        <f t="shared" si="41"/>
        <v>108.85284139100932</v>
      </c>
      <c r="R211" s="79">
        <f t="shared" si="53"/>
        <v>302453</v>
      </c>
      <c r="S211" s="92">
        <f t="shared" si="42"/>
        <v>100.53015043641851</v>
      </c>
      <c r="T211" s="79">
        <v>44013</v>
      </c>
      <c r="U211" s="92">
        <f t="shared" si="43"/>
        <v>105.57461200796374</v>
      </c>
      <c r="V211" s="79">
        <v>5040</v>
      </c>
      <c r="W211" s="92">
        <f t="shared" si="46"/>
        <v>97.316084186136322</v>
      </c>
      <c r="X211" s="79">
        <f t="shared" si="54"/>
        <v>258440</v>
      </c>
      <c r="Y211" s="92">
        <f t="shared" si="44"/>
        <v>99.718716358823784</v>
      </c>
      <c r="Z211" s="79">
        <v>40608</v>
      </c>
      <c r="AA211" s="92">
        <f t="shared" si="49"/>
        <v>87.763129457531875</v>
      </c>
      <c r="AB211" s="79">
        <v>95882</v>
      </c>
      <c r="AC211" s="92">
        <f t="shared" si="50"/>
        <v>102.13033382331011</v>
      </c>
      <c r="AD211" s="155"/>
      <c r="AE211" s="155"/>
      <c r="AF211" s="155"/>
      <c r="AG211" s="155"/>
      <c r="AH211" s="155"/>
      <c r="AI211" s="155"/>
      <c r="AJ211" s="32">
        <v>125524</v>
      </c>
      <c r="AK211" s="31">
        <f t="shared" si="45"/>
        <v>102.60845397398903</v>
      </c>
      <c r="AL211" s="95">
        <v>38389</v>
      </c>
      <c r="AM211" s="95" t="s">
        <v>205</v>
      </c>
      <c r="AN211" s="95" t="s">
        <v>205</v>
      </c>
      <c r="AO211" s="95" t="s">
        <v>205</v>
      </c>
      <c r="AP211" s="95" t="s">
        <v>205</v>
      </c>
      <c r="AQ211" s="179" t="s">
        <v>205</v>
      </c>
    </row>
    <row r="212" spans="1:46" hidden="1">
      <c r="A212" s="67"/>
      <c r="B212" s="38" t="s">
        <v>110</v>
      </c>
      <c r="C212" s="51" t="s">
        <v>34</v>
      </c>
      <c r="D212" s="76">
        <v>296458</v>
      </c>
      <c r="E212" s="92">
        <f t="shared" si="37"/>
        <v>101.0736117882506</v>
      </c>
      <c r="F212" s="79">
        <v>2574</v>
      </c>
      <c r="G212" s="92">
        <f t="shared" si="38"/>
        <v>97.647951441578158</v>
      </c>
      <c r="H212" s="79">
        <v>46</v>
      </c>
      <c r="I212" s="92">
        <f t="shared" si="48"/>
        <v>13.649851632047477</v>
      </c>
      <c r="J212" s="79">
        <f t="shared" si="51"/>
        <v>293884</v>
      </c>
      <c r="K212" s="92">
        <f t="shared" si="39"/>
        <v>101.10467776504871</v>
      </c>
      <c r="L212" s="79">
        <v>19176</v>
      </c>
      <c r="M212" s="92">
        <f t="shared" si="40"/>
        <v>98.252805246707993</v>
      </c>
      <c r="N212" s="144">
        <v>0</v>
      </c>
      <c r="O212" s="79" t="s">
        <v>96</v>
      </c>
      <c r="P212" s="79">
        <f t="shared" si="52"/>
        <v>-19176</v>
      </c>
      <c r="Q212" s="92">
        <f t="shared" si="41"/>
        <v>98.774080560420316</v>
      </c>
      <c r="R212" s="79">
        <f t="shared" si="53"/>
        <v>274708</v>
      </c>
      <c r="S212" s="92">
        <f t="shared" si="42"/>
        <v>101.27147855002046</v>
      </c>
      <c r="T212" s="79">
        <v>40979</v>
      </c>
      <c r="U212" s="92">
        <f t="shared" si="43"/>
        <v>100.47073822541496</v>
      </c>
      <c r="V212" s="79">
        <v>4468</v>
      </c>
      <c r="W212" s="92">
        <f t="shared" si="46"/>
        <v>80.46101206555015</v>
      </c>
      <c r="X212" s="79">
        <f t="shared" si="54"/>
        <v>233729</v>
      </c>
      <c r="Y212" s="92">
        <f t="shared" si="44"/>
        <v>101.41318685133118</v>
      </c>
      <c r="Z212" s="79">
        <v>39571</v>
      </c>
      <c r="AA212" s="92">
        <f t="shared" si="49"/>
        <v>93.420369233674876</v>
      </c>
      <c r="AB212" s="79">
        <v>93562</v>
      </c>
      <c r="AC212" s="92">
        <f t="shared" si="50"/>
        <v>100.57402072494304</v>
      </c>
      <c r="AD212" s="155"/>
      <c r="AE212" s="155"/>
      <c r="AF212" s="155"/>
      <c r="AG212" s="155"/>
      <c r="AH212" s="155"/>
      <c r="AI212" s="155"/>
      <c r="AJ212" s="32">
        <v>104857</v>
      </c>
      <c r="AK212" s="31">
        <f t="shared" si="45"/>
        <v>107.60965497424108</v>
      </c>
      <c r="AL212" s="95">
        <v>37201</v>
      </c>
      <c r="AM212" s="95" t="s">
        <v>205</v>
      </c>
      <c r="AN212" s="95" t="s">
        <v>205</v>
      </c>
      <c r="AO212" s="95" t="s">
        <v>205</v>
      </c>
      <c r="AP212" s="95" t="s">
        <v>205</v>
      </c>
      <c r="AQ212" s="179" t="s">
        <v>205</v>
      </c>
    </row>
    <row r="213" spans="1:46" s="48" customFormat="1" hidden="1">
      <c r="A213" s="168"/>
      <c r="B213" s="64" t="s">
        <v>40</v>
      </c>
      <c r="C213" s="65" t="s">
        <v>111</v>
      </c>
      <c r="D213" s="90">
        <v>329795</v>
      </c>
      <c r="E213" s="145">
        <f t="shared" si="37"/>
        <v>101.30114664315839</v>
      </c>
      <c r="F213" s="136">
        <v>2587</v>
      </c>
      <c r="G213" s="145">
        <f t="shared" si="38"/>
        <v>109.85138004246284</v>
      </c>
      <c r="H213" s="136">
        <v>48</v>
      </c>
      <c r="I213" s="145">
        <f t="shared" si="48"/>
        <v>109.09090909090908</v>
      </c>
      <c r="J213" s="136">
        <f t="shared" si="51"/>
        <v>327208</v>
      </c>
      <c r="K213" s="145">
        <f t="shared" si="39"/>
        <v>101.23884605388547</v>
      </c>
      <c r="L213" s="136">
        <v>17829</v>
      </c>
      <c r="M213" s="145">
        <f t="shared" si="40"/>
        <v>103.75952976779375</v>
      </c>
      <c r="N213" s="136">
        <v>461</v>
      </c>
      <c r="O213" s="136" t="s">
        <v>96</v>
      </c>
      <c r="P213" s="136">
        <f t="shared" si="52"/>
        <v>-17368</v>
      </c>
      <c r="Q213" s="145">
        <f t="shared" si="41"/>
        <v>101.07664552173661</v>
      </c>
      <c r="R213" s="136">
        <f t="shared" si="53"/>
        <v>309840</v>
      </c>
      <c r="S213" s="145">
        <f t="shared" si="42"/>
        <v>101.24795357181371</v>
      </c>
      <c r="T213" s="136">
        <v>46913</v>
      </c>
      <c r="U213" s="145">
        <f t="shared" si="43"/>
        <v>107.12442627817231</v>
      </c>
      <c r="V213" s="136">
        <v>6626</v>
      </c>
      <c r="W213" s="145">
        <f t="shared" si="46"/>
        <v>114.02512476337981</v>
      </c>
      <c r="X213" s="136">
        <f t="shared" si="54"/>
        <v>262927</v>
      </c>
      <c r="Y213" s="145">
        <f t="shared" si="44"/>
        <v>100.26656192321187</v>
      </c>
      <c r="Z213" s="136">
        <v>41993</v>
      </c>
      <c r="AA213" s="145">
        <f t="shared" si="49"/>
        <v>91.047656216122448</v>
      </c>
      <c r="AB213" s="136">
        <v>108022</v>
      </c>
      <c r="AC213" s="145">
        <f t="shared" si="50"/>
        <v>100.96740725508707</v>
      </c>
      <c r="AD213" s="156"/>
      <c r="AE213" s="156"/>
      <c r="AF213" s="156"/>
      <c r="AG213" s="156"/>
      <c r="AH213" s="156"/>
      <c r="AI213" s="156"/>
      <c r="AJ213" s="173">
        <v>118748</v>
      </c>
      <c r="AK213" s="189">
        <f t="shared" si="45"/>
        <v>107.15007579585649</v>
      </c>
      <c r="AL213" s="95">
        <v>39433</v>
      </c>
      <c r="AM213" s="140" t="s">
        <v>205</v>
      </c>
      <c r="AN213" s="140" t="s">
        <v>205</v>
      </c>
      <c r="AO213" s="140" t="s">
        <v>205</v>
      </c>
      <c r="AP213" s="140" t="s">
        <v>205</v>
      </c>
      <c r="AQ213" s="180" t="s">
        <v>205</v>
      </c>
      <c r="AR213" s="47"/>
      <c r="AS213" s="47"/>
      <c r="AT213" s="47"/>
    </row>
    <row r="214" spans="1:46" hidden="1">
      <c r="A214" s="67"/>
      <c r="B214" s="38" t="s">
        <v>169</v>
      </c>
      <c r="C214" s="51" t="s">
        <v>170</v>
      </c>
      <c r="D214" s="76">
        <v>319194</v>
      </c>
      <c r="E214" s="92">
        <f t="shared" ref="E214:E225" si="55">D214/D202*100</f>
        <v>101.14262899730029</v>
      </c>
      <c r="F214" s="79">
        <v>2170</v>
      </c>
      <c r="G214" s="92">
        <f t="shared" ref="G214:G225" si="56">F214/F202*100</f>
        <v>83.173629743196628</v>
      </c>
      <c r="H214" s="79">
        <v>44</v>
      </c>
      <c r="I214" s="92">
        <f t="shared" ref="I214:I225" si="57">H214/H202*100</f>
        <v>112.82051282051282</v>
      </c>
      <c r="J214" s="79">
        <f t="shared" si="51"/>
        <v>317024</v>
      </c>
      <c r="K214" s="92">
        <f t="shared" ref="K214:K225" si="58">J214/J202*100</f>
        <v>101.29241898018716</v>
      </c>
      <c r="L214" s="79">
        <v>19721</v>
      </c>
      <c r="M214" s="92">
        <f t="shared" ref="M214:M225" si="59">L214/L202*100</f>
        <v>106.40444588324161</v>
      </c>
      <c r="N214" s="79">
        <v>341</v>
      </c>
      <c r="O214" s="92">
        <f t="shared" ref="O214" si="60">N214/N202*100</f>
        <v>125.36764705882352</v>
      </c>
      <c r="P214" s="79">
        <f t="shared" si="52"/>
        <v>-19380</v>
      </c>
      <c r="Q214" s="92">
        <f t="shared" ref="Q214:Q225" si="61">P214/P202*100</f>
        <v>106.12200197130655</v>
      </c>
      <c r="R214" s="79">
        <f t="shared" si="53"/>
        <v>297644</v>
      </c>
      <c r="S214" s="92">
        <f t="shared" ref="S214:S225" si="62">R214/R202*100</f>
        <v>100.99315614640486</v>
      </c>
      <c r="T214" s="79">
        <v>45648</v>
      </c>
      <c r="U214" s="92">
        <f t="shared" ref="U214:U225" si="63">T214/T202*100</f>
        <v>103.76196213033893</v>
      </c>
      <c r="V214" s="79">
        <v>5624</v>
      </c>
      <c r="W214" s="92">
        <f t="shared" ref="W214:W225" si="64">V214/V202*100</f>
        <v>94.378251384460469</v>
      </c>
      <c r="X214" s="79">
        <f t="shared" si="54"/>
        <v>251996</v>
      </c>
      <c r="Y214" s="92">
        <f t="shared" ref="Y214:Y225" si="65">X214/X202*100</f>
        <v>100.50733077008982</v>
      </c>
      <c r="Z214" s="79">
        <v>36004</v>
      </c>
      <c r="AA214" s="92">
        <f t="shared" ref="AA214:AA225" si="66">Z214/Z202*100</f>
        <v>84.917097101346727</v>
      </c>
      <c r="AB214" s="79">
        <v>104684</v>
      </c>
      <c r="AC214" s="92">
        <f t="shared" ref="AC214:AC225" si="67">AB214/AB202*100</f>
        <v>101.91794692057559</v>
      </c>
      <c r="AD214" s="155"/>
      <c r="AE214" s="155"/>
      <c r="AF214" s="155"/>
      <c r="AG214" s="155"/>
      <c r="AH214" s="155"/>
      <c r="AI214" s="155"/>
      <c r="AJ214" s="32">
        <v>118236</v>
      </c>
      <c r="AK214" s="31">
        <f t="shared" ref="AK214:AK225" si="68">AJ214/AJ202*100</f>
        <v>108.33822020231638</v>
      </c>
      <c r="AL214" s="175">
        <v>34012</v>
      </c>
      <c r="AM214" s="181">
        <f t="shared" ref="AM214:AM237" si="69">AL214/AL202*100</f>
        <v>83.901524495535057</v>
      </c>
      <c r="AN214" s="175" t="s">
        <v>205</v>
      </c>
      <c r="AO214" s="175" t="s">
        <v>205</v>
      </c>
      <c r="AP214" s="175" t="s">
        <v>205</v>
      </c>
      <c r="AQ214" s="178" t="s">
        <v>205</v>
      </c>
    </row>
    <row r="215" spans="1:46" hidden="1">
      <c r="A215" s="36"/>
      <c r="B215" s="38" t="s">
        <v>11</v>
      </c>
      <c r="C215" s="51" t="s">
        <v>11</v>
      </c>
      <c r="D215" s="76">
        <v>335831</v>
      </c>
      <c r="E215" s="92">
        <f t="shared" si="55"/>
        <v>100.842579385932</v>
      </c>
      <c r="F215" s="79">
        <v>2157</v>
      </c>
      <c r="G215" s="92">
        <f t="shared" si="56"/>
        <v>81.4884775217227</v>
      </c>
      <c r="H215" s="79">
        <v>42</v>
      </c>
      <c r="I215" s="92">
        <f t="shared" si="57"/>
        <v>33.87096774193548</v>
      </c>
      <c r="J215" s="79">
        <f t="shared" ref="J215:J225" si="70">D215-F215</f>
        <v>333674</v>
      </c>
      <c r="K215" s="92">
        <f t="shared" si="58"/>
        <v>100.99764512164853</v>
      </c>
      <c r="L215" s="79">
        <v>24380</v>
      </c>
      <c r="M215" s="92">
        <f t="shared" si="59"/>
        <v>112.9226493747105</v>
      </c>
      <c r="N215" s="79">
        <v>220</v>
      </c>
      <c r="O215" s="79" t="s">
        <v>66</v>
      </c>
      <c r="P215" s="79">
        <f t="shared" ref="P215:P226" si="71">N215-L215</f>
        <v>-24160</v>
      </c>
      <c r="Q215" s="92">
        <f t="shared" si="61"/>
        <v>112.79178338001867</v>
      </c>
      <c r="R215" s="79">
        <f t="shared" ref="R215:R226" si="72">J215+P215</f>
        <v>309514</v>
      </c>
      <c r="S215" s="92">
        <f t="shared" si="62"/>
        <v>100.17995973562751</v>
      </c>
      <c r="T215" s="79">
        <v>47622</v>
      </c>
      <c r="U215" s="92">
        <f t="shared" si="63"/>
        <v>104.80424305112348</v>
      </c>
      <c r="V215" s="79">
        <v>5675</v>
      </c>
      <c r="W215" s="92">
        <f t="shared" si="64"/>
        <v>106.35307346326837</v>
      </c>
      <c r="X215" s="79">
        <f t="shared" ref="X215:X221" si="73">+R215-T215</f>
        <v>261892</v>
      </c>
      <c r="Y215" s="92">
        <f t="shared" si="65"/>
        <v>99.38258721382519</v>
      </c>
      <c r="Z215" s="79">
        <v>36680</v>
      </c>
      <c r="AA215" s="92">
        <f t="shared" si="66"/>
        <v>85.189400097545104</v>
      </c>
      <c r="AB215" s="79">
        <v>100359</v>
      </c>
      <c r="AC215" s="92">
        <f t="shared" si="67"/>
        <v>97.945619925046842</v>
      </c>
      <c r="AD215" s="155"/>
      <c r="AE215" s="155"/>
      <c r="AF215" s="155"/>
      <c r="AG215" s="155"/>
      <c r="AH215" s="155"/>
      <c r="AI215" s="155"/>
      <c r="AJ215" s="32">
        <v>126771</v>
      </c>
      <c r="AK215" s="31">
        <f t="shared" si="68"/>
        <v>104.11632815644019</v>
      </c>
      <c r="AL215" s="95">
        <v>34763</v>
      </c>
      <c r="AM215" s="181">
        <f t="shared" si="69"/>
        <v>85.278677264252764</v>
      </c>
      <c r="AN215" s="95" t="s">
        <v>205</v>
      </c>
      <c r="AO215" s="95" t="s">
        <v>205</v>
      </c>
      <c r="AP215" s="95" t="s">
        <v>205</v>
      </c>
      <c r="AQ215" s="179" t="s">
        <v>205</v>
      </c>
    </row>
    <row r="216" spans="1:46" hidden="1">
      <c r="A216" s="36"/>
      <c r="B216" s="38" t="s">
        <v>3</v>
      </c>
      <c r="C216" s="51" t="s">
        <v>3</v>
      </c>
      <c r="D216" s="76">
        <v>330454</v>
      </c>
      <c r="E216" s="92">
        <f t="shared" si="55"/>
        <v>101.90736703169283</v>
      </c>
      <c r="F216" s="79">
        <v>2161</v>
      </c>
      <c r="G216" s="92">
        <f t="shared" si="56"/>
        <v>79.741697416974162</v>
      </c>
      <c r="H216" s="79">
        <v>47</v>
      </c>
      <c r="I216" s="92">
        <f t="shared" si="57"/>
        <v>20.085470085470085</v>
      </c>
      <c r="J216" s="79">
        <f t="shared" si="70"/>
        <v>328293</v>
      </c>
      <c r="K216" s="92">
        <f t="shared" si="58"/>
        <v>102.09417245357773</v>
      </c>
      <c r="L216" s="79">
        <v>34704</v>
      </c>
      <c r="M216" s="92">
        <f t="shared" si="59"/>
        <v>106.53241650294696</v>
      </c>
      <c r="N216" s="144">
        <v>0</v>
      </c>
      <c r="O216" s="79" t="s">
        <v>66</v>
      </c>
      <c r="P216" s="79">
        <f t="shared" si="71"/>
        <v>-34704</v>
      </c>
      <c r="Q216" s="92">
        <f t="shared" si="61"/>
        <v>106.53241650294696</v>
      </c>
      <c r="R216" s="79">
        <f t="shared" si="72"/>
        <v>293589</v>
      </c>
      <c r="S216" s="92">
        <f t="shared" si="62"/>
        <v>101.59386538308482</v>
      </c>
      <c r="T216" s="79">
        <v>47422</v>
      </c>
      <c r="U216" s="92">
        <f t="shared" si="63"/>
        <v>104.41464649800736</v>
      </c>
      <c r="V216" s="79">
        <v>5658</v>
      </c>
      <c r="W216" s="92">
        <f t="shared" si="64"/>
        <v>110.27090235821477</v>
      </c>
      <c r="X216" s="79">
        <f t="shared" si="73"/>
        <v>246167</v>
      </c>
      <c r="Y216" s="92">
        <f t="shared" si="65"/>
        <v>101.06788303786243</v>
      </c>
      <c r="Z216" s="79">
        <v>37768</v>
      </c>
      <c r="AA216" s="92">
        <f t="shared" si="66"/>
        <v>93.411159477641476</v>
      </c>
      <c r="AB216" s="79">
        <v>98491</v>
      </c>
      <c r="AC216" s="92">
        <f t="shared" si="67"/>
        <v>99.576382570013138</v>
      </c>
      <c r="AD216" s="158"/>
      <c r="AE216" s="158"/>
      <c r="AF216" s="158"/>
      <c r="AG216" s="158"/>
      <c r="AH216" s="158"/>
      <c r="AI216" s="158"/>
      <c r="AJ216" s="32">
        <v>111740</v>
      </c>
      <c r="AK216" s="31">
        <f t="shared" si="68"/>
        <v>104.38308048725806</v>
      </c>
      <c r="AL216" s="95">
        <v>35832</v>
      </c>
      <c r="AM216" s="182">
        <f t="shared" si="69"/>
        <v>92.072873037490041</v>
      </c>
      <c r="AN216" s="95" t="s">
        <v>205</v>
      </c>
      <c r="AO216" s="95" t="s">
        <v>205</v>
      </c>
      <c r="AP216" s="95" t="s">
        <v>205</v>
      </c>
      <c r="AQ216" s="179" t="s">
        <v>205</v>
      </c>
    </row>
    <row r="217" spans="1:46" hidden="1">
      <c r="A217" s="36"/>
      <c r="B217" s="38" t="s">
        <v>4</v>
      </c>
      <c r="C217" s="51" t="s">
        <v>4</v>
      </c>
      <c r="D217" s="76">
        <v>336639</v>
      </c>
      <c r="E217" s="92">
        <f t="shared" si="55"/>
        <v>102.34521547465228</v>
      </c>
      <c r="F217" s="79">
        <v>2182</v>
      </c>
      <c r="G217" s="92">
        <f t="shared" si="56"/>
        <v>84.573643410852711</v>
      </c>
      <c r="H217" s="79">
        <v>32</v>
      </c>
      <c r="I217" s="92">
        <f t="shared" si="57"/>
        <v>38.095238095238095</v>
      </c>
      <c r="J217" s="79">
        <f t="shared" si="70"/>
        <v>334457</v>
      </c>
      <c r="K217" s="92">
        <f t="shared" si="58"/>
        <v>102.48571297246778</v>
      </c>
      <c r="L217" s="79">
        <v>29838</v>
      </c>
      <c r="M217" s="92">
        <f t="shared" si="59"/>
        <v>88.745464279340908</v>
      </c>
      <c r="N217" s="144">
        <v>0</v>
      </c>
      <c r="O217" s="79" t="s">
        <v>66</v>
      </c>
      <c r="P217" s="79">
        <f t="shared" si="71"/>
        <v>-29838</v>
      </c>
      <c r="Q217" s="92">
        <f t="shared" si="61"/>
        <v>88.745464279340908</v>
      </c>
      <c r="R217" s="79">
        <f t="shared" si="72"/>
        <v>304619</v>
      </c>
      <c r="S217" s="92">
        <f t="shared" si="62"/>
        <v>104.06391024962164</v>
      </c>
      <c r="T217" s="79">
        <v>49461</v>
      </c>
      <c r="U217" s="92">
        <f t="shared" si="63"/>
        <v>103.55505307455562</v>
      </c>
      <c r="V217" s="79">
        <v>6111</v>
      </c>
      <c r="W217" s="92">
        <f t="shared" si="64"/>
        <v>118.38434715226656</v>
      </c>
      <c r="X217" s="79">
        <f t="shared" si="73"/>
        <v>255158</v>
      </c>
      <c r="Y217" s="92">
        <f t="shared" si="65"/>
        <v>104.16312867406923</v>
      </c>
      <c r="Z217" s="79">
        <v>41904</v>
      </c>
      <c r="AA217" s="92">
        <f t="shared" si="66"/>
        <v>99.359795134443019</v>
      </c>
      <c r="AB217" s="79">
        <v>101048</v>
      </c>
      <c r="AC217" s="92">
        <f t="shared" si="67"/>
        <v>97.326244413623058</v>
      </c>
      <c r="AD217" s="155"/>
      <c r="AE217" s="155"/>
      <c r="AF217" s="155"/>
      <c r="AG217" s="155"/>
      <c r="AH217" s="155"/>
      <c r="AI217" s="155"/>
      <c r="AJ217" s="32">
        <v>115382</v>
      </c>
      <c r="AK217" s="31">
        <f t="shared" si="68"/>
        <v>113.1806366177841</v>
      </c>
      <c r="AL217" s="95">
        <v>39319</v>
      </c>
      <c r="AM217" s="181">
        <f t="shared" si="69"/>
        <v>96.863914071738279</v>
      </c>
      <c r="AN217" s="95" t="s">
        <v>205</v>
      </c>
      <c r="AO217" s="95" t="s">
        <v>205</v>
      </c>
      <c r="AP217" s="95" t="s">
        <v>205</v>
      </c>
      <c r="AQ217" s="179" t="s">
        <v>205</v>
      </c>
    </row>
    <row r="218" spans="1:46" hidden="1">
      <c r="A218" s="36"/>
      <c r="B218" s="38" t="s">
        <v>5</v>
      </c>
      <c r="C218" s="51" t="s">
        <v>5</v>
      </c>
      <c r="D218" s="76">
        <v>327055</v>
      </c>
      <c r="E218" s="92">
        <f t="shared" si="55"/>
        <v>102.25070031514181</v>
      </c>
      <c r="F218" s="79">
        <v>2167</v>
      </c>
      <c r="G218" s="92">
        <f t="shared" si="56"/>
        <v>84.483430799220272</v>
      </c>
      <c r="H218" s="79">
        <v>37</v>
      </c>
      <c r="I218" s="92">
        <f t="shared" si="57"/>
        <v>88.095238095238088</v>
      </c>
      <c r="J218" s="79">
        <f t="shared" si="70"/>
        <v>324888</v>
      </c>
      <c r="K218" s="92">
        <f t="shared" si="58"/>
        <v>102.39433201698125</v>
      </c>
      <c r="L218" s="79">
        <v>28806</v>
      </c>
      <c r="M218" s="92">
        <f t="shared" si="59"/>
        <v>99.526655840790525</v>
      </c>
      <c r="N218" s="144">
        <v>0</v>
      </c>
      <c r="O218" s="79" t="s">
        <v>66</v>
      </c>
      <c r="P218" s="79">
        <f>N218-L218</f>
        <v>-28806</v>
      </c>
      <c r="Q218" s="92">
        <f t="shared" si="61"/>
        <v>99.526655840790525</v>
      </c>
      <c r="R218" s="79">
        <f t="shared" si="72"/>
        <v>296082</v>
      </c>
      <c r="S218" s="92">
        <f t="shared" si="62"/>
        <v>102.68217570435722</v>
      </c>
      <c r="T218" s="79">
        <v>49140</v>
      </c>
      <c r="U218" s="92">
        <f t="shared" si="63"/>
        <v>106.26932808546528</v>
      </c>
      <c r="V218" s="79">
        <v>6418</v>
      </c>
      <c r="W218" s="92">
        <f t="shared" si="64"/>
        <v>126.9382911392405</v>
      </c>
      <c r="X218" s="79">
        <f t="shared" si="73"/>
        <v>246942</v>
      </c>
      <c r="Y218" s="92">
        <f t="shared" si="65"/>
        <v>101.99705089072187</v>
      </c>
      <c r="Z218" s="79">
        <v>40381</v>
      </c>
      <c r="AA218" s="92">
        <f t="shared" si="66"/>
        <v>98.423028175879892</v>
      </c>
      <c r="AB218" s="79">
        <v>98216</v>
      </c>
      <c r="AC218" s="92">
        <f t="shared" si="67"/>
        <v>95.846670309938318</v>
      </c>
      <c r="AD218" s="158"/>
      <c r="AE218" s="158"/>
      <c r="AF218" s="158"/>
      <c r="AG218" s="158"/>
      <c r="AH218" s="158"/>
      <c r="AI218" s="158"/>
      <c r="AJ218" s="32">
        <v>110829</v>
      </c>
      <c r="AK218" s="31">
        <f t="shared" si="68"/>
        <v>109.75232964617105</v>
      </c>
      <c r="AL218" s="95">
        <v>38261</v>
      </c>
      <c r="AM218" s="182">
        <f t="shared" si="69"/>
        <v>98.082493783485859</v>
      </c>
      <c r="AN218" s="95" t="s">
        <v>205</v>
      </c>
      <c r="AO218" s="95" t="s">
        <v>205</v>
      </c>
      <c r="AP218" s="95" t="s">
        <v>205</v>
      </c>
      <c r="AQ218" s="179" t="s">
        <v>205</v>
      </c>
    </row>
    <row r="219" spans="1:46" hidden="1">
      <c r="A219" s="36"/>
      <c r="B219" s="38" t="s">
        <v>6</v>
      </c>
      <c r="C219" s="51" t="s">
        <v>6</v>
      </c>
      <c r="D219" s="76">
        <v>317567</v>
      </c>
      <c r="E219" s="92">
        <f t="shared" si="55"/>
        <v>102.57961567408853</v>
      </c>
      <c r="F219" s="79">
        <v>2167</v>
      </c>
      <c r="G219" s="92">
        <f t="shared" si="56"/>
        <v>83.026819923371647</v>
      </c>
      <c r="H219" s="79">
        <v>37</v>
      </c>
      <c r="I219" s="92">
        <f t="shared" si="57"/>
        <v>66.071428571428569</v>
      </c>
      <c r="J219" s="79">
        <f t="shared" si="70"/>
        <v>315400</v>
      </c>
      <c r="K219" s="92">
        <f t="shared" si="58"/>
        <v>102.74586198696294</v>
      </c>
      <c r="L219" s="79">
        <v>38334</v>
      </c>
      <c r="M219" s="92">
        <f t="shared" si="59"/>
        <v>87.924034954930164</v>
      </c>
      <c r="N219" s="144">
        <v>0</v>
      </c>
      <c r="O219" s="79" t="s">
        <v>66</v>
      </c>
      <c r="P219" s="79">
        <f t="shared" si="71"/>
        <v>-38334</v>
      </c>
      <c r="Q219" s="92">
        <f t="shared" si="61"/>
        <v>87.924034954930164</v>
      </c>
      <c r="R219" s="79">
        <f t="shared" si="72"/>
        <v>277066</v>
      </c>
      <c r="S219" s="92">
        <f t="shared" si="62"/>
        <v>105.199489695184</v>
      </c>
      <c r="T219" s="79">
        <v>48473</v>
      </c>
      <c r="U219" s="92">
        <f t="shared" si="63"/>
        <v>101.34858242033955</v>
      </c>
      <c r="V219" s="79">
        <v>6394</v>
      </c>
      <c r="W219" s="92">
        <f t="shared" si="64"/>
        <v>109.80594195431908</v>
      </c>
      <c r="X219" s="79">
        <f t="shared" si="73"/>
        <v>228593</v>
      </c>
      <c r="Y219" s="92">
        <f t="shared" si="65"/>
        <v>106.05398433730468</v>
      </c>
      <c r="Z219" s="79">
        <v>35589</v>
      </c>
      <c r="AA219" s="92">
        <f t="shared" si="66"/>
        <v>93.650334192937208</v>
      </c>
      <c r="AB219" s="79">
        <v>98411</v>
      </c>
      <c r="AC219" s="92">
        <f t="shared" si="67"/>
        <v>97.416378772730425</v>
      </c>
      <c r="AD219" s="158"/>
      <c r="AE219" s="158"/>
      <c r="AF219" s="158"/>
      <c r="AG219" s="158"/>
      <c r="AH219" s="158"/>
      <c r="AI219" s="158"/>
      <c r="AJ219" s="32">
        <v>96546</v>
      </c>
      <c r="AK219" s="31">
        <f t="shared" si="68"/>
        <v>122.22095628726596</v>
      </c>
      <c r="AL219" s="95">
        <v>33872</v>
      </c>
      <c r="AM219" s="182">
        <f t="shared" si="69"/>
        <v>93.836052857578196</v>
      </c>
      <c r="AN219" s="95" t="s">
        <v>205</v>
      </c>
      <c r="AO219" s="95" t="s">
        <v>205</v>
      </c>
      <c r="AP219" s="95" t="s">
        <v>205</v>
      </c>
      <c r="AQ219" s="179" t="s">
        <v>205</v>
      </c>
    </row>
    <row r="220" spans="1:46" hidden="1">
      <c r="A220" s="36"/>
      <c r="B220" s="38" t="s">
        <v>7</v>
      </c>
      <c r="C220" s="51" t="s">
        <v>7</v>
      </c>
      <c r="D220" s="76">
        <v>321166</v>
      </c>
      <c r="E220" s="92">
        <f t="shared" si="55"/>
        <v>102.49793354801031</v>
      </c>
      <c r="F220" s="79">
        <v>2177</v>
      </c>
      <c r="G220" s="92">
        <f t="shared" si="56"/>
        <v>82.430897387353269</v>
      </c>
      <c r="H220" s="79">
        <v>35</v>
      </c>
      <c r="I220" s="92">
        <f t="shared" si="57"/>
        <v>74.468085106382972</v>
      </c>
      <c r="J220" s="79">
        <f t="shared" si="70"/>
        <v>318989</v>
      </c>
      <c r="K220" s="92">
        <f t="shared" si="58"/>
        <v>102.66850768270153</v>
      </c>
      <c r="L220" s="79">
        <v>37970</v>
      </c>
      <c r="M220" s="92">
        <f t="shared" si="59"/>
        <v>100.05006455692866</v>
      </c>
      <c r="N220" s="144">
        <v>0</v>
      </c>
      <c r="O220" s="79" t="s">
        <v>66</v>
      </c>
      <c r="P220" s="79">
        <f t="shared" si="71"/>
        <v>-37970</v>
      </c>
      <c r="Q220" s="92">
        <f t="shared" si="61"/>
        <v>100.05006455692866</v>
      </c>
      <c r="R220" s="79">
        <f t="shared" si="72"/>
        <v>281019</v>
      </c>
      <c r="S220" s="92">
        <f t="shared" si="62"/>
        <v>103.03284729071265</v>
      </c>
      <c r="T220" s="79">
        <v>49076</v>
      </c>
      <c r="U220" s="92">
        <f t="shared" si="63"/>
        <v>101.45538741420657</v>
      </c>
      <c r="V220" s="79">
        <v>6529</v>
      </c>
      <c r="W220" s="92">
        <f t="shared" si="64"/>
        <v>114.38332165381919</v>
      </c>
      <c r="X220" s="79">
        <f t="shared" si="73"/>
        <v>231943</v>
      </c>
      <c r="Y220" s="92">
        <f t="shared" si="65"/>
        <v>103.37292479108635</v>
      </c>
      <c r="Z220" s="79">
        <v>36086</v>
      </c>
      <c r="AA220" s="92">
        <f t="shared" si="66"/>
        <v>101.98682983353589</v>
      </c>
      <c r="AB220" s="79">
        <v>102477</v>
      </c>
      <c r="AC220" s="92">
        <f t="shared" si="67"/>
        <v>99.23018824076226</v>
      </c>
      <c r="AD220" s="155"/>
      <c r="AE220" s="155"/>
      <c r="AF220" s="155"/>
      <c r="AG220" s="155"/>
      <c r="AH220" s="155"/>
      <c r="AI220" s="155"/>
      <c r="AJ220" s="32">
        <v>96839</v>
      </c>
      <c r="AK220" s="31">
        <f t="shared" si="68"/>
        <v>111.05644624876719</v>
      </c>
      <c r="AL220" s="95">
        <v>34123</v>
      </c>
      <c r="AM220" s="181">
        <f t="shared" si="69"/>
        <v>100.80947738485628</v>
      </c>
      <c r="AN220" s="95" t="s">
        <v>205</v>
      </c>
      <c r="AO220" s="95" t="s">
        <v>205</v>
      </c>
      <c r="AP220" s="95" t="s">
        <v>205</v>
      </c>
      <c r="AQ220" s="179" t="s">
        <v>205</v>
      </c>
    </row>
    <row r="221" spans="1:46" hidden="1">
      <c r="B221" s="38" t="s">
        <v>8</v>
      </c>
      <c r="C221" s="51" t="s">
        <v>8</v>
      </c>
      <c r="D221" s="76">
        <v>312032</v>
      </c>
      <c r="E221" s="92">
        <f t="shared" si="55"/>
        <v>102.43655822198878</v>
      </c>
      <c r="F221" s="79">
        <v>2163</v>
      </c>
      <c r="G221" s="92">
        <f t="shared" si="56"/>
        <v>82.118451025056942</v>
      </c>
      <c r="H221" s="79">
        <v>34</v>
      </c>
      <c r="I221" s="92">
        <f t="shared" si="57"/>
        <v>87.179487179487182</v>
      </c>
      <c r="J221" s="79">
        <f t="shared" si="70"/>
        <v>309869</v>
      </c>
      <c r="K221" s="92">
        <f t="shared" si="58"/>
        <v>102.61378387686439</v>
      </c>
      <c r="L221" s="79">
        <v>33667</v>
      </c>
      <c r="M221" s="92">
        <f t="shared" si="59"/>
        <v>118.1920308934527</v>
      </c>
      <c r="N221" s="144">
        <v>0</v>
      </c>
      <c r="O221" s="79" t="s">
        <v>66</v>
      </c>
      <c r="P221" s="79">
        <f t="shared" si="71"/>
        <v>-33667</v>
      </c>
      <c r="Q221" s="92">
        <f t="shared" si="61"/>
        <v>118.1920308934527</v>
      </c>
      <c r="R221" s="79">
        <f t="shared" si="72"/>
        <v>276202</v>
      </c>
      <c r="S221" s="92">
        <f t="shared" si="62"/>
        <v>100.99125748196467</v>
      </c>
      <c r="T221" s="79">
        <v>46778</v>
      </c>
      <c r="U221" s="92">
        <f t="shared" si="63"/>
        <v>102.81557025737962</v>
      </c>
      <c r="V221" s="79">
        <v>6487</v>
      </c>
      <c r="W221" s="92">
        <f t="shared" si="64"/>
        <v>110.06107906345437</v>
      </c>
      <c r="X221" s="79">
        <f t="shared" si="73"/>
        <v>229424</v>
      </c>
      <c r="Y221" s="92">
        <f t="shared" si="65"/>
        <v>100.62720948796897</v>
      </c>
      <c r="Z221" s="79">
        <v>35461</v>
      </c>
      <c r="AA221" s="92">
        <f t="shared" si="66"/>
        <v>103.13527033708519</v>
      </c>
      <c r="AB221" s="79">
        <v>100581</v>
      </c>
      <c r="AC221" s="92">
        <f t="shared" si="67"/>
        <v>97.138414587035456</v>
      </c>
      <c r="AD221" s="155"/>
      <c r="AE221" s="155"/>
      <c r="AF221" s="155"/>
      <c r="AG221" s="155"/>
      <c r="AH221" s="155"/>
      <c r="AI221" s="155"/>
      <c r="AJ221" s="32">
        <v>97390</v>
      </c>
      <c r="AK221" s="31">
        <f t="shared" si="68"/>
        <v>104.77788894985423</v>
      </c>
      <c r="AL221" s="95">
        <v>33417</v>
      </c>
      <c r="AM221" s="181">
        <f t="shared" si="69"/>
        <v>100.65664628452664</v>
      </c>
      <c r="AN221" s="95" t="s">
        <v>205</v>
      </c>
      <c r="AO221" s="95" t="s">
        <v>205</v>
      </c>
      <c r="AP221" s="95" t="s">
        <v>205</v>
      </c>
      <c r="AQ221" s="179" t="s">
        <v>205</v>
      </c>
    </row>
    <row r="222" spans="1:46" hidden="1">
      <c r="B222" s="38" t="s">
        <v>9</v>
      </c>
      <c r="C222" s="51" t="s">
        <v>9</v>
      </c>
      <c r="D222" s="76">
        <v>329433</v>
      </c>
      <c r="E222" s="92">
        <f t="shared" si="55"/>
        <v>102.77149515362707</v>
      </c>
      <c r="F222" s="79">
        <v>2146</v>
      </c>
      <c r="G222" s="92">
        <f t="shared" si="56"/>
        <v>82.127822426329885</v>
      </c>
      <c r="H222" s="79">
        <v>35</v>
      </c>
      <c r="I222" s="92">
        <f t="shared" si="57"/>
        <v>50.724637681159422</v>
      </c>
      <c r="J222" s="79">
        <f t="shared" si="70"/>
        <v>327287</v>
      </c>
      <c r="K222" s="92">
        <f t="shared" si="58"/>
        <v>102.9411579688994</v>
      </c>
      <c r="L222" s="79">
        <v>25419</v>
      </c>
      <c r="M222" s="92">
        <f t="shared" si="59"/>
        <v>115.74082506146981</v>
      </c>
      <c r="N222" s="79">
        <v>204</v>
      </c>
      <c r="O222" s="79" t="s">
        <v>66</v>
      </c>
      <c r="P222" s="79">
        <f t="shared" si="71"/>
        <v>-25215</v>
      </c>
      <c r="Q222" s="92">
        <f t="shared" si="61"/>
        <v>114.8119479100264</v>
      </c>
      <c r="R222" s="79">
        <f t="shared" si="72"/>
        <v>302072</v>
      </c>
      <c r="S222" s="92">
        <f t="shared" si="62"/>
        <v>102.0603161088474</v>
      </c>
      <c r="T222" s="79">
        <v>44880</v>
      </c>
      <c r="U222" s="92">
        <f t="shared" si="63"/>
        <v>102.52661397176406</v>
      </c>
      <c r="V222" s="79">
        <v>5518</v>
      </c>
      <c r="W222" s="92">
        <f t="shared" si="64"/>
        <v>102.20411187256899</v>
      </c>
      <c r="X222" s="79">
        <f>+R222-T222</f>
        <v>257192</v>
      </c>
      <c r="Y222" s="92">
        <f t="shared" si="65"/>
        <v>101.97938144329896</v>
      </c>
      <c r="Z222" s="79">
        <v>36409</v>
      </c>
      <c r="AA222" s="92">
        <f t="shared" si="66"/>
        <v>92.296187385925776</v>
      </c>
      <c r="AB222" s="79">
        <v>99361</v>
      </c>
      <c r="AC222" s="92">
        <f t="shared" si="67"/>
        <v>98.421078698429994</v>
      </c>
      <c r="AD222" s="155"/>
      <c r="AE222" s="155"/>
      <c r="AF222" s="155"/>
      <c r="AG222" s="155"/>
      <c r="AH222" s="155"/>
      <c r="AI222" s="155"/>
      <c r="AJ222" s="32">
        <v>125879</v>
      </c>
      <c r="AK222" s="31">
        <f t="shared" si="68"/>
        <v>109.56194024004944</v>
      </c>
      <c r="AL222" s="95">
        <v>34389</v>
      </c>
      <c r="AM222" s="181">
        <f t="shared" si="69"/>
        <v>92.104346894501433</v>
      </c>
      <c r="AN222" s="95" t="s">
        <v>205</v>
      </c>
      <c r="AO222" s="95" t="s">
        <v>205</v>
      </c>
      <c r="AP222" s="95" t="s">
        <v>205</v>
      </c>
      <c r="AQ222" s="179" t="s">
        <v>205</v>
      </c>
    </row>
    <row r="223" spans="1:46" hidden="1">
      <c r="B223" s="38" t="s">
        <v>171</v>
      </c>
      <c r="C223" s="51" t="s">
        <v>172</v>
      </c>
      <c r="D223" s="197">
        <v>331577</v>
      </c>
      <c r="E223" s="155">
        <f t="shared" si="55"/>
        <v>101.84319483008575</v>
      </c>
      <c r="F223" s="135">
        <v>2135</v>
      </c>
      <c r="G223" s="155">
        <f t="shared" si="56"/>
        <v>82.464271919660106</v>
      </c>
      <c r="H223" s="135">
        <v>31</v>
      </c>
      <c r="I223" s="155">
        <f t="shared" si="57"/>
        <v>64.583333333333343</v>
      </c>
      <c r="J223" s="135">
        <f t="shared" si="70"/>
        <v>329442</v>
      </c>
      <c r="K223" s="155">
        <f t="shared" si="58"/>
        <v>101.99853244867441</v>
      </c>
      <c r="L223" s="135">
        <v>22305</v>
      </c>
      <c r="M223" s="155">
        <f t="shared" si="59"/>
        <v>108.62471997662414</v>
      </c>
      <c r="N223" s="135">
        <v>136</v>
      </c>
      <c r="O223" s="135" t="s">
        <v>66</v>
      </c>
      <c r="P223" s="135">
        <f t="shared" si="71"/>
        <v>-22169</v>
      </c>
      <c r="Q223" s="155">
        <f t="shared" si="61"/>
        <v>107.96240381805787</v>
      </c>
      <c r="R223" s="135">
        <f t="shared" si="72"/>
        <v>307273</v>
      </c>
      <c r="S223" s="155">
        <f t="shared" si="62"/>
        <v>101.59363603601221</v>
      </c>
      <c r="T223" s="135">
        <v>45102</v>
      </c>
      <c r="U223" s="155">
        <f t="shared" si="63"/>
        <v>102.47426896598732</v>
      </c>
      <c r="V223" s="135">
        <v>5255</v>
      </c>
      <c r="W223" s="155">
        <f t="shared" si="64"/>
        <v>104.26587301587303</v>
      </c>
      <c r="X223" s="135">
        <f t="shared" ref="X223:X233" si="74">+R223-T223</f>
        <v>262171</v>
      </c>
      <c r="Y223" s="155">
        <f t="shared" si="65"/>
        <v>101.44366197183099</v>
      </c>
      <c r="Z223" s="135">
        <v>38035</v>
      </c>
      <c r="AA223" s="155">
        <f t="shared" si="66"/>
        <v>93.663810086682432</v>
      </c>
      <c r="AB223" s="135">
        <v>93280</v>
      </c>
      <c r="AC223" s="155">
        <f t="shared" si="67"/>
        <v>97.286247679439313</v>
      </c>
      <c r="AD223" s="155"/>
      <c r="AE223" s="155"/>
      <c r="AF223" s="155"/>
      <c r="AG223" s="155"/>
      <c r="AH223" s="155"/>
      <c r="AI223" s="155"/>
      <c r="AJ223" s="32">
        <v>134109</v>
      </c>
      <c r="AK223" s="31">
        <f t="shared" si="68"/>
        <v>106.83932953060769</v>
      </c>
      <c r="AL223" s="95">
        <v>35580</v>
      </c>
      <c r="AM223" s="181">
        <f t="shared" si="69"/>
        <v>92.682799760348018</v>
      </c>
      <c r="AN223" s="95" t="s">
        <v>205</v>
      </c>
      <c r="AO223" s="95" t="s">
        <v>205</v>
      </c>
      <c r="AP223" s="95" t="s">
        <v>205</v>
      </c>
      <c r="AQ223" s="179" t="s">
        <v>205</v>
      </c>
    </row>
    <row r="224" spans="1:46" ht="12" hidden="1" customHeight="1">
      <c r="B224" s="38" t="s">
        <v>12</v>
      </c>
      <c r="C224" s="51" t="s">
        <v>12</v>
      </c>
      <c r="D224" s="197">
        <v>313941</v>
      </c>
      <c r="E224" s="155">
        <f t="shared" si="55"/>
        <v>105.89729405177124</v>
      </c>
      <c r="F224" s="135">
        <v>2131</v>
      </c>
      <c r="G224" s="155">
        <f t="shared" si="56"/>
        <v>82.789432789432794</v>
      </c>
      <c r="H224" s="135">
        <v>40</v>
      </c>
      <c r="I224" s="155">
        <f t="shared" si="57"/>
        <v>86.956521739130437</v>
      </c>
      <c r="J224" s="135">
        <f t="shared" si="70"/>
        <v>311810</v>
      </c>
      <c r="K224" s="155">
        <f t="shared" si="58"/>
        <v>106.09968559023288</v>
      </c>
      <c r="L224" s="135">
        <v>23176</v>
      </c>
      <c r="M224" s="155">
        <f t="shared" si="59"/>
        <v>120.85940759282437</v>
      </c>
      <c r="N224" s="200">
        <v>0</v>
      </c>
      <c r="O224" s="135" t="s">
        <v>66</v>
      </c>
      <c r="P224" s="135">
        <f t="shared" si="71"/>
        <v>-23176</v>
      </c>
      <c r="Q224" s="155">
        <f t="shared" si="61"/>
        <v>120.85940759282437</v>
      </c>
      <c r="R224" s="135">
        <f t="shared" si="72"/>
        <v>288634</v>
      </c>
      <c r="S224" s="155">
        <f t="shared" si="62"/>
        <v>105.06938276278812</v>
      </c>
      <c r="T224" s="135">
        <v>43908</v>
      </c>
      <c r="U224" s="155">
        <f t="shared" si="63"/>
        <v>107.14756338612462</v>
      </c>
      <c r="V224" s="135">
        <v>5183</v>
      </c>
      <c r="W224" s="155">
        <f t="shared" si="64"/>
        <v>116.00268576544315</v>
      </c>
      <c r="X224" s="135">
        <f t="shared" si="74"/>
        <v>244726</v>
      </c>
      <c r="Y224" s="155">
        <f t="shared" si="65"/>
        <v>104.70502162761146</v>
      </c>
      <c r="Z224" s="135">
        <v>34217</v>
      </c>
      <c r="AA224" s="155">
        <f t="shared" si="66"/>
        <v>86.469889565590961</v>
      </c>
      <c r="AB224" s="135">
        <v>91978</v>
      </c>
      <c r="AC224" s="155">
        <f t="shared" si="67"/>
        <v>98.30700498065454</v>
      </c>
      <c r="AD224" s="155"/>
      <c r="AE224" s="155"/>
      <c r="AF224" s="155"/>
      <c r="AG224" s="155"/>
      <c r="AH224" s="155"/>
      <c r="AI224" s="155"/>
      <c r="AJ224" s="32">
        <v>121196</v>
      </c>
      <c r="AK224" s="31">
        <f t="shared" si="68"/>
        <v>115.58217381767551</v>
      </c>
      <c r="AL224" s="95">
        <v>32354</v>
      </c>
      <c r="AM224" s="181">
        <f t="shared" si="69"/>
        <v>86.970780355366799</v>
      </c>
      <c r="AN224" s="95" t="s">
        <v>205</v>
      </c>
      <c r="AO224" s="95" t="s">
        <v>205</v>
      </c>
      <c r="AP224" s="95" t="s">
        <v>205</v>
      </c>
      <c r="AQ224" s="179" t="s">
        <v>205</v>
      </c>
    </row>
    <row r="225" spans="1:46" s="48" customFormat="1" ht="12" hidden="1" customHeight="1">
      <c r="A225" s="168"/>
      <c r="B225" s="39" t="s">
        <v>13</v>
      </c>
      <c r="C225" s="53" t="s">
        <v>13</v>
      </c>
      <c r="D225" s="198">
        <v>336822</v>
      </c>
      <c r="E225" s="156">
        <f t="shared" si="55"/>
        <v>102.13071756697343</v>
      </c>
      <c r="F225" s="199">
        <v>2141</v>
      </c>
      <c r="G225" s="156">
        <f t="shared" si="56"/>
        <v>82.759953614224969</v>
      </c>
      <c r="H225" s="199">
        <v>37</v>
      </c>
      <c r="I225" s="156">
        <f t="shared" si="57"/>
        <v>77.083333333333343</v>
      </c>
      <c r="J225" s="199">
        <f t="shared" si="70"/>
        <v>334681</v>
      </c>
      <c r="K225" s="156">
        <f t="shared" si="58"/>
        <v>102.28386836507666</v>
      </c>
      <c r="L225" s="199">
        <v>21073</v>
      </c>
      <c r="M225" s="156">
        <f t="shared" si="59"/>
        <v>118.19507543889169</v>
      </c>
      <c r="N225" s="201">
        <v>0</v>
      </c>
      <c r="O225" s="199" t="s">
        <v>66</v>
      </c>
      <c r="P225" s="199">
        <f t="shared" si="71"/>
        <v>-21073</v>
      </c>
      <c r="Q225" s="156">
        <f t="shared" si="61"/>
        <v>121.3323353293413</v>
      </c>
      <c r="R225" s="199">
        <f t="shared" si="72"/>
        <v>313608</v>
      </c>
      <c r="S225" s="156">
        <f t="shared" si="62"/>
        <v>101.21611154144074</v>
      </c>
      <c r="T225" s="199">
        <v>47614</v>
      </c>
      <c r="U225" s="156">
        <f t="shared" si="63"/>
        <v>101.49425532368426</v>
      </c>
      <c r="V225" s="199">
        <v>6234</v>
      </c>
      <c r="W225" s="156">
        <f t="shared" si="64"/>
        <v>94.083911862360409</v>
      </c>
      <c r="X225" s="199">
        <f t="shared" si="74"/>
        <v>265994</v>
      </c>
      <c r="Y225" s="156">
        <f t="shared" si="65"/>
        <v>101.16648347259887</v>
      </c>
      <c r="Z225" s="199">
        <v>38527</v>
      </c>
      <c r="AA225" s="156">
        <f t="shared" si="66"/>
        <v>91.746243421522635</v>
      </c>
      <c r="AB225" s="199">
        <v>100142</v>
      </c>
      <c r="AC225" s="156">
        <f t="shared" si="67"/>
        <v>92.705189683582972</v>
      </c>
      <c r="AD225" s="156"/>
      <c r="AE225" s="156"/>
      <c r="AF225" s="156"/>
      <c r="AG225" s="156"/>
      <c r="AH225" s="156"/>
      <c r="AI225" s="156"/>
      <c r="AJ225" s="33">
        <v>130625</v>
      </c>
      <c r="AK225" s="138">
        <f t="shared" si="68"/>
        <v>110.00185266278169</v>
      </c>
      <c r="AL225" s="95">
        <v>36551</v>
      </c>
      <c r="AM225" s="183">
        <f t="shared" si="69"/>
        <v>92.691400603555394</v>
      </c>
      <c r="AN225" s="140" t="s">
        <v>205</v>
      </c>
      <c r="AO225" s="140" t="s">
        <v>205</v>
      </c>
      <c r="AP225" s="140" t="s">
        <v>205</v>
      </c>
      <c r="AQ225" s="180" t="s">
        <v>205</v>
      </c>
      <c r="AR225" s="47"/>
      <c r="AS225" s="47"/>
      <c r="AT225" s="47"/>
    </row>
    <row r="226" spans="1:46" ht="12" hidden="1" customHeight="1">
      <c r="A226" s="67"/>
      <c r="B226" s="38" t="s">
        <v>177</v>
      </c>
      <c r="C226" s="51" t="s">
        <v>178</v>
      </c>
      <c r="D226" s="197">
        <v>328976</v>
      </c>
      <c r="E226" s="155">
        <f t="shared" ref="E226:E237" si="75">D226/D214*100</f>
        <v>103.06459394600149</v>
      </c>
      <c r="F226" s="135">
        <v>2068</v>
      </c>
      <c r="G226" s="155">
        <f>F226/F214*100</f>
        <v>95.299539170506904</v>
      </c>
      <c r="H226" s="200">
        <v>193</v>
      </c>
      <c r="I226" s="155">
        <f t="shared" ref="I226:I237" si="76">H226/H214*100</f>
        <v>438.63636363636368</v>
      </c>
      <c r="J226" s="135">
        <f>D226-F226</f>
        <v>326908</v>
      </c>
      <c r="K226" s="155">
        <f t="shared" ref="K226:K237" si="77">J226/J214*100</f>
        <v>103.11774502876754</v>
      </c>
      <c r="L226" s="135">
        <v>21697</v>
      </c>
      <c r="M226" s="155">
        <f t="shared" ref="M226:M237" si="78">L226/L214*100</f>
        <v>110.01977587343441</v>
      </c>
      <c r="N226" s="200">
        <v>0</v>
      </c>
      <c r="O226" s="135" t="s">
        <v>66</v>
      </c>
      <c r="P226" s="135">
        <f t="shared" si="71"/>
        <v>-21697</v>
      </c>
      <c r="Q226" s="155">
        <f t="shared" ref="Q226:Q237" si="79">P226/P214*100</f>
        <v>111.95562435500517</v>
      </c>
      <c r="R226" s="135">
        <f t="shared" si="72"/>
        <v>305211</v>
      </c>
      <c r="S226" s="155">
        <f t="shared" ref="S226:S237" si="80">R226/R214*100</f>
        <v>102.54229885366411</v>
      </c>
      <c r="T226" s="135">
        <v>47171</v>
      </c>
      <c r="U226" s="155">
        <f t="shared" ref="U226:U237" si="81">T226/T214*100</f>
        <v>103.33640028040658</v>
      </c>
      <c r="V226" s="135">
        <v>5871</v>
      </c>
      <c r="W226" s="155">
        <f t="shared" ref="W226:W237" si="82">V226/V214*100</f>
        <v>104.39189189189189</v>
      </c>
      <c r="X226" s="135">
        <f t="shared" si="74"/>
        <v>258040</v>
      </c>
      <c r="Y226" s="155">
        <f t="shared" ref="Y226:Y237" si="83">X226/X214*100</f>
        <v>102.39845076905982</v>
      </c>
      <c r="Z226" s="135">
        <v>36381</v>
      </c>
      <c r="AA226" s="155">
        <f t="shared" ref="AA226:AA234" si="84">Z226/Z214*100</f>
        <v>101.04710587712475</v>
      </c>
      <c r="AB226" s="135">
        <v>100309</v>
      </c>
      <c r="AC226" s="155">
        <f t="shared" ref="AC226:AC234" si="85">AB226/AB214*100</f>
        <v>95.820755798402814</v>
      </c>
      <c r="AD226" s="155"/>
      <c r="AE226" s="155"/>
      <c r="AF226" s="155"/>
      <c r="AG226" s="155"/>
      <c r="AH226" s="155"/>
      <c r="AI226" s="155"/>
      <c r="AJ226" s="95">
        <v>123770</v>
      </c>
      <c r="AK226" s="96">
        <f t="shared" ref="AK226:AK237" si="86">AJ226/AJ214*100</f>
        <v>104.6804695693359</v>
      </c>
      <c r="AL226" s="175">
        <v>34658</v>
      </c>
      <c r="AM226" s="184">
        <f t="shared" si="69"/>
        <v>101.8993296483594</v>
      </c>
      <c r="AN226" s="175" t="s">
        <v>205</v>
      </c>
      <c r="AO226" s="175" t="s">
        <v>205</v>
      </c>
      <c r="AP226" s="175" t="s">
        <v>205</v>
      </c>
      <c r="AQ226" s="178" t="s">
        <v>205</v>
      </c>
    </row>
    <row r="227" spans="1:46" ht="12" hidden="1" customHeight="1">
      <c r="A227" s="36"/>
      <c r="B227" s="38" t="s">
        <v>11</v>
      </c>
      <c r="C227" s="51" t="s">
        <v>11</v>
      </c>
      <c r="D227" s="197">
        <v>344672</v>
      </c>
      <c r="E227" s="155">
        <f t="shared" si="75"/>
        <v>102.63257412210307</v>
      </c>
      <c r="F227" s="135">
        <v>1925</v>
      </c>
      <c r="G227" s="155">
        <f>F227/F215*100</f>
        <v>89.244320815948072</v>
      </c>
      <c r="H227" s="135">
        <v>60</v>
      </c>
      <c r="I227" s="155">
        <f t="shared" si="76"/>
        <v>142.85714285714286</v>
      </c>
      <c r="J227" s="135">
        <f t="shared" ref="J227:J237" si="87">D227-F227</f>
        <v>342747</v>
      </c>
      <c r="K227" s="155">
        <f t="shared" si="77"/>
        <v>102.71912105827843</v>
      </c>
      <c r="L227" s="135">
        <v>27850</v>
      </c>
      <c r="M227" s="155">
        <f>L227/L215*100</f>
        <v>114.23297785069731</v>
      </c>
      <c r="N227" s="200">
        <v>0</v>
      </c>
      <c r="O227" s="135" t="s">
        <v>66</v>
      </c>
      <c r="P227" s="135">
        <f t="shared" ref="P227:P229" si="88">N227-L227</f>
        <v>-27850</v>
      </c>
      <c r="Q227" s="155">
        <f t="shared" si="79"/>
        <v>115.27317880794703</v>
      </c>
      <c r="R227" s="135">
        <f t="shared" ref="R227:R238" si="89">J227+P227</f>
        <v>314897</v>
      </c>
      <c r="S227" s="155">
        <f t="shared" si="80"/>
        <v>101.73917819549358</v>
      </c>
      <c r="T227" s="135">
        <v>49086</v>
      </c>
      <c r="U227" s="155">
        <f t="shared" si="81"/>
        <v>103.07420939901726</v>
      </c>
      <c r="V227" s="135">
        <v>5945</v>
      </c>
      <c r="W227" s="155">
        <f t="shared" si="82"/>
        <v>104.75770925110133</v>
      </c>
      <c r="X227" s="135">
        <f t="shared" si="74"/>
        <v>265811</v>
      </c>
      <c r="Y227" s="155">
        <f t="shared" si="83"/>
        <v>101.49641837093154</v>
      </c>
      <c r="Z227" s="135">
        <v>38422</v>
      </c>
      <c r="AA227" s="155">
        <f t="shared" si="84"/>
        <v>104.74918211559432</v>
      </c>
      <c r="AB227" s="135">
        <v>99546</v>
      </c>
      <c r="AC227" s="155">
        <f t="shared" si="85"/>
        <v>99.18990822945625</v>
      </c>
      <c r="AD227" s="155"/>
      <c r="AE227" s="155"/>
      <c r="AF227" s="155"/>
      <c r="AG227" s="155"/>
      <c r="AH227" s="155"/>
      <c r="AI227" s="155"/>
      <c r="AJ227" s="95">
        <v>130935</v>
      </c>
      <c r="AK227" s="96">
        <f t="shared" si="86"/>
        <v>103.28466289608822</v>
      </c>
      <c r="AL227" s="95">
        <v>36384</v>
      </c>
      <c r="AM227" s="184">
        <f t="shared" si="69"/>
        <v>104.66300376837442</v>
      </c>
      <c r="AN227" s="95" t="s">
        <v>205</v>
      </c>
      <c r="AO227" s="95" t="s">
        <v>205</v>
      </c>
      <c r="AP227" s="95" t="s">
        <v>205</v>
      </c>
      <c r="AQ227" s="179" t="s">
        <v>205</v>
      </c>
    </row>
    <row r="228" spans="1:46" ht="12" hidden="1" customHeight="1">
      <c r="A228" s="36"/>
      <c r="B228" s="38" t="s">
        <v>3</v>
      </c>
      <c r="C228" s="51" t="s">
        <v>3</v>
      </c>
      <c r="D228" s="197">
        <v>337809</v>
      </c>
      <c r="E228" s="155">
        <f t="shared" si="75"/>
        <v>102.22572581962996</v>
      </c>
      <c r="F228" s="135">
        <v>1904</v>
      </c>
      <c r="G228" s="155">
        <f t="shared" ref="G228:G237" si="90">F228/F216*100</f>
        <v>88.107357704766315</v>
      </c>
      <c r="H228" s="135">
        <v>37</v>
      </c>
      <c r="I228" s="155">
        <f t="shared" si="76"/>
        <v>78.723404255319153</v>
      </c>
      <c r="J228" s="135">
        <f t="shared" si="87"/>
        <v>335905</v>
      </c>
      <c r="K228" s="155">
        <f t="shared" si="77"/>
        <v>102.3186604648896</v>
      </c>
      <c r="L228" s="135">
        <v>37878</v>
      </c>
      <c r="M228" s="155">
        <f t="shared" si="78"/>
        <v>109.14591977869985</v>
      </c>
      <c r="N228" s="200">
        <v>0</v>
      </c>
      <c r="O228" s="135" t="s">
        <v>66</v>
      </c>
      <c r="P228" s="135">
        <f>N228-L228</f>
        <v>-37878</v>
      </c>
      <c r="Q228" s="155">
        <f t="shared" si="79"/>
        <v>109.14591977869985</v>
      </c>
      <c r="R228" s="135">
        <f t="shared" si="89"/>
        <v>298027</v>
      </c>
      <c r="S228" s="155">
        <f t="shared" si="80"/>
        <v>101.51163701637323</v>
      </c>
      <c r="T228" s="135">
        <v>48487</v>
      </c>
      <c r="U228" s="155">
        <f t="shared" si="81"/>
        <v>102.24579309181392</v>
      </c>
      <c r="V228" s="135">
        <v>6379</v>
      </c>
      <c r="W228" s="155">
        <f t="shared" si="82"/>
        <v>112.74301873453516</v>
      </c>
      <c r="X228" s="135">
        <f t="shared" si="74"/>
        <v>249540</v>
      </c>
      <c r="Y228" s="155">
        <f t="shared" si="83"/>
        <v>101.37020802950842</v>
      </c>
      <c r="Z228" s="135">
        <v>37787</v>
      </c>
      <c r="AA228" s="155">
        <f t="shared" si="84"/>
        <v>100.05030713831815</v>
      </c>
      <c r="AB228" s="135">
        <v>97126</v>
      </c>
      <c r="AC228" s="155">
        <f t="shared" si="85"/>
        <v>98.614086566285238</v>
      </c>
      <c r="AD228" s="155"/>
      <c r="AE228" s="155"/>
      <c r="AF228" s="155"/>
      <c r="AG228" s="155"/>
      <c r="AH228" s="155"/>
      <c r="AI228" s="155"/>
      <c r="AJ228" s="95">
        <v>116853</v>
      </c>
      <c r="AK228" s="96">
        <f t="shared" si="86"/>
        <v>104.57580096652946</v>
      </c>
      <c r="AL228" s="95">
        <v>36117</v>
      </c>
      <c r="AM228" s="184">
        <f t="shared" si="69"/>
        <v>100.79537843268587</v>
      </c>
      <c r="AN228" s="95" t="s">
        <v>205</v>
      </c>
      <c r="AO228" s="95" t="s">
        <v>205</v>
      </c>
      <c r="AP228" s="95" t="s">
        <v>205</v>
      </c>
      <c r="AQ228" s="179" t="s">
        <v>205</v>
      </c>
    </row>
    <row r="229" spans="1:46" ht="12" hidden="1" customHeight="1">
      <c r="A229" s="36"/>
      <c r="B229" s="38" t="s">
        <v>4</v>
      </c>
      <c r="C229" s="51" t="s">
        <v>4</v>
      </c>
      <c r="D229" s="197">
        <v>344006</v>
      </c>
      <c r="E229" s="155">
        <f t="shared" si="75"/>
        <v>102.18839766040179</v>
      </c>
      <c r="F229" s="135">
        <v>1916</v>
      </c>
      <c r="G229" s="155">
        <f t="shared" si="90"/>
        <v>87.809349220898255</v>
      </c>
      <c r="H229" s="135">
        <v>35</v>
      </c>
      <c r="I229" s="155">
        <f t="shared" si="76"/>
        <v>109.375</v>
      </c>
      <c r="J229" s="135">
        <f t="shared" si="87"/>
        <v>342090</v>
      </c>
      <c r="K229" s="155">
        <f t="shared" si="77"/>
        <v>102.28220668127742</v>
      </c>
      <c r="L229" s="135">
        <v>38406</v>
      </c>
      <c r="M229" s="155">
        <f t="shared" si="78"/>
        <v>128.71506133118842</v>
      </c>
      <c r="N229" s="200">
        <v>0</v>
      </c>
      <c r="O229" s="135" t="s">
        <v>66</v>
      </c>
      <c r="P229" s="135">
        <f t="shared" si="88"/>
        <v>-38406</v>
      </c>
      <c r="Q229" s="155">
        <f t="shared" si="79"/>
        <v>128.71506133118842</v>
      </c>
      <c r="R229" s="135">
        <f t="shared" si="89"/>
        <v>303684</v>
      </c>
      <c r="S229" s="155">
        <f t="shared" si="80"/>
        <v>99.693059198539814</v>
      </c>
      <c r="T229" s="135">
        <v>49315</v>
      </c>
      <c r="U229" s="155">
        <f t="shared" si="81"/>
        <v>99.704817937364794</v>
      </c>
      <c r="V229" s="135">
        <v>5428</v>
      </c>
      <c r="W229" s="155">
        <f t="shared" si="82"/>
        <v>88.823433153330058</v>
      </c>
      <c r="X229" s="135">
        <f t="shared" si="74"/>
        <v>254369</v>
      </c>
      <c r="Y229" s="155">
        <f t="shared" si="83"/>
        <v>99.690779830536371</v>
      </c>
      <c r="Z229" s="135">
        <v>38282</v>
      </c>
      <c r="AA229" s="155">
        <f t="shared" si="84"/>
        <v>91.356433753340966</v>
      </c>
      <c r="AB229" s="135">
        <v>102363</v>
      </c>
      <c r="AC229" s="155">
        <f t="shared" si="85"/>
        <v>101.30136172907925</v>
      </c>
      <c r="AD229" s="155"/>
      <c r="AE229" s="155"/>
      <c r="AF229" s="155"/>
      <c r="AG229" s="155"/>
      <c r="AH229" s="155"/>
      <c r="AI229" s="155"/>
      <c r="AJ229" s="32">
        <v>116615</v>
      </c>
      <c r="AK229" s="31">
        <f t="shared" si="86"/>
        <v>101.06862422214904</v>
      </c>
      <c r="AL229" s="95">
        <v>36376</v>
      </c>
      <c r="AM229" s="181">
        <f t="shared" si="69"/>
        <v>92.515069050586234</v>
      </c>
      <c r="AN229" s="95" t="s">
        <v>205</v>
      </c>
      <c r="AO229" s="95" t="s">
        <v>205</v>
      </c>
      <c r="AP229" s="95" t="s">
        <v>205</v>
      </c>
      <c r="AQ229" s="179" t="s">
        <v>205</v>
      </c>
    </row>
    <row r="230" spans="1:46" ht="12" hidden="1" customHeight="1">
      <c r="A230" s="36"/>
      <c r="B230" s="38" t="s">
        <v>5</v>
      </c>
      <c r="C230" s="51" t="s">
        <v>5</v>
      </c>
      <c r="D230" s="197">
        <v>331160</v>
      </c>
      <c r="E230" s="155">
        <f t="shared" si="75"/>
        <v>101.25514057268654</v>
      </c>
      <c r="F230" s="135">
        <v>1902</v>
      </c>
      <c r="G230" s="155">
        <f t="shared" si="90"/>
        <v>87.771112136594368</v>
      </c>
      <c r="H230" s="135">
        <v>31</v>
      </c>
      <c r="I230" s="155">
        <f t="shared" si="76"/>
        <v>83.78378378378379</v>
      </c>
      <c r="J230" s="135">
        <f t="shared" si="87"/>
        <v>329258</v>
      </c>
      <c r="K230" s="155">
        <f t="shared" si="77"/>
        <v>101.34507891950457</v>
      </c>
      <c r="L230" s="135">
        <v>33058</v>
      </c>
      <c r="M230" s="155">
        <f t="shared" si="78"/>
        <v>114.76081371936402</v>
      </c>
      <c r="N230" s="200">
        <v>0</v>
      </c>
      <c r="O230" s="135" t="s">
        <v>66</v>
      </c>
      <c r="P230" s="135">
        <f>N230-L230</f>
        <v>-33058</v>
      </c>
      <c r="Q230" s="155">
        <f t="shared" si="79"/>
        <v>114.76081371936402</v>
      </c>
      <c r="R230" s="135">
        <f t="shared" si="89"/>
        <v>296200</v>
      </c>
      <c r="S230" s="155">
        <f t="shared" si="80"/>
        <v>100.0398538242784</v>
      </c>
      <c r="T230" s="135">
        <v>49753</v>
      </c>
      <c r="U230" s="155">
        <f t="shared" si="81"/>
        <v>101.24745624745626</v>
      </c>
      <c r="V230" s="135">
        <v>5953</v>
      </c>
      <c r="W230" s="155">
        <f t="shared" si="82"/>
        <v>92.754752259270802</v>
      </c>
      <c r="X230" s="135">
        <f t="shared" si="74"/>
        <v>246447</v>
      </c>
      <c r="Y230" s="155">
        <f t="shared" si="83"/>
        <v>99.799548072016904</v>
      </c>
      <c r="Z230" s="135">
        <v>39087</v>
      </c>
      <c r="AA230" s="155">
        <f t="shared" si="84"/>
        <v>96.795522646789337</v>
      </c>
      <c r="AB230" s="135">
        <v>98887</v>
      </c>
      <c r="AC230" s="155">
        <f t="shared" si="85"/>
        <v>100.68318807526269</v>
      </c>
      <c r="AD230" s="155"/>
      <c r="AE230" s="155"/>
      <c r="AF230" s="155"/>
      <c r="AG230" s="155"/>
      <c r="AH230" s="155"/>
      <c r="AI230" s="155"/>
      <c r="AJ230" s="32">
        <v>111158</v>
      </c>
      <c r="AK230" s="31">
        <f t="shared" si="86"/>
        <v>100.29685371157369</v>
      </c>
      <c r="AL230" s="95">
        <v>37063</v>
      </c>
      <c r="AM230" s="181">
        <f t="shared" si="69"/>
        <v>96.868874310655755</v>
      </c>
      <c r="AN230" s="95" t="s">
        <v>205</v>
      </c>
      <c r="AO230" s="95" t="s">
        <v>205</v>
      </c>
      <c r="AP230" s="95" t="s">
        <v>205</v>
      </c>
      <c r="AQ230" s="179" t="s">
        <v>205</v>
      </c>
    </row>
    <row r="231" spans="1:46" ht="12" hidden="1" customHeight="1">
      <c r="A231" s="36"/>
      <c r="B231" s="38" t="s">
        <v>6</v>
      </c>
      <c r="C231" s="51" t="s">
        <v>6</v>
      </c>
      <c r="D231" s="197">
        <v>314714</v>
      </c>
      <c r="E231" s="155">
        <f t="shared" si="75"/>
        <v>99.101606904999571</v>
      </c>
      <c r="F231" s="135">
        <v>1930</v>
      </c>
      <c r="G231" s="155">
        <f t="shared" si="90"/>
        <v>89.063221042916467</v>
      </c>
      <c r="H231" s="135">
        <v>49</v>
      </c>
      <c r="I231" s="155">
        <f t="shared" si="76"/>
        <v>132.43243243243242</v>
      </c>
      <c r="J231" s="135">
        <f t="shared" si="87"/>
        <v>312784</v>
      </c>
      <c r="K231" s="155">
        <f t="shared" si="77"/>
        <v>99.170577045022185</v>
      </c>
      <c r="L231" s="135">
        <v>49638</v>
      </c>
      <c r="M231" s="155">
        <f t="shared" si="78"/>
        <v>129.48818281421194</v>
      </c>
      <c r="N231" s="200">
        <v>0</v>
      </c>
      <c r="O231" s="135" t="s">
        <v>66</v>
      </c>
      <c r="P231" s="135">
        <f t="shared" ref="P231:P239" si="91">N231-L231</f>
        <v>-49638</v>
      </c>
      <c r="Q231" s="155">
        <f t="shared" si="79"/>
        <v>129.48818281421194</v>
      </c>
      <c r="R231" s="135">
        <f t="shared" si="89"/>
        <v>263146</v>
      </c>
      <c r="S231" s="155">
        <f t="shared" si="80"/>
        <v>94.97592631358593</v>
      </c>
      <c r="T231" s="135">
        <v>50105</v>
      </c>
      <c r="U231" s="155">
        <f t="shared" si="81"/>
        <v>103.36682276731378</v>
      </c>
      <c r="V231" s="135">
        <v>6369</v>
      </c>
      <c r="W231" s="155">
        <f t="shared" si="82"/>
        <v>99.609008445417572</v>
      </c>
      <c r="X231" s="135">
        <f t="shared" si="74"/>
        <v>213041</v>
      </c>
      <c r="Y231" s="155">
        <f t="shared" si="83"/>
        <v>93.196642066904928</v>
      </c>
      <c r="Z231" s="135">
        <v>34293</v>
      </c>
      <c r="AA231" s="155">
        <f t="shared" si="84"/>
        <v>96.358425356149368</v>
      </c>
      <c r="AB231" s="135">
        <v>98714</v>
      </c>
      <c r="AC231" s="155">
        <f t="shared" si="85"/>
        <v>100.30789241040128</v>
      </c>
      <c r="AD231" s="155"/>
      <c r="AE231" s="155"/>
      <c r="AF231" s="155"/>
      <c r="AG231" s="155"/>
      <c r="AH231" s="155"/>
      <c r="AI231" s="155"/>
      <c r="AJ231" s="32">
        <v>82833</v>
      </c>
      <c r="AK231" s="31">
        <f t="shared" si="86"/>
        <v>85.796407929898706</v>
      </c>
      <c r="AL231" s="95">
        <v>32381</v>
      </c>
      <c r="AM231" s="181">
        <f t="shared" si="69"/>
        <v>95.598134152102034</v>
      </c>
      <c r="AN231" s="95" t="s">
        <v>205</v>
      </c>
      <c r="AO231" s="95" t="s">
        <v>205</v>
      </c>
      <c r="AP231" s="95" t="s">
        <v>205</v>
      </c>
      <c r="AQ231" s="179" t="s">
        <v>205</v>
      </c>
    </row>
    <row r="232" spans="1:46" ht="12" hidden="1" customHeight="1">
      <c r="A232" s="36"/>
      <c r="B232" s="38" t="s">
        <v>7</v>
      </c>
      <c r="C232" s="51" t="s">
        <v>7</v>
      </c>
      <c r="D232" s="197">
        <v>320440</v>
      </c>
      <c r="E232" s="155">
        <f t="shared" si="75"/>
        <v>99.773948674517229</v>
      </c>
      <c r="F232" s="135">
        <v>1911</v>
      </c>
      <c r="G232" s="155">
        <f t="shared" si="90"/>
        <v>87.781350482315119</v>
      </c>
      <c r="H232" s="135">
        <v>37</v>
      </c>
      <c r="I232" s="155">
        <f t="shared" si="76"/>
        <v>105.71428571428572</v>
      </c>
      <c r="J232" s="135">
        <f t="shared" si="87"/>
        <v>318529</v>
      </c>
      <c r="K232" s="155">
        <f t="shared" si="77"/>
        <v>99.855794400433879</v>
      </c>
      <c r="L232" s="135">
        <v>45726</v>
      </c>
      <c r="M232" s="155">
        <f t="shared" si="78"/>
        <v>120.42665262048986</v>
      </c>
      <c r="N232" s="200">
        <v>0</v>
      </c>
      <c r="O232" s="135" t="s">
        <v>66</v>
      </c>
      <c r="P232" s="135">
        <f>N232-L232</f>
        <v>-45726</v>
      </c>
      <c r="Q232" s="155">
        <f t="shared" si="79"/>
        <v>120.42665262048986</v>
      </c>
      <c r="R232" s="135">
        <f>J232+P232</f>
        <v>272803</v>
      </c>
      <c r="S232" s="155">
        <f t="shared" si="80"/>
        <v>97.076354267860893</v>
      </c>
      <c r="T232" s="135">
        <v>49453</v>
      </c>
      <c r="U232" s="155">
        <f t="shared" si="81"/>
        <v>100.76819626701443</v>
      </c>
      <c r="V232" s="135">
        <v>6375</v>
      </c>
      <c r="W232" s="155">
        <f t="shared" si="82"/>
        <v>97.641292694133867</v>
      </c>
      <c r="X232" s="135">
        <f t="shared" si="74"/>
        <v>223350</v>
      </c>
      <c r="Y232" s="155">
        <f t="shared" si="83"/>
        <v>96.295210461190891</v>
      </c>
      <c r="Z232" s="135">
        <v>35066</v>
      </c>
      <c r="AA232" s="155">
        <f t="shared" si="84"/>
        <v>97.173419054480959</v>
      </c>
      <c r="AB232" s="135">
        <v>100302</v>
      </c>
      <c r="AC232" s="155">
        <f t="shared" si="85"/>
        <v>97.877572528469798</v>
      </c>
      <c r="AD232" s="155"/>
      <c r="AE232" s="155"/>
      <c r="AF232" s="155"/>
      <c r="AG232" s="155"/>
      <c r="AH232" s="155"/>
      <c r="AI232" s="155"/>
      <c r="AJ232" s="32">
        <v>89880</v>
      </c>
      <c r="AK232" s="31">
        <f t="shared" si="86"/>
        <v>92.813845661355444</v>
      </c>
      <c r="AL232" s="95">
        <v>33403</v>
      </c>
      <c r="AM232" s="181">
        <f t="shared" si="69"/>
        <v>97.889986226298973</v>
      </c>
      <c r="AN232" s="95" t="s">
        <v>205</v>
      </c>
      <c r="AO232" s="95" t="s">
        <v>205</v>
      </c>
      <c r="AP232" s="95" t="s">
        <v>205</v>
      </c>
      <c r="AQ232" s="179" t="s">
        <v>205</v>
      </c>
    </row>
    <row r="233" spans="1:46" ht="12" hidden="1" customHeight="1">
      <c r="B233" s="38" t="s">
        <v>8</v>
      </c>
      <c r="C233" s="51" t="s">
        <v>8</v>
      </c>
      <c r="D233" s="197">
        <v>306523</v>
      </c>
      <c r="E233" s="155">
        <f t="shared" si="75"/>
        <v>98.234475951184493</v>
      </c>
      <c r="F233" s="135">
        <v>1896</v>
      </c>
      <c r="G233" s="155">
        <f t="shared" si="90"/>
        <v>87.656033287101252</v>
      </c>
      <c r="H233" s="135">
        <v>34</v>
      </c>
      <c r="I233" s="155">
        <f t="shared" si="76"/>
        <v>100</v>
      </c>
      <c r="J233" s="135">
        <f t="shared" si="87"/>
        <v>304627</v>
      </c>
      <c r="K233" s="155">
        <f t="shared" si="77"/>
        <v>98.308317385733972</v>
      </c>
      <c r="L233" s="135">
        <v>36360</v>
      </c>
      <c r="M233" s="155">
        <f t="shared" si="78"/>
        <v>107.9989307036564</v>
      </c>
      <c r="N233" s="200">
        <v>0</v>
      </c>
      <c r="O233" s="135" t="s">
        <v>66</v>
      </c>
      <c r="P233" s="135">
        <f t="shared" si="91"/>
        <v>-36360</v>
      </c>
      <c r="Q233" s="155">
        <f t="shared" si="79"/>
        <v>107.9989307036564</v>
      </c>
      <c r="R233" s="135">
        <f t="shared" si="89"/>
        <v>268267</v>
      </c>
      <c r="S233" s="155">
        <f t="shared" si="80"/>
        <v>97.127102627786911</v>
      </c>
      <c r="T233" s="135">
        <v>47503</v>
      </c>
      <c r="U233" s="155">
        <f t="shared" si="81"/>
        <v>101.54987387233314</v>
      </c>
      <c r="V233" s="135">
        <v>6518</v>
      </c>
      <c r="W233" s="155">
        <f t="shared" si="82"/>
        <v>100.47787883459227</v>
      </c>
      <c r="X233" s="135">
        <f t="shared" si="74"/>
        <v>220764</v>
      </c>
      <c r="Y233" s="155">
        <f t="shared" si="83"/>
        <v>96.225329520887087</v>
      </c>
      <c r="Z233" s="135">
        <v>30229</v>
      </c>
      <c r="AA233" s="155">
        <f t="shared" si="84"/>
        <v>85.245762950847421</v>
      </c>
      <c r="AB233" s="135">
        <v>101074</v>
      </c>
      <c r="AC233" s="155">
        <f t="shared" si="85"/>
        <v>100.49015221562721</v>
      </c>
      <c r="AD233" s="155"/>
      <c r="AE233" s="155"/>
      <c r="AF233" s="155"/>
      <c r="AG233" s="155"/>
      <c r="AH233" s="155"/>
      <c r="AI233" s="155"/>
      <c r="AJ233" s="32">
        <v>92486</v>
      </c>
      <c r="AK233" s="31">
        <f t="shared" si="86"/>
        <v>94.964575418420779</v>
      </c>
      <c r="AL233" s="95">
        <v>28885</v>
      </c>
      <c r="AM233" s="181">
        <f t="shared" si="69"/>
        <v>86.438040518299061</v>
      </c>
      <c r="AN233" s="95" t="s">
        <v>205</v>
      </c>
      <c r="AO233" s="95" t="s">
        <v>205</v>
      </c>
      <c r="AP233" s="95" t="s">
        <v>205</v>
      </c>
      <c r="AQ233" s="179" t="s">
        <v>205</v>
      </c>
    </row>
    <row r="234" spans="1:46" ht="12" hidden="1" customHeight="1">
      <c r="B234" s="38" t="s">
        <v>9</v>
      </c>
      <c r="C234" s="51" t="s">
        <v>9</v>
      </c>
      <c r="D234" s="197">
        <v>323543</v>
      </c>
      <c r="E234" s="155">
        <f t="shared" si="75"/>
        <v>98.212079542729484</v>
      </c>
      <c r="F234" s="135">
        <v>1913</v>
      </c>
      <c r="G234" s="155">
        <f t="shared" si="90"/>
        <v>89.142590866728796</v>
      </c>
      <c r="H234" s="135">
        <v>55</v>
      </c>
      <c r="I234" s="155">
        <f t="shared" si="76"/>
        <v>157.14285714285714</v>
      </c>
      <c r="J234" s="135">
        <f t="shared" si="87"/>
        <v>321630</v>
      </c>
      <c r="K234" s="155">
        <f t="shared" si="77"/>
        <v>98.271547601951809</v>
      </c>
      <c r="L234" s="135">
        <v>27665</v>
      </c>
      <c r="M234" s="155">
        <f t="shared" si="78"/>
        <v>108.83591014595382</v>
      </c>
      <c r="N234" s="135">
        <v>68</v>
      </c>
      <c r="O234" s="155">
        <f>N234/N222*100</f>
        <v>33.333333333333329</v>
      </c>
      <c r="P234" s="135">
        <f t="shared" si="91"/>
        <v>-27597</v>
      </c>
      <c r="Q234" s="155">
        <f t="shared" si="79"/>
        <v>109.44675788221296</v>
      </c>
      <c r="R234" s="135">
        <f t="shared" si="89"/>
        <v>294033</v>
      </c>
      <c r="S234" s="155">
        <f t="shared" si="80"/>
        <v>97.338713948992293</v>
      </c>
      <c r="T234" s="135">
        <v>45547</v>
      </c>
      <c r="U234" s="155">
        <f t="shared" si="81"/>
        <v>101.48618538324421</v>
      </c>
      <c r="V234" s="135">
        <v>6029</v>
      </c>
      <c r="W234" s="155">
        <f t="shared" si="82"/>
        <v>109.26060166727073</v>
      </c>
      <c r="X234" s="135">
        <f>+R234-T234</f>
        <v>248486</v>
      </c>
      <c r="Y234" s="155">
        <f t="shared" si="83"/>
        <v>96.614980248219226</v>
      </c>
      <c r="Z234" s="135">
        <v>31494</v>
      </c>
      <c r="AA234" s="155">
        <f t="shared" si="84"/>
        <v>86.500590513334615</v>
      </c>
      <c r="AB234" s="135">
        <v>98788</v>
      </c>
      <c r="AC234" s="155">
        <f t="shared" si="85"/>
        <v>99.423314982739711</v>
      </c>
      <c r="AD234" s="155"/>
      <c r="AE234" s="155"/>
      <c r="AF234" s="155"/>
      <c r="AG234" s="155"/>
      <c r="AH234" s="155"/>
      <c r="AI234" s="155"/>
      <c r="AJ234" s="32">
        <v>120193</v>
      </c>
      <c r="AK234" s="31">
        <f t="shared" si="86"/>
        <v>95.482963798568463</v>
      </c>
      <c r="AL234" s="95">
        <v>30041</v>
      </c>
      <c r="AM234" s="181">
        <f t="shared" si="69"/>
        <v>87.35642211172177</v>
      </c>
      <c r="AN234" s="95" t="s">
        <v>205</v>
      </c>
      <c r="AO234" s="95" t="s">
        <v>205</v>
      </c>
      <c r="AP234" s="95" t="s">
        <v>205</v>
      </c>
      <c r="AQ234" s="179" t="s">
        <v>205</v>
      </c>
    </row>
    <row r="235" spans="1:46" ht="12" hidden="1" customHeight="1">
      <c r="B235" s="38" t="s">
        <v>179</v>
      </c>
      <c r="C235" s="51" t="s">
        <v>180</v>
      </c>
      <c r="D235" s="197">
        <v>322596</v>
      </c>
      <c r="E235" s="155">
        <f t="shared" si="75"/>
        <v>97.291428536961249</v>
      </c>
      <c r="F235" s="135">
        <v>1979</v>
      </c>
      <c r="G235" s="155">
        <f t="shared" si="90"/>
        <v>92.693208430913359</v>
      </c>
      <c r="H235" s="135">
        <v>106</v>
      </c>
      <c r="I235" s="155">
        <f t="shared" si="76"/>
        <v>341.93548387096774</v>
      </c>
      <c r="J235" s="135">
        <f t="shared" si="87"/>
        <v>320617</v>
      </c>
      <c r="K235" s="155">
        <f t="shared" si="77"/>
        <v>97.321228015857116</v>
      </c>
      <c r="L235" s="135">
        <v>27543</v>
      </c>
      <c r="M235" s="155">
        <f t="shared" si="78"/>
        <v>123.48352387357096</v>
      </c>
      <c r="N235" s="135">
        <v>170</v>
      </c>
      <c r="O235" s="155">
        <f>N235/N223*100</f>
        <v>125</v>
      </c>
      <c r="P235" s="135">
        <f t="shared" si="91"/>
        <v>-27373</v>
      </c>
      <c r="Q235" s="155">
        <f t="shared" si="79"/>
        <v>123.47422075871712</v>
      </c>
      <c r="R235" s="135">
        <f>J235+P235</f>
        <v>293244</v>
      </c>
      <c r="S235" s="155">
        <f t="shared" si="80"/>
        <v>95.434353164775303</v>
      </c>
      <c r="T235" s="135">
        <v>44531</v>
      </c>
      <c r="U235" s="155">
        <f t="shared" si="81"/>
        <v>98.733980754733722</v>
      </c>
      <c r="V235" s="135">
        <v>5797</v>
      </c>
      <c r="W235" s="155">
        <f t="shared" si="82"/>
        <v>110.31398667935299</v>
      </c>
      <c r="X235" s="135">
        <f>+R235-T235</f>
        <v>248713</v>
      </c>
      <c r="Y235" s="155">
        <f t="shared" si="83"/>
        <v>94.866709132589037</v>
      </c>
      <c r="Z235" s="135">
        <v>36284</v>
      </c>
      <c r="AA235" s="135" t="s">
        <v>185</v>
      </c>
      <c r="AB235" s="135" t="s">
        <v>185</v>
      </c>
      <c r="AC235" s="155" t="s">
        <v>185</v>
      </c>
      <c r="AD235" s="241">
        <v>50460</v>
      </c>
      <c r="AE235" s="241" t="s">
        <v>185</v>
      </c>
      <c r="AF235" s="241">
        <v>42905</v>
      </c>
      <c r="AG235" s="241" t="s">
        <v>185</v>
      </c>
      <c r="AH235" s="241">
        <v>556</v>
      </c>
      <c r="AI235" s="241" t="s">
        <v>185</v>
      </c>
      <c r="AJ235" s="32">
        <v>118316</v>
      </c>
      <c r="AK235" s="31">
        <f t="shared" si="86"/>
        <v>88.223758286170209</v>
      </c>
      <c r="AL235" s="95">
        <v>36714</v>
      </c>
      <c r="AM235" s="181">
        <f t="shared" si="69"/>
        <v>103.18718381112986</v>
      </c>
      <c r="AN235" s="95" t="s">
        <v>205</v>
      </c>
      <c r="AO235" s="95" t="s">
        <v>205</v>
      </c>
      <c r="AP235" s="95" t="s">
        <v>205</v>
      </c>
      <c r="AQ235" s="179" t="s">
        <v>205</v>
      </c>
    </row>
    <row r="236" spans="1:46" ht="12" hidden="1" customHeight="1">
      <c r="B236" s="38" t="s">
        <v>12</v>
      </c>
      <c r="C236" s="51" t="s">
        <v>12</v>
      </c>
      <c r="D236" s="197">
        <v>298511</v>
      </c>
      <c r="E236" s="155">
        <f t="shared" si="75"/>
        <v>95.085063754017469</v>
      </c>
      <c r="F236" s="135">
        <v>1880</v>
      </c>
      <c r="G236" s="155">
        <f t="shared" si="90"/>
        <v>88.221492257156271</v>
      </c>
      <c r="H236" s="135">
        <v>33</v>
      </c>
      <c r="I236" s="155">
        <f t="shared" si="76"/>
        <v>82.5</v>
      </c>
      <c r="J236" s="135">
        <f t="shared" si="87"/>
        <v>296631</v>
      </c>
      <c r="K236" s="155">
        <f t="shared" si="77"/>
        <v>95.131971392835382</v>
      </c>
      <c r="L236" s="135">
        <v>28924</v>
      </c>
      <c r="M236" s="155">
        <f t="shared" si="78"/>
        <v>124.80151881256472</v>
      </c>
      <c r="N236" s="200">
        <v>69</v>
      </c>
      <c r="O236" s="135" t="s">
        <v>66</v>
      </c>
      <c r="P236" s="135">
        <f t="shared" si="91"/>
        <v>-28855</v>
      </c>
      <c r="Q236" s="155">
        <f t="shared" si="79"/>
        <v>124.50379703141181</v>
      </c>
      <c r="R236" s="135">
        <f t="shared" si="89"/>
        <v>267776</v>
      </c>
      <c r="S236" s="155">
        <f t="shared" si="80"/>
        <v>92.773547121960689</v>
      </c>
      <c r="T236" s="135">
        <v>39769</v>
      </c>
      <c r="U236" s="155">
        <f t="shared" si="81"/>
        <v>90.573471804682512</v>
      </c>
      <c r="V236" s="135">
        <v>4862</v>
      </c>
      <c r="W236" s="155">
        <f t="shared" si="82"/>
        <v>93.806675670461132</v>
      </c>
      <c r="X236" s="135">
        <f t="shared" ref="X236:X245" si="92">+R236-T236</f>
        <v>228007</v>
      </c>
      <c r="Y236" s="155">
        <f t="shared" si="83"/>
        <v>93.16827799253042</v>
      </c>
      <c r="Z236" s="135">
        <v>36670</v>
      </c>
      <c r="AA236" s="135" t="s">
        <v>185</v>
      </c>
      <c r="AB236" s="135" t="s">
        <v>185</v>
      </c>
      <c r="AC236" s="155" t="s">
        <v>185</v>
      </c>
      <c r="AD236" s="241">
        <v>47764</v>
      </c>
      <c r="AE236" s="241" t="s">
        <v>185</v>
      </c>
      <c r="AF236" s="241">
        <v>38288</v>
      </c>
      <c r="AG236" s="241" t="s">
        <v>185</v>
      </c>
      <c r="AH236" s="241">
        <v>430</v>
      </c>
      <c r="AI236" s="241" t="s">
        <v>185</v>
      </c>
      <c r="AJ236" s="32">
        <v>99786</v>
      </c>
      <c r="AK236" s="31">
        <f t="shared" si="86"/>
        <v>82.334400475263209</v>
      </c>
      <c r="AL236" s="95">
        <v>35181</v>
      </c>
      <c r="AM236" s="181">
        <f t="shared" si="69"/>
        <v>108.73771403844965</v>
      </c>
      <c r="AN236" s="95" t="s">
        <v>205</v>
      </c>
      <c r="AO236" s="95" t="s">
        <v>205</v>
      </c>
      <c r="AP236" s="95" t="s">
        <v>205</v>
      </c>
      <c r="AQ236" s="179" t="s">
        <v>205</v>
      </c>
    </row>
    <row r="237" spans="1:46" s="48" customFormat="1" ht="12" hidden="1" customHeight="1">
      <c r="A237" s="168"/>
      <c r="B237" s="38" t="s">
        <v>13</v>
      </c>
      <c r="C237" s="51" t="s">
        <v>13</v>
      </c>
      <c r="D237" s="197">
        <v>331678</v>
      </c>
      <c r="E237" s="155">
        <f t="shared" si="75"/>
        <v>98.472783844285701</v>
      </c>
      <c r="F237" s="135">
        <v>1882</v>
      </c>
      <c r="G237" s="155">
        <f t="shared" si="90"/>
        <v>87.902849135917791</v>
      </c>
      <c r="H237" s="135">
        <v>39</v>
      </c>
      <c r="I237" s="155">
        <f t="shared" si="76"/>
        <v>105.40540540540539</v>
      </c>
      <c r="J237" s="135">
        <f t="shared" si="87"/>
        <v>329796</v>
      </c>
      <c r="K237" s="155">
        <f t="shared" si="77"/>
        <v>98.540401158117731</v>
      </c>
      <c r="L237" s="135">
        <v>25865</v>
      </c>
      <c r="M237" s="155">
        <f t="shared" si="78"/>
        <v>122.73999905091824</v>
      </c>
      <c r="N237" s="200">
        <v>230</v>
      </c>
      <c r="O237" s="135" t="s">
        <v>66</v>
      </c>
      <c r="P237" s="135">
        <f t="shared" si="91"/>
        <v>-25635</v>
      </c>
      <c r="Q237" s="155">
        <f t="shared" si="79"/>
        <v>121.64855502301523</v>
      </c>
      <c r="R237" s="135">
        <f t="shared" si="89"/>
        <v>304161</v>
      </c>
      <c r="S237" s="155">
        <f t="shared" si="80"/>
        <v>96.987640621412723</v>
      </c>
      <c r="T237" s="135">
        <v>44319</v>
      </c>
      <c r="U237" s="155">
        <f t="shared" si="81"/>
        <v>93.079766455244254</v>
      </c>
      <c r="V237" s="135">
        <v>6083</v>
      </c>
      <c r="W237" s="155">
        <f t="shared" si="82"/>
        <v>97.577799165864604</v>
      </c>
      <c r="X237" s="135">
        <f t="shared" si="92"/>
        <v>259842</v>
      </c>
      <c r="Y237" s="155">
        <f t="shared" si="83"/>
        <v>97.687165875922005</v>
      </c>
      <c r="Z237" s="135">
        <v>42995</v>
      </c>
      <c r="AA237" s="241" t="s">
        <v>185</v>
      </c>
      <c r="AB237" s="241" t="s">
        <v>203</v>
      </c>
      <c r="AC237" s="241" t="s">
        <v>185</v>
      </c>
      <c r="AD237" s="241">
        <v>56116</v>
      </c>
      <c r="AE237" s="241" t="s">
        <v>205</v>
      </c>
      <c r="AF237" s="241">
        <v>48070</v>
      </c>
      <c r="AG237" s="241" t="s">
        <v>207</v>
      </c>
      <c r="AH237" s="241">
        <v>612</v>
      </c>
      <c r="AI237" s="241" t="s">
        <v>185</v>
      </c>
      <c r="AJ237" s="32">
        <v>115625</v>
      </c>
      <c r="AK237" s="31">
        <f t="shared" si="86"/>
        <v>88.516746411483254</v>
      </c>
      <c r="AL237" s="140">
        <v>40922</v>
      </c>
      <c r="AM237" s="181">
        <f t="shared" si="69"/>
        <v>111.95863314273207</v>
      </c>
      <c r="AN237" s="140" t="s">
        <v>205</v>
      </c>
      <c r="AO237" s="140" t="s">
        <v>205</v>
      </c>
      <c r="AP237" s="140" t="s">
        <v>205</v>
      </c>
      <c r="AQ237" s="180" t="s">
        <v>205</v>
      </c>
      <c r="AR237" s="47"/>
      <c r="AS237" s="47"/>
      <c r="AT237" s="47"/>
    </row>
    <row r="238" spans="1:46" ht="12" hidden="1" customHeight="1">
      <c r="A238" s="67"/>
      <c r="B238" s="37" t="s">
        <v>189</v>
      </c>
      <c r="C238" s="52" t="s">
        <v>190</v>
      </c>
      <c r="D238" s="237">
        <v>321562</v>
      </c>
      <c r="E238" s="154">
        <f t="shared" ref="E238:E249" si="93">D238/D226*100</f>
        <v>97.746340158552599</v>
      </c>
      <c r="F238" s="238">
        <v>1889</v>
      </c>
      <c r="G238" s="154">
        <f>F238/F226*100</f>
        <v>91.34429400386847</v>
      </c>
      <c r="H238" s="239">
        <v>37</v>
      </c>
      <c r="I238" s="154">
        <f t="shared" ref="I238:I249" si="94">H238/H226*100</f>
        <v>19.170984455958546</v>
      </c>
      <c r="J238" s="238">
        <f>D238-F238</f>
        <v>319673</v>
      </c>
      <c r="K238" s="154">
        <f t="shared" ref="K238:K249" si="95">J238/J226*100</f>
        <v>97.786839110697812</v>
      </c>
      <c r="L238" s="238">
        <v>26184</v>
      </c>
      <c r="M238" s="154">
        <f t="shared" ref="M238" si="96">L238/L226*100</f>
        <v>120.68027837949946</v>
      </c>
      <c r="N238" s="239">
        <v>202</v>
      </c>
      <c r="O238" s="238" t="s">
        <v>66</v>
      </c>
      <c r="P238" s="238">
        <f t="shared" si="91"/>
        <v>-25982</v>
      </c>
      <c r="Q238" s="154">
        <f t="shared" ref="Q238:Q249" si="97">P238/P226*100</f>
        <v>119.74927409319261</v>
      </c>
      <c r="R238" s="238">
        <f t="shared" si="89"/>
        <v>293691</v>
      </c>
      <c r="S238" s="154">
        <f t="shared" ref="S238:S249" si="98">R238/R226*100</f>
        <v>96.225561988263848</v>
      </c>
      <c r="T238" s="238">
        <v>47935</v>
      </c>
      <c r="U238" s="154">
        <f t="shared" ref="U238:U249" si="99">T238/T226*100</f>
        <v>101.61963918509254</v>
      </c>
      <c r="V238" s="238">
        <v>6246</v>
      </c>
      <c r="W238" s="154">
        <f t="shared" ref="W238:W249" si="100">V238/V226*100</f>
        <v>106.38732754215636</v>
      </c>
      <c r="X238" s="238">
        <f t="shared" si="92"/>
        <v>245756</v>
      </c>
      <c r="Y238" s="154">
        <f t="shared" ref="Y238:Y249" si="101">X238/X226*100</f>
        <v>95.239497752286468</v>
      </c>
      <c r="Z238" s="238">
        <v>36097</v>
      </c>
      <c r="AA238" s="154" t="s">
        <v>209</v>
      </c>
      <c r="AB238" s="238" t="s">
        <v>203</v>
      </c>
      <c r="AC238" s="154" t="s">
        <v>204</v>
      </c>
      <c r="AD238" s="242">
        <v>52996</v>
      </c>
      <c r="AE238" s="154" t="s">
        <v>206</v>
      </c>
      <c r="AF238" s="243">
        <v>44789</v>
      </c>
      <c r="AG238" s="244" t="s">
        <v>207</v>
      </c>
      <c r="AH238" s="244">
        <v>668</v>
      </c>
      <c r="AI238" s="244" t="s">
        <v>208</v>
      </c>
      <c r="AJ238" s="176">
        <v>112936</v>
      </c>
      <c r="AK238" s="174">
        <v>91.2</v>
      </c>
      <c r="AL238" s="95">
        <v>34462</v>
      </c>
      <c r="AM238" s="185">
        <v>99.4</v>
      </c>
      <c r="AN238" s="95">
        <v>99683</v>
      </c>
      <c r="AO238" s="95" t="s">
        <v>205</v>
      </c>
      <c r="AP238" s="186">
        <v>247081</v>
      </c>
      <c r="AQ238" s="179" t="s">
        <v>205</v>
      </c>
    </row>
    <row r="239" spans="1:46" ht="12" hidden="1" customHeight="1">
      <c r="A239" s="36"/>
      <c r="B239" s="38" t="s">
        <v>191</v>
      </c>
      <c r="C239" s="51" t="s">
        <v>11</v>
      </c>
      <c r="D239" s="197">
        <v>340110</v>
      </c>
      <c r="E239" s="155">
        <f t="shared" si="93"/>
        <v>98.676422801968243</v>
      </c>
      <c r="F239" s="135">
        <v>1880</v>
      </c>
      <c r="G239" s="155">
        <f>F239/F227*100</f>
        <v>97.662337662337663</v>
      </c>
      <c r="H239" s="135">
        <v>37</v>
      </c>
      <c r="I239" s="155">
        <f t="shared" si="94"/>
        <v>61.666666666666671</v>
      </c>
      <c r="J239" s="135">
        <f t="shared" ref="J239:J249" si="102">D239-F239</f>
        <v>338230</v>
      </c>
      <c r="K239" s="155">
        <f t="shared" si="95"/>
        <v>98.682118297169623</v>
      </c>
      <c r="L239" s="135">
        <v>32045</v>
      </c>
      <c r="M239" s="155">
        <f>L239/L227*100</f>
        <v>115.06283662477558</v>
      </c>
      <c r="N239" s="200">
        <v>224</v>
      </c>
      <c r="O239" s="135" t="s">
        <v>66</v>
      </c>
      <c r="P239" s="135">
        <f t="shared" si="91"/>
        <v>-31821</v>
      </c>
      <c r="Q239" s="155">
        <f t="shared" si="97"/>
        <v>114.25852782764811</v>
      </c>
      <c r="R239" s="135">
        <f t="shared" ref="R239:R243" si="103">J239+P239</f>
        <v>306409</v>
      </c>
      <c r="S239" s="155">
        <f t="shared" si="98"/>
        <v>97.304515444732715</v>
      </c>
      <c r="T239" s="135">
        <v>46002</v>
      </c>
      <c r="U239" s="155">
        <f t="shared" si="99"/>
        <v>93.717149492727046</v>
      </c>
      <c r="V239" s="135">
        <v>6085</v>
      </c>
      <c r="W239" s="155">
        <f t="shared" si="100"/>
        <v>102.35492010092516</v>
      </c>
      <c r="X239" s="135">
        <f t="shared" si="92"/>
        <v>260407</v>
      </c>
      <c r="Y239" s="155">
        <f t="shared" si="101"/>
        <v>97.966976535959759</v>
      </c>
      <c r="Z239" s="135">
        <v>36006</v>
      </c>
      <c r="AA239" s="155" t="s">
        <v>210</v>
      </c>
      <c r="AB239" s="135" t="s">
        <v>210</v>
      </c>
      <c r="AC239" s="155" t="s">
        <v>210</v>
      </c>
      <c r="AD239" s="135">
        <v>53952</v>
      </c>
      <c r="AE239" s="155" t="s">
        <v>210</v>
      </c>
      <c r="AF239" s="135">
        <v>46904</v>
      </c>
      <c r="AG239" s="155" t="s">
        <v>210</v>
      </c>
      <c r="AH239" s="135">
        <v>595</v>
      </c>
      <c r="AI239" s="155" t="s">
        <v>211</v>
      </c>
      <c r="AJ239" s="95">
        <v>126765</v>
      </c>
      <c r="AK239" s="96">
        <v>96.8</v>
      </c>
      <c r="AL239" s="95">
        <v>34212</v>
      </c>
      <c r="AM239" s="184">
        <v>94</v>
      </c>
      <c r="AN239" s="95">
        <v>97866</v>
      </c>
      <c r="AO239" s="95" t="s">
        <v>205</v>
      </c>
      <c r="AP239" s="186">
        <v>258843</v>
      </c>
      <c r="AQ239" s="179" t="s">
        <v>205</v>
      </c>
    </row>
    <row r="240" spans="1:46" ht="12" hidden="1" customHeight="1">
      <c r="A240" s="36"/>
      <c r="B240" s="38" t="s">
        <v>192</v>
      </c>
      <c r="C240" s="51" t="s">
        <v>3</v>
      </c>
      <c r="D240" s="197">
        <v>328569</v>
      </c>
      <c r="E240" s="155">
        <f t="shared" si="93"/>
        <v>97.264726517055493</v>
      </c>
      <c r="F240" s="135">
        <v>1848</v>
      </c>
      <c r="G240" s="155">
        <f t="shared" ref="G240:G249" si="104">F240/F228*100</f>
        <v>97.058823529411768</v>
      </c>
      <c r="H240" s="135">
        <v>39</v>
      </c>
      <c r="I240" s="155">
        <f t="shared" si="94"/>
        <v>105.40540540540539</v>
      </c>
      <c r="J240" s="135">
        <f t="shared" si="102"/>
        <v>326721</v>
      </c>
      <c r="K240" s="155">
        <f t="shared" si="95"/>
        <v>97.26589363063961</v>
      </c>
      <c r="L240" s="135">
        <v>39082</v>
      </c>
      <c r="M240" s="155">
        <f t="shared" ref="M240:M250" si="105">L240/L228*100</f>
        <v>103.17862611542321</v>
      </c>
      <c r="N240" s="200">
        <v>222</v>
      </c>
      <c r="O240" s="135" t="s">
        <v>66</v>
      </c>
      <c r="P240" s="135">
        <f>N240-L240</f>
        <v>-38860</v>
      </c>
      <c r="Q240" s="155">
        <f t="shared" si="97"/>
        <v>102.59253392470565</v>
      </c>
      <c r="R240" s="135">
        <f t="shared" si="103"/>
        <v>287861</v>
      </c>
      <c r="S240" s="155">
        <f t="shared" si="98"/>
        <v>96.588899663453304</v>
      </c>
      <c r="T240" s="135">
        <v>45757</v>
      </c>
      <c r="U240" s="155">
        <f t="shared" si="99"/>
        <v>94.36962484789737</v>
      </c>
      <c r="V240" s="135">
        <v>6061</v>
      </c>
      <c r="W240" s="155">
        <f t="shared" si="100"/>
        <v>95.014892616397546</v>
      </c>
      <c r="X240" s="135">
        <f t="shared" si="92"/>
        <v>242104</v>
      </c>
      <c r="Y240" s="155">
        <f t="shared" si="101"/>
        <v>97.020117015308173</v>
      </c>
      <c r="Z240" s="135">
        <v>36246</v>
      </c>
      <c r="AA240" s="155" t="s">
        <v>203</v>
      </c>
      <c r="AB240" s="135" t="s">
        <v>203</v>
      </c>
      <c r="AC240" s="155" t="s">
        <v>203</v>
      </c>
      <c r="AD240" s="135">
        <v>54710</v>
      </c>
      <c r="AE240" s="155" t="s">
        <v>203</v>
      </c>
      <c r="AF240" s="135">
        <v>43909</v>
      </c>
      <c r="AG240" s="155" t="s">
        <v>203</v>
      </c>
      <c r="AH240" s="135">
        <v>720</v>
      </c>
      <c r="AI240" s="155" t="s">
        <v>203</v>
      </c>
      <c r="AJ240" s="95">
        <v>108093</v>
      </c>
      <c r="AK240" s="96">
        <v>92.5</v>
      </c>
      <c r="AL240" s="95">
        <v>34648</v>
      </c>
      <c r="AM240" s="184">
        <v>95.9</v>
      </c>
      <c r="AN240" s="95">
        <v>97154</v>
      </c>
      <c r="AO240" s="95" t="s">
        <v>203</v>
      </c>
      <c r="AP240" s="186">
        <v>239895</v>
      </c>
      <c r="AQ240" s="179" t="s">
        <v>203</v>
      </c>
    </row>
    <row r="241" spans="1:46" ht="12" hidden="1" customHeight="1">
      <c r="A241" s="36"/>
      <c r="B241" s="38" t="s">
        <v>193</v>
      </c>
      <c r="C241" s="51" t="s">
        <v>194</v>
      </c>
      <c r="D241" s="197">
        <v>331767</v>
      </c>
      <c r="E241" s="155">
        <f t="shared" si="93"/>
        <v>96.442213217211332</v>
      </c>
      <c r="F241" s="135">
        <v>1913</v>
      </c>
      <c r="G241" s="155">
        <f t="shared" si="104"/>
        <v>99.843423799582467</v>
      </c>
      <c r="H241" s="135">
        <v>39</v>
      </c>
      <c r="I241" s="155">
        <f t="shared" si="94"/>
        <v>111.42857142857143</v>
      </c>
      <c r="J241" s="135">
        <f t="shared" si="102"/>
        <v>329854</v>
      </c>
      <c r="K241" s="155">
        <f t="shared" si="95"/>
        <v>96.423163494986696</v>
      </c>
      <c r="L241" s="135">
        <v>43853</v>
      </c>
      <c r="M241" s="155">
        <f t="shared" si="105"/>
        <v>114.1826797896162</v>
      </c>
      <c r="N241" s="200">
        <v>210</v>
      </c>
      <c r="O241" s="135" t="s">
        <v>66</v>
      </c>
      <c r="P241" s="135">
        <f t="shared" ref="P241" si="106">N241-L241</f>
        <v>-43643</v>
      </c>
      <c r="Q241" s="155">
        <f t="shared" si="97"/>
        <v>113.6358902254856</v>
      </c>
      <c r="R241" s="135">
        <f t="shared" si="103"/>
        <v>286211</v>
      </c>
      <c r="S241" s="155">
        <f t="shared" si="98"/>
        <v>94.246321834538534</v>
      </c>
      <c r="T241" s="135">
        <v>48621</v>
      </c>
      <c r="U241" s="155">
        <f t="shared" si="99"/>
        <v>98.592720267667033</v>
      </c>
      <c r="V241" s="135">
        <v>5942</v>
      </c>
      <c r="W241" s="155">
        <f t="shared" si="100"/>
        <v>109.46941783345616</v>
      </c>
      <c r="X241" s="135">
        <f t="shared" si="92"/>
        <v>237590</v>
      </c>
      <c r="Y241" s="155">
        <f t="shared" si="101"/>
        <v>93.403677334895363</v>
      </c>
      <c r="Z241" s="135">
        <v>35781</v>
      </c>
      <c r="AA241" s="155" t="s">
        <v>186</v>
      </c>
      <c r="AB241" s="135" t="s">
        <v>186</v>
      </c>
      <c r="AC241" s="155" t="s">
        <v>186</v>
      </c>
      <c r="AD241" s="135">
        <v>57324</v>
      </c>
      <c r="AE241" s="155" t="s">
        <v>186</v>
      </c>
      <c r="AF241" s="135">
        <v>47201</v>
      </c>
      <c r="AG241" s="155" t="s">
        <v>186</v>
      </c>
      <c r="AH241" s="135">
        <v>646</v>
      </c>
      <c r="AI241" s="155" t="s">
        <v>186</v>
      </c>
      <c r="AJ241" s="32">
        <v>98684</v>
      </c>
      <c r="AK241" s="96">
        <v>84.6</v>
      </c>
      <c r="AL241" s="95">
        <v>34034</v>
      </c>
      <c r="AM241" s="184">
        <v>93.6</v>
      </c>
      <c r="AN241" s="95">
        <v>102642</v>
      </c>
      <c r="AO241" s="95" t="s">
        <v>186</v>
      </c>
      <c r="AP241" s="186">
        <v>235360</v>
      </c>
      <c r="AQ241" s="179" t="s">
        <v>186</v>
      </c>
    </row>
    <row r="242" spans="1:46" ht="12" hidden="1" customHeight="1">
      <c r="A242" s="36"/>
      <c r="B242" s="38" t="s">
        <v>195</v>
      </c>
      <c r="C242" s="51" t="s">
        <v>196</v>
      </c>
      <c r="D242" s="197">
        <v>330935</v>
      </c>
      <c r="E242" s="155">
        <f t="shared" si="93"/>
        <v>99.932057011716395</v>
      </c>
      <c r="F242" s="135">
        <v>1916</v>
      </c>
      <c r="G242" s="155">
        <f t="shared" si="104"/>
        <v>100.73606729758149</v>
      </c>
      <c r="H242" s="135">
        <v>41</v>
      </c>
      <c r="I242" s="155">
        <f t="shared" si="94"/>
        <v>132.25806451612902</v>
      </c>
      <c r="J242" s="135">
        <f t="shared" si="102"/>
        <v>329019</v>
      </c>
      <c r="K242" s="155">
        <f t="shared" si="95"/>
        <v>99.927412545784762</v>
      </c>
      <c r="L242" s="135">
        <v>41418</v>
      </c>
      <c r="M242" s="155">
        <f t="shared" si="105"/>
        <v>125.2888862000121</v>
      </c>
      <c r="N242" s="200">
        <v>212</v>
      </c>
      <c r="O242" s="135" t="s">
        <v>66</v>
      </c>
      <c r="P242" s="135">
        <f>N242-L242</f>
        <v>-41206</v>
      </c>
      <c r="Q242" s="155">
        <f t="shared" si="97"/>
        <v>124.64758908584912</v>
      </c>
      <c r="R242" s="135">
        <f t="shared" si="103"/>
        <v>287813</v>
      </c>
      <c r="S242" s="155">
        <f t="shared" si="98"/>
        <v>97.168467251856853</v>
      </c>
      <c r="T242" s="135">
        <v>48090</v>
      </c>
      <c r="U242" s="155">
        <f t="shared" si="99"/>
        <v>96.657487990673928</v>
      </c>
      <c r="V242" s="135">
        <v>6273</v>
      </c>
      <c r="W242" s="155">
        <f t="shared" si="100"/>
        <v>105.37544095414077</v>
      </c>
      <c r="X242" s="135">
        <f t="shared" si="92"/>
        <v>239723</v>
      </c>
      <c r="Y242" s="155">
        <f t="shared" si="101"/>
        <v>97.271624324905559</v>
      </c>
      <c r="Z242" s="135">
        <v>35310</v>
      </c>
      <c r="AA242" s="155" t="s">
        <v>186</v>
      </c>
      <c r="AB242" s="135" t="s">
        <v>186</v>
      </c>
      <c r="AC242" s="155" t="s">
        <v>186</v>
      </c>
      <c r="AD242" s="135">
        <v>55535</v>
      </c>
      <c r="AE242" s="155" t="s">
        <v>186</v>
      </c>
      <c r="AF242" s="135">
        <v>47040</v>
      </c>
      <c r="AG242" s="155" t="s">
        <v>186</v>
      </c>
      <c r="AH242" s="135">
        <v>677</v>
      </c>
      <c r="AI242" s="155" t="s">
        <v>186</v>
      </c>
      <c r="AJ242" s="32">
        <v>104329</v>
      </c>
      <c r="AK242" s="96">
        <f t="shared" ref="AK242" si="107">AJ242/AJ230*100</f>
        <v>93.856492560139628</v>
      </c>
      <c r="AL242" s="95">
        <v>33500</v>
      </c>
      <c r="AM242" s="184">
        <f t="shared" ref="AM242" si="108">AL242/AL230*100</f>
        <v>90.386638966084774</v>
      </c>
      <c r="AN242" s="95">
        <v>101114</v>
      </c>
      <c r="AO242" s="95" t="s">
        <v>186</v>
      </c>
      <c r="AP242" s="95">
        <v>238943</v>
      </c>
      <c r="AQ242" s="179" t="s">
        <v>186</v>
      </c>
    </row>
    <row r="243" spans="1:46" ht="12" hidden="1" customHeight="1">
      <c r="A243" s="36"/>
      <c r="B243" s="38" t="s">
        <v>197</v>
      </c>
      <c r="C243" s="51" t="s">
        <v>6</v>
      </c>
      <c r="D243" s="197">
        <v>315502</v>
      </c>
      <c r="E243" s="155">
        <f t="shared" si="93"/>
        <v>100.25038606480805</v>
      </c>
      <c r="F243" s="135">
        <v>1910</v>
      </c>
      <c r="G243" s="155">
        <f t="shared" si="104"/>
        <v>98.963730569948183</v>
      </c>
      <c r="H243" s="135">
        <v>41</v>
      </c>
      <c r="I243" s="155">
        <f t="shared" si="94"/>
        <v>83.673469387755105</v>
      </c>
      <c r="J243" s="135">
        <f t="shared" si="102"/>
        <v>313592</v>
      </c>
      <c r="K243" s="155">
        <f t="shared" si="95"/>
        <v>100.25832523402731</v>
      </c>
      <c r="L243" s="135">
        <v>53792</v>
      </c>
      <c r="M243" s="155">
        <f t="shared" si="105"/>
        <v>108.36858858132882</v>
      </c>
      <c r="N243" s="200">
        <v>224</v>
      </c>
      <c r="O243" s="135" t="s">
        <v>66</v>
      </c>
      <c r="P243" s="135">
        <f t="shared" ref="P243" si="109">N243-L243</f>
        <v>-53568</v>
      </c>
      <c r="Q243" s="155">
        <f t="shared" si="97"/>
        <v>107.91732140698657</v>
      </c>
      <c r="R243" s="135">
        <f t="shared" si="103"/>
        <v>260024</v>
      </c>
      <c r="S243" s="155">
        <f t="shared" si="98"/>
        <v>98.813586374104119</v>
      </c>
      <c r="T243" s="135">
        <v>49149</v>
      </c>
      <c r="U243" s="155">
        <f t="shared" si="99"/>
        <v>98.09200678574993</v>
      </c>
      <c r="V243" s="135">
        <v>6042</v>
      </c>
      <c r="W243" s="155">
        <f t="shared" si="100"/>
        <v>94.865756005652386</v>
      </c>
      <c r="X243" s="135">
        <f t="shared" si="92"/>
        <v>210875</v>
      </c>
      <c r="Y243" s="155">
        <f t="shared" si="101"/>
        <v>98.983294295464248</v>
      </c>
      <c r="Z243" s="135">
        <v>33827</v>
      </c>
      <c r="AA243" s="155" t="s">
        <v>66</v>
      </c>
      <c r="AB243" s="135" t="s">
        <v>66</v>
      </c>
      <c r="AC243" s="155" t="s">
        <v>66</v>
      </c>
      <c r="AD243" s="135">
        <v>55731</v>
      </c>
      <c r="AE243" s="155" t="s">
        <v>66</v>
      </c>
      <c r="AF243" s="135">
        <v>44570</v>
      </c>
      <c r="AG243" s="155" t="s">
        <v>66</v>
      </c>
      <c r="AH243" s="135">
        <v>675</v>
      </c>
      <c r="AI243" s="155" t="s">
        <v>66</v>
      </c>
      <c r="AJ243" s="32">
        <v>79025</v>
      </c>
      <c r="AK243" s="96">
        <v>95.4</v>
      </c>
      <c r="AL243" s="95">
        <v>32022</v>
      </c>
      <c r="AM243" s="184">
        <v>98.9</v>
      </c>
      <c r="AN243" s="95">
        <v>97963</v>
      </c>
      <c r="AO243" s="95" t="s">
        <v>66</v>
      </c>
      <c r="AP243" s="95">
        <v>209011</v>
      </c>
      <c r="AQ243" s="179" t="s">
        <v>66</v>
      </c>
    </row>
    <row r="244" spans="1:46" ht="12" hidden="1" customHeight="1">
      <c r="A244" s="36"/>
      <c r="B244" s="38" t="s">
        <v>198</v>
      </c>
      <c r="C244" s="51" t="s">
        <v>7</v>
      </c>
      <c r="D244" s="197">
        <v>325663</v>
      </c>
      <c r="E244" s="155">
        <f t="shared" si="93"/>
        <v>101.62994632380477</v>
      </c>
      <c r="F244" s="135">
        <v>1938</v>
      </c>
      <c r="G244" s="155">
        <f t="shared" si="104"/>
        <v>101.41287284144427</v>
      </c>
      <c r="H244" s="135">
        <v>51</v>
      </c>
      <c r="I244" s="155">
        <f t="shared" si="94"/>
        <v>137.83783783783784</v>
      </c>
      <c r="J244" s="135">
        <f t="shared" si="102"/>
        <v>323725</v>
      </c>
      <c r="K244" s="155">
        <f t="shared" si="95"/>
        <v>101.63124864612014</v>
      </c>
      <c r="L244" s="135">
        <v>49145</v>
      </c>
      <c r="M244" s="155">
        <f t="shared" si="105"/>
        <v>107.47714648121418</v>
      </c>
      <c r="N244" s="200">
        <v>284</v>
      </c>
      <c r="O244" s="135" t="s">
        <v>66</v>
      </c>
      <c r="P244" s="135">
        <f>N244-L244</f>
        <v>-48861</v>
      </c>
      <c r="Q244" s="155">
        <f t="shared" si="97"/>
        <v>106.85605563574335</v>
      </c>
      <c r="R244" s="135">
        <f>J244+P244</f>
        <v>274864</v>
      </c>
      <c r="S244" s="155">
        <f t="shared" si="98"/>
        <v>100.75549022554738</v>
      </c>
      <c r="T244" s="135">
        <v>46539</v>
      </c>
      <c r="U244" s="155">
        <f t="shared" si="99"/>
        <v>94.107536448749315</v>
      </c>
      <c r="V244" s="135">
        <v>6362</v>
      </c>
      <c r="W244" s="155">
        <f t="shared" si="100"/>
        <v>99.79607843137255</v>
      </c>
      <c r="X244" s="135">
        <f t="shared" si="92"/>
        <v>228325</v>
      </c>
      <c r="Y244" s="155">
        <f t="shared" si="101"/>
        <v>102.22744571300649</v>
      </c>
      <c r="Z244" s="135">
        <v>30421</v>
      </c>
      <c r="AA244" s="155" t="s">
        <v>66</v>
      </c>
      <c r="AB244" s="135" t="s">
        <v>66</v>
      </c>
      <c r="AC244" s="155" t="s">
        <v>66</v>
      </c>
      <c r="AD244" s="135">
        <v>57598</v>
      </c>
      <c r="AE244" s="155" t="s">
        <v>66</v>
      </c>
      <c r="AF244" s="135">
        <v>43667</v>
      </c>
      <c r="AG244" s="155" t="s">
        <v>66</v>
      </c>
      <c r="AH244" s="135">
        <v>663</v>
      </c>
      <c r="AI244" s="155" t="s">
        <v>66</v>
      </c>
      <c r="AJ244" s="32">
        <v>98031</v>
      </c>
      <c r="AK244" s="96">
        <v>109.1</v>
      </c>
      <c r="AL244" s="95">
        <v>28995</v>
      </c>
      <c r="AM244" s="184">
        <v>86.8</v>
      </c>
      <c r="AN244" s="95">
        <v>99594</v>
      </c>
      <c r="AO244" s="95" t="s">
        <v>66</v>
      </c>
      <c r="AP244" s="95">
        <v>226620</v>
      </c>
      <c r="AQ244" s="179" t="s">
        <v>66</v>
      </c>
    </row>
    <row r="245" spans="1:46" ht="12" hidden="1" customHeight="1">
      <c r="B245" s="38" t="s">
        <v>199</v>
      </c>
      <c r="C245" s="51" t="s">
        <v>8</v>
      </c>
      <c r="D245" s="197">
        <v>315257</v>
      </c>
      <c r="E245" s="155">
        <f t="shared" si="93"/>
        <v>102.84937835007489</v>
      </c>
      <c r="F245" s="135">
        <v>1914</v>
      </c>
      <c r="G245" s="155">
        <f t="shared" si="104"/>
        <v>100.9493670886076</v>
      </c>
      <c r="H245" s="135">
        <v>50</v>
      </c>
      <c r="I245" s="155">
        <f t="shared" si="94"/>
        <v>147.05882352941177</v>
      </c>
      <c r="J245" s="135">
        <f t="shared" si="102"/>
        <v>313343</v>
      </c>
      <c r="K245" s="155">
        <f t="shared" si="95"/>
        <v>102.86120402984633</v>
      </c>
      <c r="L245" s="135">
        <v>42360</v>
      </c>
      <c r="M245" s="155">
        <f t="shared" si="105"/>
        <v>116.5016501650165</v>
      </c>
      <c r="N245" s="200">
        <v>282</v>
      </c>
      <c r="O245" s="135" t="s">
        <v>66</v>
      </c>
      <c r="P245" s="135">
        <f t="shared" ref="P245:P251" si="110">N245-L245</f>
        <v>-42078</v>
      </c>
      <c r="Q245" s="155">
        <f t="shared" si="97"/>
        <v>115.72607260726073</v>
      </c>
      <c r="R245" s="135">
        <f t="shared" ref="R245:R255" si="111">J245+P245</f>
        <v>271265</v>
      </c>
      <c r="S245" s="155">
        <f t="shared" si="98"/>
        <v>101.11754334301276</v>
      </c>
      <c r="T245" s="135">
        <v>43996</v>
      </c>
      <c r="U245" s="155">
        <f t="shared" si="99"/>
        <v>92.617308380523326</v>
      </c>
      <c r="V245" s="135">
        <v>5556</v>
      </c>
      <c r="W245" s="155">
        <f t="shared" si="100"/>
        <v>85.24087143295489</v>
      </c>
      <c r="X245" s="135">
        <f t="shared" si="92"/>
        <v>227269</v>
      </c>
      <c r="Y245" s="155">
        <f t="shared" si="101"/>
        <v>102.9465854940117</v>
      </c>
      <c r="Z245" s="135">
        <v>31292</v>
      </c>
      <c r="AA245" s="155" t="s">
        <v>66</v>
      </c>
      <c r="AB245" s="135" t="s">
        <v>66</v>
      </c>
      <c r="AC245" s="155" t="s">
        <v>66</v>
      </c>
      <c r="AD245" s="135">
        <v>59256</v>
      </c>
      <c r="AE245" s="155" t="s">
        <v>66</v>
      </c>
      <c r="AF245" s="135">
        <v>41879</v>
      </c>
      <c r="AG245" s="155" t="s">
        <v>66</v>
      </c>
      <c r="AH245" s="135">
        <v>819</v>
      </c>
      <c r="AI245" s="155" t="s">
        <v>66</v>
      </c>
      <c r="AJ245" s="32">
        <v>96621</v>
      </c>
      <c r="AK245" s="96">
        <v>104.5</v>
      </c>
      <c r="AL245" s="95">
        <v>29810</v>
      </c>
      <c r="AM245" s="184">
        <v>103.2</v>
      </c>
      <c r="AN245" s="95">
        <v>99156</v>
      </c>
      <c r="AO245" s="95" t="s">
        <v>66</v>
      </c>
      <c r="AP245" s="95">
        <v>225587</v>
      </c>
      <c r="AQ245" s="179" t="s">
        <v>66</v>
      </c>
    </row>
    <row r="246" spans="1:46" ht="12" hidden="1" customHeight="1">
      <c r="B246" s="38" t="s">
        <v>200</v>
      </c>
      <c r="C246" s="51" t="s">
        <v>9</v>
      </c>
      <c r="D246" s="197">
        <v>330745</v>
      </c>
      <c r="E246" s="155">
        <f>D246/D234*100</f>
        <v>102.22597923614481</v>
      </c>
      <c r="F246" s="240">
        <v>1880</v>
      </c>
      <c r="G246" s="155">
        <f>F246/F234*100</f>
        <v>98.274960794563512</v>
      </c>
      <c r="H246" s="240">
        <v>40</v>
      </c>
      <c r="I246" s="155">
        <f>H246/H234*100</f>
        <v>72.727272727272734</v>
      </c>
      <c r="J246" s="240">
        <f t="shared" si="102"/>
        <v>328865</v>
      </c>
      <c r="K246" s="158">
        <f t="shared" si="95"/>
        <v>102.24947921524733</v>
      </c>
      <c r="L246" s="240">
        <v>36219</v>
      </c>
      <c r="M246" s="158">
        <f>L246/L234*100</f>
        <v>130.91993493583951</v>
      </c>
      <c r="N246" s="135">
        <v>295</v>
      </c>
      <c r="O246" s="158">
        <f>N246/N234*100</f>
        <v>433.8235294117647</v>
      </c>
      <c r="P246" s="240">
        <f t="shared" si="110"/>
        <v>-35924</v>
      </c>
      <c r="Q246" s="158">
        <f t="shared" si="97"/>
        <v>130.17356959089756</v>
      </c>
      <c r="R246" s="240">
        <f t="shared" si="111"/>
        <v>292941</v>
      </c>
      <c r="S246" s="158">
        <f t="shared" si="98"/>
        <v>99.62861311485446</v>
      </c>
      <c r="T246" s="135">
        <v>43448</v>
      </c>
      <c r="U246" s="155">
        <f t="shared" si="99"/>
        <v>95.391573539420818</v>
      </c>
      <c r="V246" s="135">
        <v>5879</v>
      </c>
      <c r="W246" s="155">
        <f t="shared" si="100"/>
        <v>97.512025211477862</v>
      </c>
      <c r="X246" s="135">
        <f>+R246-T246</f>
        <v>249493</v>
      </c>
      <c r="Y246" s="155">
        <f t="shared" si="101"/>
        <v>100.40525421955363</v>
      </c>
      <c r="Z246" s="135">
        <v>36691</v>
      </c>
      <c r="AA246" s="155" t="s">
        <v>66</v>
      </c>
      <c r="AB246" s="135" t="s">
        <v>66</v>
      </c>
      <c r="AC246" s="155" t="s">
        <v>66</v>
      </c>
      <c r="AD246" s="135">
        <v>61938</v>
      </c>
      <c r="AE246" s="155" t="s">
        <v>66</v>
      </c>
      <c r="AF246" s="135">
        <v>39815</v>
      </c>
      <c r="AG246" s="155" t="s">
        <v>66</v>
      </c>
      <c r="AH246" s="135">
        <v>563</v>
      </c>
      <c r="AI246" s="155" t="s">
        <v>66</v>
      </c>
      <c r="AJ246" s="32">
        <v>114343</v>
      </c>
      <c r="AK246" s="96">
        <v>95.1</v>
      </c>
      <c r="AL246" s="95">
        <v>34515</v>
      </c>
      <c r="AM246" s="96">
        <v>114.9</v>
      </c>
      <c r="AN246" s="95">
        <v>99737</v>
      </c>
      <c r="AO246" s="95" t="s">
        <v>185</v>
      </c>
      <c r="AP246" s="95">
        <v>248596</v>
      </c>
      <c r="AQ246" s="179" t="s">
        <v>66</v>
      </c>
    </row>
    <row r="247" spans="1:46" ht="12" hidden="1" customHeight="1">
      <c r="B247" s="38" t="s">
        <v>201</v>
      </c>
      <c r="C247" s="51" t="s">
        <v>202</v>
      </c>
      <c r="D247" s="197">
        <v>335356</v>
      </c>
      <c r="E247" s="155">
        <f>D247/D235*100</f>
        <v>103.95541172240202</v>
      </c>
      <c r="F247" s="240">
        <v>1765</v>
      </c>
      <c r="G247" s="155">
        <f>F247/F235*100</f>
        <v>89.186457806973223</v>
      </c>
      <c r="H247" s="240">
        <v>43</v>
      </c>
      <c r="I247" s="158">
        <f>H247/H235*100</f>
        <v>40.566037735849058</v>
      </c>
      <c r="J247" s="240">
        <f t="shared" si="102"/>
        <v>333591</v>
      </c>
      <c r="K247" s="158">
        <f>J247/J235*100</f>
        <v>104.04657270200894</v>
      </c>
      <c r="L247" s="240">
        <v>33733</v>
      </c>
      <c r="M247" s="158">
        <f>L247/L235*100</f>
        <v>122.47394982391171</v>
      </c>
      <c r="N247" s="271">
        <v>0</v>
      </c>
      <c r="O247" s="271">
        <v>0</v>
      </c>
      <c r="P247" s="240">
        <f t="shared" si="110"/>
        <v>-33733</v>
      </c>
      <c r="Q247" s="158">
        <f t="shared" si="97"/>
        <v>123.2345742154678</v>
      </c>
      <c r="R247" s="240">
        <f t="shared" si="111"/>
        <v>299858</v>
      </c>
      <c r="S247" s="158">
        <f t="shared" si="98"/>
        <v>102.25545961724707</v>
      </c>
      <c r="T247" s="135">
        <v>42591</v>
      </c>
      <c r="U247" s="155">
        <f t="shared" si="99"/>
        <v>95.643484314297893</v>
      </c>
      <c r="V247" s="135">
        <v>5425</v>
      </c>
      <c r="W247" s="155">
        <f t="shared" si="100"/>
        <v>93.582887700534755</v>
      </c>
      <c r="X247" s="135">
        <f t="shared" ref="X247:X257" si="112">+R247-T247</f>
        <v>257267</v>
      </c>
      <c r="Y247" s="155">
        <f t="shared" si="101"/>
        <v>103.43930554494538</v>
      </c>
      <c r="Z247" s="135">
        <v>38049</v>
      </c>
      <c r="AA247" s="155">
        <f>Z247/Z235*100</f>
        <v>104.86440304266343</v>
      </c>
      <c r="AB247" s="135" t="s">
        <v>66</v>
      </c>
      <c r="AC247" s="155" t="s">
        <v>66</v>
      </c>
      <c r="AD247" s="241">
        <v>54051</v>
      </c>
      <c r="AE247" s="272">
        <f t="shared" ref="AE247:AE254" si="113">AD247/AD235*100</f>
        <v>107.1165279429251</v>
      </c>
      <c r="AF247" s="241">
        <v>43734</v>
      </c>
      <c r="AG247" s="272">
        <f t="shared" ref="AG247:AG258" si="114">AF247/AF235*100</f>
        <v>101.93217573709359</v>
      </c>
      <c r="AH247" s="241">
        <v>499</v>
      </c>
      <c r="AI247" s="272">
        <f t="shared" ref="AI247:AI254" si="115">AH247/AH235*100</f>
        <v>89.748201438848923</v>
      </c>
      <c r="AJ247" s="32">
        <v>124769</v>
      </c>
      <c r="AK247" s="31">
        <v>105.5</v>
      </c>
      <c r="AL247" s="167">
        <v>35880</v>
      </c>
      <c r="AM247" s="96">
        <v>97.7</v>
      </c>
      <c r="AN247" s="167">
        <v>94889</v>
      </c>
      <c r="AO247" s="95" t="s">
        <v>185</v>
      </c>
      <c r="AP247" s="167">
        <v>255538</v>
      </c>
      <c r="AQ247" s="179" t="s">
        <v>66</v>
      </c>
    </row>
    <row r="248" spans="1:46" ht="12" hidden="1" customHeight="1">
      <c r="B248" s="38" t="s">
        <v>12</v>
      </c>
      <c r="C248" s="51" t="s">
        <v>12</v>
      </c>
      <c r="D248" s="197">
        <v>306467</v>
      </c>
      <c r="E248" s="158">
        <f t="shared" si="93"/>
        <v>102.66522841704327</v>
      </c>
      <c r="F248" s="240">
        <v>1760</v>
      </c>
      <c r="G248" s="158">
        <f t="shared" si="104"/>
        <v>93.61702127659575</v>
      </c>
      <c r="H248" s="240">
        <v>38</v>
      </c>
      <c r="I248" s="158">
        <f t="shared" si="94"/>
        <v>115.15151515151516</v>
      </c>
      <c r="J248" s="240">
        <f t="shared" si="102"/>
        <v>304707</v>
      </c>
      <c r="K248" s="158">
        <f t="shared" si="95"/>
        <v>102.72257451176714</v>
      </c>
      <c r="L248" s="240">
        <v>31175</v>
      </c>
      <c r="M248" s="158">
        <f t="shared" si="105"/>
        <v>107.78246438943438</v>
      </c>
      <c r="N248" s="271">
        <v>0</v>
      </c>
      <c r="O248" s="271">
        <v>0</v>
      </c>
      <c r="P248" s="240">
        <f t="shared" si="110"/>
        <v>-31175</v>
      </c>
      <c r="Q248" s="158">
        <f t="shared" si="97"/>
        <v>108.04020100502511</v>
      </c>
      <c r="R248" s="240">
        <f t="shared" si="111"/>
        <v>273532</v>
      </c>
      <c r="S248" s="158">
        <f t="shared" si="98"/>
        <v>102.14955783938815</v>
      </c>
      <c r="T248" s="240">
        <v>39735</v>
      </c>
      <c r="U248" s="158">
        <f t="shared" si="99"/>
        <v>99.914506273730794</v>
      </c>
      <c r="V248" s="240">
        <v>5134</v>
      </c>
      <c r="W248" s="158">
        <f t="shared" si="100"/>
        <v>105.5944055944056</v>
      </c>
      <c r="X248" s="240">
        <f t="shared" si="112"/>
        <v>233797</v>
      </c>
      <c r="Y248" s="158">
        <f t="shared" si="101"/>
        <v>102.53939572030684</v>
      </c>
      <c r="Z248" s="240">
        <v>38230</v>
      </c>
      <c r="AA248" s="158">
        <f>Z248/Z236*100</f>
        <v>104.25415871284429</v>
      </c>
      <c r="AB248" s="135" t="s">
        <v>66</v>
      </c>
      <c r="AC248" s="155" t="s">
        <v>66</v>
      </c>
      <c r="AD248" s="273">
        <v>51361</v>
      </c>
      <c r="AE248" s="274">
        <f t="shared" si="113"/>
        <v>107.53077631689139</v>
      </c>
      <c r="AF248" s="273">
        <v>41351</v>
      </c>
      <c r="AG248" s="274">
        <f t="shared" si="114"/>
        <v>107.99989552862516</v>
      </c>
      <c r="AH248" s="273">
        <v>548</v>
      </c>
      <c r="AI248" s="274">
        <f t="shared" si="115"/>
        <v>127.44186046511628</v>
      </c>
      <c r="AJ248" s="82">
        <v>105327</v>
      </c>
      <c r="AK248" s="188">
        <v>105.6</v>
      </c>
      <c r="AL248" s="206">
        <v>35843</v>
      </c>
      <c r="AM248" s="207">
        <v>101.9</v>
      </c>
      <c r="AN248" s="206">
        <v>90860</v>
      </c>
      <c r="AO248" s="186" t="s">
        <v>185</v>
      </c>
      <c r="AP248" s="206">
        <v>232031</v>
      </c>
      <c r="AQ248" s="208" t="s">
        <v>66</v>
      </c>
    </row>
    <row r="249" spans="1:46" s="212" customFormat="1" ht="12" hidden="1" customHeight="1">
      <c r="A249" s="210"/>
      <c r="B249" s="64" t="s">
        <v>13</v>
      </c>
      <c r="C249" s="65" t="s">
        <v>13</v>
      </c>
      <c r="D249" s="275">
        <v>340090</v>
      </c>
      <c r="E249" s="276">
        <f t="shared" si="93"/>
        <v>102.53619474309421</v>
      </c>
      <c r="F249" s="277">
        <v>1778</v>
      </c>
      <c r="G249" s="276">
        <f t="shared" si="104"/>
        <v>94.473963868225297</v>
      </c>
      <c r="H249" s="277">
        <v>56</v>
      </c>
      <c r="I249" s="276">
        <f t="shared" si="94"/>
        <v>143.58974358974359</v>
      </c>
      <c r="J249" s="277">
        <f t="shared" si="102"/>
        <v>338312</v>
      </c>
      <c r="K249" s="276">
        <f t="shared" si="95"/>
        <v>102.58220233113803</v>
      </c>
      <c r="L249" s="277">
        <v>25616</v>
      </c>
      <c r="M249" s="276">
        <f t="shared" si="105"/>
        <v>99.037309104968102</v>
      </c>
      <c r="N249" s="201">
        <v>0</v>
      </c>
      <c r="O249" s="201">
        <v>0</v>
      </c>
      <c r="P249" s="277">
        <f t="shared" si="110"/>
        <v>-25616</v>
      </c>
      <c r="Q249" s="276">
        <f t="shared" si="97"/>
        <v>99.925882582406871</v>
      </c>
      <c r="R249" s="277">
        <f t="shared" si="111"/>
        <v>312696</v>
      </c>
      <c r="S249" s="276">
        <f t="shared" si="98"/>
        <v>102.806079674909</v>
      </c>
      <c r="T249" s="277">
        <v>44818</v>
      </c>
      <c r="U249" s="276">
        <f t="shared" si="99"/>
        <v>101.1259279315869</v>
      </c>
      <c r="V249" s="277">
        <v>6591</v>
      </c>
      <c r="W249" s="276">
        <f t="shared" si="100"/>
        <v>108.35114252835771</v>
      </c>
      <c r="X249" s="277">
        <f t="shared" si="112"/>
        <v>267878</v>
      </c>
      <c r="Y249" s="276">
        <f t="shared" si="101"/>
        <v>103.09264860953964</v>
      </c>
      <c r="Z249" s="277">
        <v>43086</v>
      </c>
      <c r="AA249" s="276">
        <f>Z249/Z237*100</f>
        <v>100.21165251773463</v>
      </c>
      <c r="AB249" s="278" t="s">
        <v>185</v>
      </c>
      <c r="AC249" s="278" t="s">
        <v>185</v>
      </c>
      <c r="AD249" s="278">
        <v>59278</v>
      </c>
      <c r="AE249" s="279">
        <f t="shared" si="113"/>
        <v>105.6347565756647</v>
      </c>
      <c r="AF249" s="278">
        <v>47510</v>
      </c>
      <c r="AG249" s="279">
        <f t="shared" si="114"/>
        <v>98.83503224464323</v>
      </c>
      <c r="AH249" s="278">
        <v>602</v>
      </c>
      <c r="AI249" s="279">
        <f t="shared" si="115"/>
        <v>98.366013071895424</v>
      </c>
      <c r="AJ249" s="223">
        <v>120901</v>
      </c>
      <c r="AK249" s="222">
        <v>104.6</v>
      </c>
      <c r="AL249" s="223">
        <v>40478</v>
      </c>
      <c r="AM249" s="222">
        <v>98.9</v>
      </c>
      <c r="AN249" s="223">
        <v>105033</v>
      </c>
      <c r="AO249" s="224" t="s">
        <v>185</v>
      </c>
      <c r="AP249" s="224">
        <v>266411</v>
      </c>
      <c r="AQ249" s="225" t="s">
        <v>185</v>
      </c>
      <c r="AR249" s="211"/>
      <c r="AS249" s="211"/>
      <c r="AT249" s="211"/>
    </row>
    <row r="250" spans="1:46" ht="12" hidden="1" customHeight="1">
      <c r="A250" s="67"/>
      <c r="B250" s="226" t="s">
        <v>235</v>
      </c>
      <c r="C250" s="227" t="s">
        <v>236</v>
      </c>
      <c r="D250" s="280">
        <v>329840</v>
      </c>
      <c r="E250" s="281">
        <f t="shared" ref="E250:E257" si="116">D250/D238*100</f>
        <v>102.57430915344474</v>
      </c>
      <c r="F250" s="282">
        <v>1994</v>
      </c>
      <c r="G250" s="281">
        <f>F250/F238*100</f>
        <v>105.55849655902594</v>
      </c>
      <c r="H250" s="283">
        <v>42</v>
      </c>
      <c r="I250" s="281">
        <f t="shared" ref="I250:I257" si="117">H250/H238*100</f>
        <v>113.51351351351352</v>
      </c>
      <c r="J250" s="282">
        <f>D250-F250</f>
        <v>327846</v>
      </c>
      <c r="K250" s="281">
        <f t="shared" ref="K250:K258" si="118">J250/J238*100</f>
        <v>102.55667510237024</v>
      </c>
      <c r="L250" s="282">
        <v>27161</v>
      </c>
      <c r="M250" s="281">
        <f t="shared" si="105"/>
        <v>103.73128628169874</v>
      </c>
      <c r="N250" s="283">
        <v>0</v>
      </c>
      <c r="O250" s="282" t="s">
        <v>66</v>
      </c>
      <c r="P250" s="282">
        <f t="shared" si="110"/>
        <v>-27161</v>
      </c>
      <c r="Q250" s="281">
        <f t="shared" ref="Q250:Q261" si="119">P250/P238*100</f>
        <v>104.53775690862905</v>
      </c>
      <c r="R250" s="282">
        <f t="shared" si="111"/>
        <v>300685</v>
      </c>
      <c r="S250" s="281">
        <f t="shared" ref="S250:S261" si="120">R250/R238*100</f>
        <v>102.38141447984445</v>
      </c>
      <c r="T250" s="282">
        <v>44158</v>
      </c>
      <c r="U250" s="281">
        <f t="shared" ref="U250:U261" si="121">T250/T238*100</f>
        <v>92.12057995201836</v>
      </c>
      <c r="V250" s="282">
        <v>5961</v>
      </c>
      <c r="W250" s="281">
        <f t="shared" ref="W250:W261" si="122">V250/V238*100</f>
        <v>95.437079731027865</v>
      </c>
      <c r="X250" s="282">
        <f t="shared" si="112"/>
        <v>256527</v>
      </c>
      <c r="Y250" s="281">
        <f t="shared" ref="Y250:Y261" si="123">X250/X238*100</f>
        <v>104.38280245446703</v>
      </c>
      <c r="Z250" s="282">
        <v>35907</v>
      </c>
      <c r="AA250" s="158">
        <f>Z250/Z238*100</f>
        <v>99.473640468737017</v>
      </c>
      <c r="AB250" s="282" t="s">
        <v>203</v>
      </c>
      <c r="AC250" s="281" t="s">
        <v>204</v>
      </c>
      <c r="AD250" s="284">
        <v>56629</v>
      </c>
      <c r="AE250" s="274">
        <f t="shared" si="113"/>
        <v>106.85523435731</v>
      </c>
      <c r="AF250" s="285">
        <v>46724</v>
      </c>
      <c r="AG250" s="274">
        <f t="shared" si="114"/>
        <v>104.32025720601041</v>
      </c>
      <c r="AH250" s="286">
        <v>693</v>
      </c>
      <c r="AI250" s="274">
        <f t="shared" si="115"/>
        <v>103.74251497005989</v>
      </c>
      <c r="AJ250" s="230"/>
      <c r="AK250" s="228"/>
      <c r="AL250" s="229"/>
      <c r="AM250" s="231"/>
      <c r="AN250" s="229"/>
      <c r="AO250" s="231"/>
      <c r="AP250" s="232"/>
      <c r="AQ250" s="233"/>
    </row>
    <row r="251" spans="1:46" s="89" customFormat="1" ht="12" hidden="1" customHeight="1">
      <c r="A251" s="86"/>
      <c r="B251" s="38" t="s">
        <v>97</v>
      </c>
      <c r="C251" s="51" t="s">
        <v>11</v>
      </c>
      <c r="D251" s="287">
        <v>346865</v>
      </c>
      <c r="E251" s="158">
        <f t="shared" si="116"/>
        <v>101.98612213695569</v>
      </c>
      <c r="F251" s="240">
        <v>1986</v>
      </c>
      <c r="G251" s="158">
        <f>F251/F239*100</f>
        <v>105.63829787234043</v>
      </c>
      <c r="H251" s="240">
        <v>39</v>
      </c>
      <c r="I251" s="158">
        <f t="shared" si="117"/>
        <v>105.40540540540539</v>
      </c>
      <c r="J251" s="240">
        <f t="shared" ref="J251:J261" si="124">D251-F251</f>
        <v>344879</v>
      </c>
      <c r="K251" s="158">
        <f t="shared" si="118"/>
        <v>101.96582207373682</v>
      </c>
      <c r="L251" s="240">
        <v>36721</v>
      </c>
      <c r="M251" s="158">
        <f>L251/L239*100</f>
        <v>114.5919800280855</v>
      </c>
      <c r="N251" s="271">
        <v>0</v>
      </c>
      <c r="O251" s="240" t="s">
        <v>66</v>
      </c>
      <c r="P251" s="240">
        <f t="shared" si="110"/>
        <v>-36721</v>
      </c>
      <c r="Q251" s="158">
        <f t="shared" si="119"/>
        <v>115.39863612080072</v>
      </c>
      <c r="R251" s="240">
        <f t="shared" si="111"/>
        <v>308158</v>
      </c>
      <c r="S251" s="158">
        <f t="shared" si="120"/>
        <v>100.57080568782249</v>
      </c>
      <c r="T251" s="240">
        <v>47078</v>
      </c>
      <c r="U251" s="158">
        <f t="shared" si="121"/>
        <v>102.33902873788097</v>
      </c>
      <c r="V251" s="240">
        <v>6207</v>
      </c>
      <c r="W251" s="158">
        <f t="shared" si="122"/>
        <v>102.00493015612162</v>
      </c>
      <c r="X251" s="240">
        <f t="shared" si="112"/>
        <v>261080</v>
      </c>
      <c r="Y251" s="158">
        <f t="shared" si="123"/>
        <v>100.25844159335196</v>
      </c>
      <c r="Z251" s="240">
        <v>35759</v>
      </c>
      <c r="AA251" s="158">
        <f t="shared" ref="AA251:AA256" si="125">Z251/Z239*100</f>
        <v>99.314003221685283</v>
      </c>
      <c r="AB251" s="240" t="s">
        <v>185</v>
      </c>
      <c r="AC251" s="158" t="s">
        <v>210</v>
      </c>
      <c r="AD251" s="240">
        <v>57368</v>
      </c>
      <c r="AE251" s="274">
        <f t="shared" si="113"/>
        <v>106.33155397390273</v>
      </c>
      <c r="AF251" s="240">
        <v>47783</v>
      </c>
      <c r="AG251" s="274">
        <f t="shared" si="114"/>
        <v>101.87404059355278</v>
      </c>
      <c r="AH251" s="240">
        <v>591</v>
      </c>
      <c r="AI251" s="274">
        <f t="shared" si="115"/>
        <v>99.327731092436977</v>
      </c>
      <c r="AJ251" s="186"/>
      <c r="AK251" s="207"/>
      <c r="AL251" s="186"/>
      <c r="AM251" s="234"/>
      <c r="AN251" s="186"/>
      <c r="AO251" s="186"/>
      <c r="AP251" s="186"/>
      <c r="AQ251" s="208"/>
      <c r="AR251" s="88"/>
      <c r="AS251" s="88"/>
      <c r="AT251" s="88"/>
    </row>
    <row r="252" spans="1:46" s="89" customFormat="1" ht="12" hidden="1" customHeight="1">
      <c r="A252" s="86"/>
      <c r="B252" s="38" t="s">
        <v>192</v>
      </c>
      <c r="C252" s="51" t="s">
        <v>3</v>
      </c>
      <c r="D252" s="287">
        <v>340336</v>
      </c>
      <c r="E252" s="158">
        <f t="shared" si="116"/>
        <v>103.58128733994991</v>
      </c>
      <c r="F252" s="240">
        <v>1991</v>
      </c>
      <c r="G252" s="158">
        <f t="shared" ref="G252:G257" si="126">F252/F240*100</f>
        <v>107.73809523809523</v>
      </c>
      <c r="H252" s="240">
        <v>41</v>
      </c>
      <c r="I252" s="158">
        <f t="shared" si="117"/>
        <v>105.12820512820514</v>
      </c>
      <c r="J252" s="240">
        <f t="shared" si="124"/>
        <v>338345</v>
      </c>
      <c r="K252" s="158">
        <f t="shared" si="118"/>
        <v>103.55777559446746</v>
      </c>
      <c r="L252" s="240">
        <v>48221</v>
      </c>
      <c r="M252" s="158">
        <f t="shared" ref="M252:M257" si="127">L252/L240*100</f>
        <v>123.38416662402129</v>
      </c>
      <c r="N252" s="271">
        <v>0</v>
      </c>
      <c r="O252" s="240" t="s">
        <v>66</v>
      </c>
      <c r="P252" s="240">
        <f>N252-L252</f>
        <v>-48221</v>
      </c>
      <c r="Q252" s="158">
        <f t="shared" si="119"/>
        <v>124.08903757076686</v>
      </c>
      <c r="R252" s="240">
        <f t="shared" si="111"/>
        <v>290124</v>
      </c>
      <c r="S252" s="158">
        <f t="shared" si="120"/>
        <v>100.7861433122236</v>
      </c>
      <c r="T252" s="240">
        <v>47158</v>
      </c>
      <c r="U252" s="158">
        <f t="shared" si="121"/>
        <v>103.06182660576523</v>
      </c>
      <c r="V252" s="240">
        <v>5752</v>
      </c>
      <c r="W252" s="158">
        <f t="shared" si="122"/>
        <v>94.901831380960232</v>
      </c>
      <c r="X252" s="240">
        <f t="shared" si="112"/>
        <v>242966</v>
      </c>
      <c r="Y252" s="158">
        <f t="shared" si="123"/>
        <v>100.35604533588871</v>
      </c>
      <c r="Z252" s="240">
        <v>34826</v>
      </c>
      <c r="AA252" s="158">
        <f t="shared" si="125"/>
        <v>96.08232632566353</v>
      </c>
      <c r="AB252" s="240" t="s">
        <v>203</v>
      </c>
      <c r="AC252" s="158" t="s">
        <v>203</v>
      </c>
      <c r="AD252" s="240">
        <v>57345</v>
      </c>
      <c r="AE252" s="274">
        <f t="shared" si="113"/>
        <v>104.81630414915006</v>
      </c>
      <c r="AF252" s="240">
        <v>46017</v>
      </c>
      <c r="AG252" s="274">
        <f t="shared" si="114"/>
        <v>104.80083809697329</v>
      </c>
      <c r="AH252" s="240">
        <v>690</v>
      </c>
      <c r="AI252" s="274">
        <f t="shared" si="115"/>
        <v>95.833333333333343</v>
      </c>
      <c r="AJ252" s="186"/>
      <c r="AK252" s="207"/>
      <c r="AL252" s="186"/>
      <c r="AM252" s="234"/>
      <c r="AN252" s="186"/>
      <c r="AO252" s="186"/>
      <c r="AP252" s="186"/>
      <c r="AQ252" s="208"/>
      <c r="AR252" s="88"/>
      <c r="AS252" s="88"/>
      <c r="AT252" s="88"/>
    </row>
    <row r="253" spans="1:46" s="89" customFormat="1" ht="12" hidden="1" customHeight="1">
      <c r="A253" s="86"/>
      <c r="B253" s="38" t="s">
        <v>193</v>
      </c>
      <c r="C253" s="51" t="s">
        <v>194</v>
      </c>
      <c r="D253" s="287">
        <v>345382</v>
      </c>
      <c r="E253" s="158">
        <f t="shared" si="116"/>
        <v>104.10378367951</v>
      </c>
      <c r="F253" s="240">
        <v>2004</v>
      </c>
      <c r="G253" s="158">
        <f t="shared" si="126"/>
        <v>104.7569262937794</v>
      </c>
      <c r="H253" s="240">
        <v>41</v>
      </c>
      <c r="I253" s="158">
        <f t="shared" si="117"/>
        <v>105.12820512820514</v>
      </c>
      <c r="J253" s="240">
        <f t="shared" si="124"/>
        <v>343378</v>
      </c>
      <c r="K253" s="158">
        <f t="shared" si="118"/>
        <v>104.09999575569798</v>
      </c>
      <c r="L253" s="240">
        <v>52260</v>
      </c>
      <c r="M253" s="158">
        <f t="shared" si="127"/>
        <v>119.17086630333158</v>
      </c>
      <c r="N253" s="271">
        <v>0</v>
      </c>
      <c r="O253" s="240" t="s">
        <v>66</v>
      </c>
      <c r="P253" s="240">
        <f t="shared" ref="P253" si="128">N253-L253</f>
        <v>-52260</v>
      </c>
      <c r="Q253" s="158">
        <f t="shared" si="119"/>
        <v>119.74428888939808</v>
      </c>
      <c r="R253" s="240">
        <f t="shared" si="111"/>
        <v>291118</v>
      </c>
      <c r="S253" s="158">
        <f t="shared" si="120"/>
        <v>101.71446939495688</v>
      </c>
      <c r="T253" s="240">
        <v>50731</v>
      </c>
      <c r="U253" s="158">
        <f t="shared" si="121"/>
        <v>104.33968861191667</v>
      </c>
      <c r="V253" s="240">
        <v>6337</v>
      </c>
      <c r="W253" s="158">
        <f t="shared" si="122"/>
        <v>106.64759340289464</v>
      </c>
      <c r="X253" s="240">
        <f t="shared" si="112"/>
        <v>240387</v>
      </c>
      <c r="Y253" s="158">
        <f t="shared" si="123"/>
        <v>101.17723809924659</v>
      </c>
      <c r="Z253" s="240">
        <v>36651</v>
      </c>
      <c r="AA253" s="158">
        <f t="shared" si="125"/>
        <v>102.43145803638802</v>
      </c>
      <c r="AB253" s="240" t="s">
        <v>66</v>
      </c>
      <c r="AC253" s="158" t="s">
        <v>66</v>
      </c>
      <c r="AD253" s="240">
        <v>55965</v>
      </c>
      <c r="AE253" s="274">
        <f t="shared" si="113"/>
        <v>97.629265229223364</v>
      </c>
      <c r="AF253" s="240">
        <v>47556</v>
      </c>
      <c r="AG253" s="274">
        <f t="shared" si="114"/>
        <v>100.75210270968836</v>
      </c>
      <c r="AH253" s="240">
        <v>753</v>
      </c>
      <c r="AI253" s="274">
        <f t="shared" si="115"/>
        <v>116.56346749226006</v>
      </c>
      <c r="AJ253" s="82"/>
      <c r="AK253" s="207"/>
      <c r="AL253" s="186"/>
      <c r="AM253" s="234"/>
      <c r="AN253" s="186"/>
      <c r="AO253" s="186"/>
      <c r="AP253" s="186"/>
      <c r="AQ253" s="208"/>
      <c r="AR253" s="88"/>
      <c r="AS253" s="88"/>
      <c r="AT253" s="88"/>
    </row>
    <row r="254" spans="1:46" s="89" customFormat="1" ht="12" hidden="1" customHeight="1">
      <c r="A254" s="86"/>
      <c r="B254" s="38" t="s">
        <v>195</v>
      </c>
      <c r="C254" s="51" t="s">
        <v>196</v>
      </c>
      <c r="D254" s="287">
        <v>339695</v>
      </c>
      <c r="E254" s="158">
        <f t="shared" si="116"/>
        <v>102.64704549231722</v>
      </c>
      <c r="F254" s="240">
        <v>2017</v>
      </c>
      <c r="G254" s="158">
        <f t="shared" si="126"/>
        <v>105.27139874739039</v>
      </c>
      <c r="H254" s="240">
        <v>52</v>
      </c>
      <c r="I254" s="158">
        <f t="shared" si="117"/>
        <v>126.82926829268293</v>
      </c>
      <c r="J254" s="240">
        <f t="shared" si="124"/>
        <v>337678</v>
      </c>
      <c r="K254" s="158">
        <f t="shared" si="118"/>
        <v>102.63176290730931</v>
      </c>
      <c r="L254" s="240">
        <v>48520</v>
      </c>
      <c r="M254" s="158">
        <f t="shared" si="127"/>
        <v>117.14713409628663</v>
      </c>
      <c r="N254" s="271">
        <v>0</v>
      </c>
      <c r="O254" s="240" t="s">
        <v>66</v>
      </c>
      <c r="P254" s="240">
        <f>N254-L254</f>
        <v>-48520</v>
      </c>
      <c r="Q254" s="158">
        <f t="shared" si="119"/>
        <v>117.74984225598213</v>
      </c>
      <c r="R254" s="240">
        <f t="shared" si="111"/>
        <v>289158</v>
      </c>
      <c r="S254" s="158">
        <f t="shared" si="120"/>
        <v>100.46731732062138</v>
      </c>
      <c r="T254" s="240">
        <v>48411</v>
      </c>
      <c r="U254" s="158">
        <f t="shared" si="121"/>
        <v>100.6674984404242</v>
      </c>
      <c r="V254" s="240">
        <v>5581</v>
      </c>
      <c r="W254" s="158">
        <f t="shared" si="122"/>
        <v>88.968595568308629</v>
      </c>
      <c r="X254" s="240">
        <f t="shared" si="112"/>
        <v>240747</v>
      </c>
      <c r="Y254" s="158">
        <f t="shared" si="123"/>
        <v>100.42715968013083</v>
      </c>
      <c r="Z254" s="240">
        <v>34603</v>
      </c>
      <c r="AA254" s="158">
        <f>Z254/Z242*100</f>
        <v>97.997734352874545</v>
      </c>
      <c r="AB254" s="240" t="s">
        <v>66</v>
      </c>
      <c r="AC254" s="158" t="s">
        <v>66</v>
      </c>
      <c r="AD254" s="240">
        <v>55889</v>
      </c>
      <c r="AE254" s="274">
        <f t="shared" si="113"/>
        <v>100.63743585126497</v>
      </c>
      <c r="AF254" s="240">
        <v>46188</v>
      </c>
      <c r="AG254" s="274">
        <f t="shared" si="114"/>
        <v>98.188775510204081</v>
      </c>
      <c r="AH254" s="240">
        <v>772</v>
      </c>
      <c r="AI254" s="274">
        <f t="shared" si="115"/>
        <v>114.03249630723782</v>
      </c>
      <c r="AJ254" s="82"/>
      <c r="AK254" s="207"/>
      <c r="AL254" s="186"/>
      <c r="AM254" s="234"/>
      <c r="AN254" s="186"/>
      <c r="AO254" s="186"/>
      <c r="AP254" s="186"/>
      <c r="AQ254" s="208"/>
      <c r="AR254" s="88"/>
      <c r="AS254" s="88"/>
      <c r="AT254" s="88"/>
    </row>
    <row r="255" spans="1:46" s="89" customFormat="1" ht="12" hidden="1" customHeight="1">
      <c r="A255" s="86"/>
      <c r="B255" s="38" t="s">
        <v>197</v>
      </c>
      <c r="C255" s="51" t="s">
        <v>6</v>
      </c>
      <c r="D255" s="287">
        <v>300382</v>
      </c>
      <c r="E255" s="158">
        <f t="shared" si="116"/>
        <v>95.207637352536594</v>
      </c>
      <c r="F255" s="240">
        <v>2113</v>
      </c>
      <c r="G255" s="158">
        <f t="shared" si="126"/>
        <v>110.62827225130889</v>
      </c>
      <c r="H255" s="240">
        <v>553</v>
      </c>
      <c r="I255" s="158">
        <f t="shared" si="117"/>
        <v>1348.780487804878</v>
      </c>
      <c r="J255" s="240">
        <f t="shared" si="124"/>
        <v>298269</v>
      </c>
      <c r="K255" s="158">
        <f t="shared" si="118"/>
        <v>95.113714635577438</v>
      </c>
      <c r="L255" s="240">
        <v>49091</v>
      </c>
      <c r="M255" s="158">
        <f t="shared" si="127"/>
        <v>91.260782272456879</v>
      </c>
      <c r="N255" s="271">
        <v>0</v>
      </c>
      <c r="O255" s="240" t="s">
        <v>66</v>
      </c>
      <c r="P255" s="240">
        <f t="shared" ref="P255:P257" si="129">N255-L255</f>
        <v>-49091</v>
      </c>
      <c r="Q255" s="158">
        <f t="shared" si="119"/>
        <v>91.642398446833923</v>
      </c>
      <c r="R255" s="240">
        <f t="shared" si="111"/>
        <v>249178</v>
      </c>
      <c r="S255" s="158">
        <f t="shared" si="120"/>
        <v>95.828846568009112</v>
      </c>
      <c r="T255" s="240">
        <v>45441</v>
      </c>
      <c r="U255" s="158">
        <f t="shared" si="121"/>
        <v>92.455594213514004</v>
      </c>
      <c r="V255" s="240">
        <v>5911</v>
      </c>
      <c r="W255" s="158">
        <f t="shared" si="122"/>
        <v>97.831843760344256</v>
      </c>
      <c r="X255" s="240">
        <f t="shared" si="112"/>
        <v>203737</v>
      </c>
      <c r="Y255" s="158">
        <f t="shared" si="123"/>
        <v>96.615056312981622</v>
      </c>
      <c r="Z255" s="240">
        <v>27380</v>
      </c>
      <c r="AA255" s="158">
        <f t="shared" si="125"/>
        <v>80.941259940284397</v>
      </c>
      <c r="AB255" s="240" t="s">
        <v>66</v>
      </c>
      <c r="AC255" s="158" t="s">
        <v>66</v>
      </c>
      <c r="AD255" s="240">
        <v>54552</v>
      </c>
      <c r="AE255" s="274">
        <f t="shared" ref="AE255:AE266" si="130">AD255/AD243*100</f>
        <v>97.884480809603275</v>
      </c>
      <c r="AF255" s="240">
        <v>41801</v>
      </c>
      <c r="AG255" s="274">
        <f t="shared" si="114"/>
        <v>93.787300875028052</v>
      </c>
      <c r="AH255" s="240">
        <v>472</v>
      </c>
      <c r="AI255" s="274">
        <f t="shared" ref="AI255:AI266" si="131">AH255/AH243*100</f>
        <v>69.925925925925924</v>
      </c>
      <c r="AJ255" s="82"/>
      <c r="AK255" s="207"/>
      <c r="AL255" s="186"/>
      <c r="AM255" s="234"/>
      <c r="AN255" s="186"/>
      <c r="AO255" s="186"/>
      <c r="AP255" s="186"/>
      <c r="AQ255" s="208"/>
      <c r="AR255" s="88"/>
      <c r="AS255" s="88"/>
      <c r="AT255" s="88"/>
    </row>
    <row r="256" spans="1:46" s="254" customFormat="1" ht="12" hidden="1" customHeight="1">
      <c r="A256" s="245"/>
      <c r="B256" s="246" t="s">
        <v>198</v>
      </c>
      <c r="C256" s="247" t="s">
        <v>7</v>
      </c>
      <c r="D256" s="288">
        <v>328224</v>
      </c>
      <c r="E256" s="289">
        <f t="shared" si="116"/>
        <v>100.78639575266457</v>
      </c>
      <c r="F256" s="290">
        <v>2005</v>
      </c>
      <c r="G256" s="289">
        <f t="shared" si="126"/>
        <v>103.45717234262126</v>
      </c>
      <c r="H256" s="290">
        <v>37</v>
      </c>
      <c r="I256" s="289">
        <f t="shared" si="117"/>
        <v>72.549019607843135</v>
      </c>
      <c r="J256" s="290">
        <f t="shared" si="124"/>
        <v>326219</v>
      </c>
      <c r="K256" s="289">
        <f t="shared" si="118"/>
        <v>100.77040698123407</v>
      </c>
      <c r="L256" s="290">
        <v>54157</v>
      </c>
      <c r="M256" s="289">
        <f t="shared" si="127"/>
        <v>110.19839251195442</v>
      </c>
      <c r="N256" s="271">
        <v>0</v>
      </c>
      <c r="O256" s="290" t="s">
        <v>66</v>
      </c>
      <c r="P256" s="240">
        <f t="shared" si="129"/>
        <v>-54157</v>
      </c>
      <c r="Q256" s="289">
        <f t="shared" si="119"/>
        <v>110.83891037842042</v>
      </c>
      <c r="R256" s="290">
        <f>J256+P256</f>
        <v>272062</v>
      </c>
      <c r="S256" s="289">
        <f t="shared" si="120"/>
        <v>98.980586762908203</v>
      </c>
      <c r="T256" s="290">
        <v>52302</v>
      </c>
      <c r="U256" s="289">
        <f t="shared" si="121"/>
        <v>112.38316250886353</v>
      </c>
      <c r="V256" s="290">
        <v>7210</v>
      </c>
      <c r="W256" s="289">
        <f t="shared" si="122"/>
        <v>113.32914177931468</v>
      </c>
      <c r="X256" s="290">
        <f t="shared" si="112"/>
        <v>219760</v>
      </c>
      <c r="Y256" s="289">
        <f t="shared" si="123"/>
        <v>96.248768203219086</v>
      </c>
      <c r="Z256" s="290">
        <v>31413</v>
      </c>
      <c r="AA256" s="158">
        <f t="shared" si="125"/>
        <v>103.2609052956839</v>
      </c>
      <c r="AB256" s="290" t="s">
        <v>239</v>
      </c>
      <c r="AC256" s="289" t="s">
        <v>66</v>
      </c>
      <c r="AD256" s="290">
        <v>57650</v>
      </c>
      <c r="AE256" s="274">
        <f t="shared" si="130"/>
        <v>100.0902809125317</v>
      </c>
      <c r="AF256" s="290">
        <v>46664</v>
      </c>
      <c r="AG256" s="274">
        <f t="shared" si="114"/>
        <v>106.86330638697414</v>
      </c>
      <c r="AH256" s="290">
        <v>604</v>
      </c>
      <c r="AI256" s="274">
        <f t="shared" si="131"/>
        <v>91.101055806938163</v>
      </c>
      <c r="AJ256" s="248"/>
      <c r="AK256" s="249"/>
      <c r="AL256" s="250"/>
      <c r="AM256" s="251"/>
      <c r="AN256" s="250"/>
      <c r="AO256" s="250"/>
      <c r="AP256" s="250"/>
      <c r="AQ256" s="252"/>
      <c r="AR256" s="253"/>
      <c r="AS256" s="253"/>
      <c r="AT256" s="253"/>
    </row>
    <row r="257" spans="1:46" s="254" customFormat="1" ht="12" hidden="1" customHeight="1">
      <c r="A257" s="245"/>
      <c r="B257" s="246" t="s">
        <v>105</v>
      </c>
      <c r="C257" s="247" t="s">
        <v>8</v>
      </c>
      <c r="D257" s="288">
        <v>319154</v>
      </c>
      <c r="E257" s="289">
        <f t="shared" si="116"/>
        <v>101.23613432850024</v>
      </c>
      <c r="F257" s="290">
        <v>1991</v>
      </c>
      <c r="G257" s="289">
        <f t="shared" si="126"/>
        <v>104.02298850574712</v>
      </c>
      <c r="H257" s="290">
        <v>35</v>
      </c>
      <c r="I257" s="289">
        <f t="shared" si="117"/>
        <v>70</v>
      </c>
      <c r="J257" s="290">
        <f t="shared" si="124"/>
        <v>317163</v>
      </c>
      <c r="K257" s="289">
        <f t="shared" si="118"/>
        <v>101.21911132528889</v>
      </c>
      <c r="L257" s="290">
        <v>46791</v>
      </c>
      <c r="M257" s="289">
        <f t="shared" si="127"/>
        <v>110.46033994334277</v>
      </c>
      <c r="N257" s="271">
        <v>0</v>
      </c>
      <c r="O257" s="290" t="s">
        <v>66</v>
      </c>
      <c r="P257" s="240">
        <f t="shared" si="129"/>
        <v>-46791</v>
      </c>
      <c r="Q257" s="289">
        <f t="shared" si="119"/>
        <v>111.20062740624554</v>
      </c>
      <c r="R257" s="290">
        <f t="shared" ref="R257:R267" si="132">J257+P257</f>
        <v>270372</v>
      </c>
      <c r="S257" s="289">
        <f t="shared" si="120"/>
        <v>99.67080161465725</v>
      </c>
      <c r="T257" s="290">
        <v>47608</v>
      </c>
      <c r="U257" s="289">
        <f t="shared" si="121"/>
        <v>108.20983725793253</v>
      </c>
      <c r="V257" s="290">
        <v>7099</v>
      </c>
      <c r="W257" s="289">
        <f t="shared" si="122"/>
        <v>127.77177825773937</v>
      </c>
      <c r="X257" s="290">
        <f t="shared" si="112"/>
        <v>222764</v>
      </c>
      <c r="Y257" s="289">
        <f t="shared" si="123"/>
        <v>98.017767491386849</v>
      </c>
      <c r="Z257" s="290">
        <v>31441</v>
      </c>
      <c r="AA257" s="158">
        <f t="shared" ref="AA257:AA262" si="133">Z257/Z245*100</f>
        <v>100.47616004090503</v>
      </c>
      <c r="AB257" s="290" t="s">
        <v>66</v>
      </c>
      <c r="AC257" s="289" t="s">
        <v>66</v>
      </c>
      <c r="AD257" s="290">
        <v>61635</v>
      </c>
      <c r="AE257" s="274">
        <f t="shared" si="130"/>
        <v>104.01478331308223</v>
      </c>
      <c r="AF257" s="290">
        <v>44019</v>
      </c>
      <c r="AG257" s="274">
        <f t="shared" si="114"/>
        <v>105.10995964564577</v>
      </c>
      <c r="AH257" s="290">
        <v>739</v>
      </c>
      <c r="AI257" s="274">
        <f t="shared" si="131"/>
        <v>90.231990231990238</v>
      </c>
      <c r="AJ257" s="248"/>
      <c r="AK257" s="249"/>
      <c r="AL257" s="250"/>
      <c r="AM257" s="251"/>
      <c r="AN257" s="250"/>
      <c r="AO257" s="250"/>
      <c r="AP257" s="250"/>
      <c r="AQ257" s="252"/>
      <c r="AR257" s="253"/>
      <c r="AS257" s="253"/>
      <c r="AT257" s="253"/>
    </row>
    <row r="258" spans="1:46" ht="13.5" hidden="1" customHeight="1">
      <c r="B258" s="38" t="s">
        <v>200</v>
      </c>
      <c r="C258" s="51" t="s">
        <v>9</v>
      </c>
      <c r="D258" s="287">
        <v>333402</v>
      </c>
      <c r="E258" s="158">
        <f>D258/D246*100</f>
        <v>100.80333791894058</v>
      </c>
      <c r="F258" s="240">
        <v>1995</v>
      </c>
      <c r="G258" s="158">
        <f>F258/F246*100</f>
        <v>106.11702127659575</v>
      </c>
      <c r="H258" s="240">
        <v>35</v>
      </c>
      <c r="I258" s="158">
        <f>H258/H246*100</f>
        <v>87.5</v>
      </c>
      <c r="J258" s="240">
        <f t="shared" si="124"/>
        <v>331407</v>
      </c>
      <c r="K258" s="158">
        <f t="shared" si="118"/>
        <v>100.772961549572</v>
      </c>
      <c r="L258" s="240">
        <v>35821</v>
      </c>
      <c r="M258" s="158">
        <f>L258/L246*100</f>
        <v>98.901129241558294</v>
      </c>
      <c r="N258" s="271">
        <v>0</v>
      </c>
      <c r="O258" s="290" t="s">
        <v>66</v>
      </c>
      <c r="P258" s="240">
        <f t="shared" ref="P258:P263" si="134">N258-L258</f>
        <v>-35821</v>
      </c>
      <c r="Q258" s="158">
        <f t="shared" si="119"/>
        <v>99.713283598708387</v>
      </c>
      <c r="R258" s="240">
        <f t="shared" si="132"/>
        <v>295586</v>
      </c>
      <c r="S258" s="158">
        <f t="shared" si="120"/>
        <v>100.90291219050935</v>
      </c>
      <c r="T258" s="240">
        <v>44862</v>
      </c>
      <c r="U258" s="158">
        <f t="shared" si="121"/>
        <v>103.25446510771496</v>
      </c>
      <c r="V258" s="240">
        <v>6287</v>
      </c>
      <c r="W258" s="158">
        <f t="shared" si="122"/>
        <v>106.93995577479163</v>
      </c>
      <c r="X258" s="240">
        <f>+R258-T258</f>
        <v>250724</v>
      </c>
      <c r="Y258" s="158">
        <f t="shared" si="123"/>
        <v>100.49340061645016</v>
      </c>
      <c r="Z258" s="240">
        <v>37688</v>
      </c>
      <c r="AA258" s="158">
        <f t="shared" si="133"/>
        <v>102.71728761821701</v>
      </c>
      <c r="AB258" s="240" t="s">
        <v>66</v>
      </c>
      <c r="AC258" s="158" t="s">
        <v>66</v>
      </c>
      <c r="AD258" s="240">
        <v>61180</v>
      </c>
      <c r="AE258" s="274">
        <f t="shared" si="130"/>
        <v>98.776195550389104</v>
      </c>
      <c r="AF258" s="240">
        <v>39972</v>
      </c>
      <c r="AG258" s="274">
        <f t="shared" si="114"/>
        <v>100.39432374733141</v>
      </c>
      <c r="AH258" s="240">
        <v>554</v>
      </c>
      <c r="AI258" s="274">
        <f t="shared" si="131"/>
        <v>98.40142095914743</v>
      </c>
      <c r="AJ258" s="82"/>
      <c r="AK258" s="207"/>
      <c r="AL258" s="186"/>
      <c r="AM258" s="207"/>
      <c r="AN258" s="186"/>
      <c r="AO258" s="186"/>
      <c r="AP258" s="186"/>
      <c r="AQ258" s="208"/>
    </row>
    <row r="259" spans="1:46" s="89" customFormat="1" ht="12" hidden="1" customHeight="1">
      <c r="A259" s="86"/>
      <c r="B259" s="38" t="s">
        <v>237</v>
      </c>
      <c r="C259" s="51" t="s">
        <v>238</v>
      </c>
      <c r="D259" s="87">
        <v>334675</v>
      </c>
      <c r="E259" s="91">
        <f>D259/D247*100</f>
        <v>99.796932215317455</v>
      </c>
      <c r="F259" s="83">
        <v>2008</v>
      </c>
      <c r="G259" s="91">
        <f>F259/F247*100</f>
        <v>113.76770538243626</v>
      </c>
      <c r="H259" s="83">
        <v>53</v>
      </c>
      <c r="I259" s="91">
        <f>H259/H247*100</f>
        <v>123.25581395348837</v>
      </c>
      <c r="J259" s="83">
        <f t="shared" si="124"/>
        <v>332667</v>
      </c>
      <c r="K259" s="91">
        <f>J259/J247*100</f>
        <v>99.723014110092905</v>
      </c>
      <c r="L259" s="83">
        <v>35967</v>
      </c>
      <c r="M259" s="91">
        <f>L259/L247*100</f>
        <v>106.62259508493166</v>
      </c>
      <c r="N259" s="318">
        <v>0</v>
      </c>
      <c r="O259" s="308" t="s">
        <v>66</v>
      </c>
      <c r="P259" s="83">
        <f t="shared" si="134"/>
        <v>-35967</v>
      </c>
      <c r="Q259" s="91">
        <f t="shared" si="119"/>
        <v>106.62259508493166</v>
      </c>
      <c r="R259" s="83">
        <f t="shared" si="132"/>
        <v>296700</v>
      </c>
      <c r="S259" s="91">
        <f t="shared" si="120"/>
        <v>98.9468348351553</v>
      </c>
      <c r="T259" s="83">
        <v>45038</v>
      </c>
      <c r="U259" s="91">
        <f t="shared" si="121"/>
        <v>105.74534526073585</v>
      </c>
      <c r="V259" s="83">
        <v>6102</v>
      </c>
      <c r="W259" s="91">
        <f t="shared" si="122"/>
        <v>112.47926267281105</v>
      </c>
      <c r="X259" s="83">
        <f t="shared" ref="X259:X269" si="135">+R259-T259</f>
        <v>251662</v>
      </c>
      <c r="Y259" s="91">
        <f t="shared" si="123"/>
        <v>97.82132959143614</v>
      </c>
      <c r="Z259" s="83">
        <v>37202</v>
      </c>
      <c r="AA259" s="91">
        <f t="shared" si="133"/>
        <v>97.773923099161607</v>
      </c>
      <c r="AB259" s="240" t="s">
        <v>66</v>
      </c>
      <c r="AC259" s="158" t="s">
        <v>66</v>
      </c>
      <c r="AD259" s="273">
        <v>49988</v>
      </c>
      <c r="AE259" s="274">
        <f t="shared" si="130"/>
        <v>92.483025290928936</v>
      </c>
      <c r="AF259" s="312">
        <v>45654</v>
      </c>
      <c r="AG259" s="313">
        <f>AF259/AF247*100</f>
        <v>104.39017697900948</v>
      </c>
      <c r="AH259" s="312">
        <v>466</v>
      </c>
      <c r="AI259" s="313">
        <f t="shared" si="131"/>
        <v>93.386773547094194</v>
      </c>
      <c r="AJ259" s="82"/>
      <c r="AK259" s="188"/>
      <c r="AL259" s="206"/>
      <c r="AM259" s="207"/>
      <c r="AN259" s="206"/>
      <c r="AO259" s="186"/>
      <c r="AP259" s="206"/>
      <c r="AQ259" s="208"/>
      <c r="AR259" s="88"/>
      <c r="AS259" s="88"/>
      <c r="AT259" s="88"/>
    </row>
    <row r="260" spans="1:46" s="89" customFormat="1" ht="12" hidden="1" customHeight="1">
      <c r="A260" s="86"/>
      <c r="B260" s="38" t="s">
        <v>12</v>
      </c>
      <c r="C260" s="51" t="s">
        <v>12</v>
      </c>
      <c r="D260" s="87">
        <v>306252</v>
      </c>
      <c r="E260" s="91">
        <f t="shared" ref="E260:E269" si="136">D260/D248*100</f>
        <v>99.929845627751106</v>
      </c>
      <c r="F260" s="83">
        <v>1599</v>
      </c>
      <c r="G260" s="91">
        <f t="shared" ref="G260:G261" si="137">F260/F248*100</f>
        <v>90.852272727272734</v>
      </c>
      <c r="H260" s="83">
        <v>44</v>
      </c>
      <c r="I260" s="91">
        <f t="shared" ref="I260:I269" si="138">H260/H248*100</f>
        <v>115.78947368421053</v>
      </c>
      <c r="J260" s="83">
        <f t="shared" si="124"/>
        <v>304653</v>
      </c>
      <c r="K260" s="91">
        <f t="shared" ref="K260:K270" si="139">J260/J248*100</f>
        <v>99.982278057281263</v>
      </c>
      <c r="L260" s="83">
        <v>30971</v>
      </c>
      <c r="M260" s="91">
        <f t="shared" ref="M260:M262" si="140">L260/L248*100</f>
        <v>99.345629510825987</v>
      </c>
      <c r="N260" s="318">
        <v>0</v>
      </c>
      <c r="O260" s="308" t="s">
        <v>66</v>
      </c>
      <c r="P260" s="83">
        <f t="shared" si="134"/>
        <v>-30971</v>
      </c>
      <c r="Q260" s="91">
        <f t="shared" si="119"/>
        <v>99.345629510825987</v>
      </c>
      <c r="R260" s="83">
        <f t="shared" si="132"/>
        <v>273682</v>
      </c>
      <c r="S260" s="91">
        <f t="shared" si="120"/>
        <v>100.05483819077841</v>
      </c>
      <c r="T260" s="83">
        <v>42315</v>
      </c>
      <c r="U260" s="91">
        <f t="shared" si="121"/>
        <v>106.49301623254057</v>
      </c>
      <c r="V260" s="83">
        <v>5697</v>
      </c>
      <c r="W260" s="91">
        <f t="shared" si="122"/>
        <v>110.96610829762368</v>
      </c>
      <c r="X260" s="83">
        <f t="shared" si="135"/>
        <v>231367</v>
      </c>
      <c r="Y260" s="91">
        <f t="shared" si="123"/>
        <v>98.96063679174668</v>
      </c>
      <c r="Z260" s="83">
        <v>35227</v>
      </c>
      <c r="AA260" s="91">
        <f t="shared" si="133"/>
        <v>92.144912372482352</v>
      </c>
      <c r="AB260" s="240" t="s">
        <v>66</v>
      </c>
      <c r="AC260" s="158" t="s">
        <v>66</v>
      </c>
      <c r="AD260" s="273">
        <v>49006</v>
      </c>
      <c r="AE260" s="274">
        <f t="shared" si="130"/>
        <v>95.414808901695835</v>
      </c>
      <c r="AF260" s="312">
        <v>41732</v>
      </c>
      <c r="AG260" s="313">
        <f>AF260/AF248*100</f>
        <v>100.92138037774177</v>
      </c>
      <c r="AH260" s="312">
        <v>413</v>
      </c>
      <c r="AI260" s="313">
        <f t="shared" si="131"/>
        <v>75.364963503649633</v>
      </c>
      <c r="AJ260" s="82"/>
      <c r="AK260" s="188"/>
      <c r="AL260" s="206"/>
      <c r="AM260" s="207"/>
      <c r="AN260" s="206"/>
      <c r="AO260" s="186"/>
      <c r="AP260" s="206"/>
      <c r="AQ260" s="208"/>
      <c r="AR260" s="88"/>
      <c r="AS260" s="88"/>
      <c r="AT260" s="88"/>
    </row>
    <row r="261" spans="1:46" s="212" customFormat="1" ht="12" hidden="1" customHeight="1">
      <c r="A261" s="210"/>
      <c r="B261" s="39" t="s">
        <v>13</v>
      </c>
      <c r="C261" s="53" t="s">
        <v>13</v>
      </c>
      <c r="D261" s="319">
        <v>342922</v>
      </c>
      <c r="E261" s="157">
        <f t="shared" si="136"/>
        <v>100.8327207503896</v>
      </c>
      <c r="F261" s="84">
        <v>1987</v>
      </c>
      <c r="G261" s="157">
        <f t="shared" si="137"/>
        <v>111.75478065241845</v>
      </c>
      <c r="H261" s="84">
        <v>67</v>
      </c>
      <c r="I261" s="157">
        <f t="shared" si="138"/>
        <v>119.64285714285714</v>
      </c>
      <c r="J261" s="84">
        <f t="shared" si="124"/>
        <v>340935</v>
      </c>
      <c r="K261" s="157">
        <f t="shared" si="139"/>
        <v>100.77531982312185</v>
      </c>
      <c r="L261" s="84">
        <v>26850</v>
      </c>
      <c r="M261" s="157">
        <f t="shared" si="140"/>
        <v>104.81730168644596</v>
      </c>
      <c r="N261" s="320">
        <v>0</v>
      </c>
      <c r="O261" s="157" t="s">
        <v>241</v>
      </c>
      <c r="P261" s="84">
        <f t="shared" si="134"/>
        <v>-26850</v>
      </c>
      <c r="Q261" s="157">
        <f t="shared" si="119"/>
        <v>104.81730168644596</v>
      </c>
      <c r="R261" s="84">
        <f t="shared" si="132"/>
        <v>314085</v>
      </c>
      <c r="S261" s="157">
        <f t="shared" si="120"/>
        <v>100.44420139688388</v>
      </c>
      <c r="T261" s="84">
        <v>45282</v>
      </c>
      <c r="U261" s="157">
        <f t="shared" si="121"/>
        <v>101.03529831764024</v>
      </c>
      <c r="V261" s="84">
        <v>6790</v>
      </c>
      <c r="W261" s="157">
        <f t="shared" si="122"/>
        <v>103.01926869974207</v>
      </c>
      <c r="X261" s="84">
        <f t="shared" si="135"/>
        <v>268803</v>
      </c>
      <c r="Y261" s="157">
        <f t="shared" si="123"/>
        <v>100.34530644547144</v>
      </c>
      <c r="Z261" s="84">
        <v>38815</v>
      </c>
      <c r="AA261" s="157">
        <f t="shared" si="133"/>
        <v>90.087267325813485</v>
      </c>
      <c r="AB261" s="326" t="s">
        <v>185</v>
      </c>
      <c r="AC261" s="326" t="s">
        <v>185</v>
      </c>
      <c r="AD261" s="326">
        <v>55973</v>
      </c>
      <c r="AE261" s="327">
        <f t="shared" si="130"/>
        <v>94.42457572792604</v>
      </c>
      <c r="AF261" s="314">
        <v>47791</v>
      </c>
      <c r="AG261" s="315">
        <f>AF261/AF249*100</f>
        <v>100.59145443064619</v>
      </c>
      <c r="AH261" s="314">
        <v>664</v>
      </c>
      <c r="AI261" s="315">
        <f t="shared" si="131"/>
        <v>110.29900332225913</v>
      </c>
      <c r="AJ261" s="266"/>
      <c r="AK261" s="265"/>
      <c r="AL261" s="266"/>
      <c r="AM261" s="265"/>
      <c r="AN261" s="266"/>
      <c r="AO261" s="267"/>
      <c r="AP261" s="267"/>
      <c r="AQ261" s="268"/>
      <c r="AR261" s="211"/>
      <c r="AS261" s="211"/>
      <c r="AT261" s="211"/>
    </row>
    <row r="262" spans="1:46" ht="12" hidden="1" customHeight="1">
      <c r="A262" s="67"/>
      <c r="B262" s="37" t="s">
        <v>245</v>
      </c>
      <c r="C262" s="52" t="s">
        <v>246</v>
      </c>
      <c r="D262" s="78">
        <v>334214</v>
      </c>
      <c r="E262" s="94">
        <f t="shared" si="136"/>
        <v>101.32609750181906</v>
      </c>
      <c r="F262" s="81">
        <v>1964</v>
      </c>
      <c r="G262" s="94">
        <f>F262/F250*100</f>
        <v>98.495486459378128</v>
      </c>
      <c r="H262" s="310">
        <v>42</v>
      </c>
      <c r="I262" s="94">
        <f t="shared" si="138"/>
        <v>100</v>
      </c>
      <c r="J262" s="81">
        <f>D262-F262</f>
        <v>332250</v>
      </c>
      <c r="K262" s="94">
        <f t="shared" si="139"/>
        <v>101.34331362895995</v>
      </c>
      <c r="L262" s="81">
        <v>30066</v>
      </c>
      <c r="M262" s="94">
        <f t="shared" si="140"/>
        <v>110.69548249328081</v>
      </c>
      <c r="N262" s="310">
        <v>0</v>
      </c>
      <c r="O262" s="81" t="s">
        <v>66</v>
      </c>
      <c r="P262" s="81">
        <f t="shared" si="134"/>
        <v>-30066</v>
      </c>
      <c r="Q262" s="94">
        <f t="shared" ref="Q262:Q273" si="141">P262/P250*100</f>
        <v>110.69548249328081</v>
      </c>
      <c r="R262" s="81">
        <f t="shared" si="132"/>
        <v>302184</v>
      </c>
      <c r="S262" s="94">
        <f t="shared" ref="S262:S285" si="142">R262/R250*100</f>
        <v>100.49852836024411</v>
      </c>
      <c r="T262" s="81">
        <v>43147</v>
      </c>
      <c r="U262" s="94">
        <f t="shared" ref="U262:U285" si="143">T262/T250*100</f>
        <v>97.710494134698138</v>
      </c>
      <c r="V262" s="81">
        <v>6437</v>
      </c>
      <c r="W262" s="94">
        <f t="shared" ref="W262:W285" si="144">V262/V250*100</f>
        <v>107.98523737627914</v>
      </c>
      <c r="X262" s="81">
        <f t="shared" si="135"/>
        <v>259037</v>
      </c>
      <c r="Y262" s="94">
        <f t="shared" ref="Y262:Y285" si="145">X262/X250*100</f>
        <v>100.97845450966174</v>
      </c>
      <c r="Z262" s="81">
        <v>34902</v>
      </c>
      <c r="AA262" s="311">
        <f t="shared" si="133"/>
        <v>97.201102849026654</v>
      </c>
      <c r="AB262" s="238" t="s">
        <v>203</v>
      </c>
      <c r="AC262" s="154" t="s">
        <v>204</v>
      </c>
      <c r="AD262" s="242">
        <v>54348</v>
      </c>
      <c r="AE262" s="330">
        <f t="shared" si="130"/>
        <v>95.97202846598033</v>
      </c>
      <c r="AF262" s="316">
        <v>46150</v>
      </c>
      <c r="AG262" s="317">
        <f t="shared" ref="AG262:AG270" si="146">AF262/AF250*100</f>
        <v>98.771509288588305</v>
      </c>
      <c r="AH262" s="141">
        <v>672</v>
      </c>
      <c r="AI262" s="317">
        <f t="shared" si="131"/>
        <v>96.969696969696969</v>
      </c>
      <c r="AJ262" s="176"/>
      <c r="AK262" s="174"/>
      <c r="AL262" s="175"/>
      <c r="AM262" s="185"/>
      <c r="AN262" s="175"/>
      <c r="AO262" s="185"/>
      <c r="AP262" s="269"/>
      <c r="AQ262" s="270"/>
    </row>
    <row r="263" spans="1:46" s="89" customFormat="1" ht="12" hidden="1" customHeight="1">
      <c r="A263" s="86"/>
      <c r="B263" s="38" t="s">
        <v>97</v>
      </c>
      <c r="C263" s="51" t="s">
        <v>247</v>
      </c>
      <c r="D263" s="87">
        <v>351640</v>
      </c>
      <c r="E263" s="91">
        <f t="shared" si="136"/>
        <v>101.37661626281118</v>
      </c>
      <c r="F263" s="83">
        <v>1977</v>
      </c>
      <c r="G263" s="91">
        <f>F263/F251*100</f>
        <v>99.546827794561935</v>
      </c>
      <c r="H263" s="83">
        <v>54</v>
      </c>
      <c r="I263" s="91">
        <f t="shared" si="138"/>
        <v>138.46153846153845</v>
      </c>
      <c r="J263" s="83">
        <f t="shared" ref="J263:J279" si="147">D263-F263</f>
        <v>349663</v>
      </c>
      <c r="K263" s="91">
        <f t="shared" si="139"/>
        <v>101.38715317546155</v>
      </c>
      <c r="L263" s="83">
        <v>39424</v>
      </c>
      <c r="M263" s="91">
        <f>L263/L251*100</f>
        <v>107.36091065058142</v>
      </c>
      <c r="N263" s="318">
        <v>0</v>
      </c>
      <c r="O263" s="83" t="s">
        <v>66</v>
      </c>
      <c r="P263" s="83">
        <f t="shared" si="134"/>
        <v>-39424</v>
      </c>
      <c r="Q263" s="91">
        <f t="shared" si="141"/>
        <v>107.36091065058142</v>
      </c>
      <c r="R263" s="83">
        <f t="shared" si="132"/>
        <v>310239</v>
      </c>
      <c r="S263" s="91">
        <f t="shared" si="142"/>
        <v>100.67530292901694</v>
      </c>
      <c r="T263" s="83">
        <v>45764</v>
      </c>
      <c r="U263" s="91">
        <f t="shared" si="143"/>
        <v>97.2088873783933</v>
      </c>
      <c r="V263" s="83">
        <v>6719</v>
      </c>
      <c r="W263" s="91">
        <f t="shared" si="144"/>
        <v>108.24875140969871</v>
      </c>
      <c r="X263" s="83">
        <f t="shared" si="135"/>
        <v>264475</v>
      </c>
      <c r="Y263" s="91">
        <f t="shared" si="145"/>
        <v>101.30036770338593</v>
      </c>
      <c r="Z263" s="83">
        <v>37318</v>
      </c>
      <c r="AA263" s="91">
        <f t="shared" ref="AA263:AA265" si="148">Z263/Z251*100</f>
        <v>104.3597416035124</v>
      </c>
      <c r="AB263" s="240" t="s">
        <v>185</v>
      </c>
      <c r="AC263" s="158" t="s">
        <v>186</v>
      </c>
      <c r="AD263" s="240">
        <v>50972</v>
      </c>
      <c r="AE263" s="274">
        <f t="shared" si="130"/>
        <v>88.850927346255745</v>
      </c>
      <c r="AF263" s="83">
        <v>46482</v>
      </c>
      <c r="AG263" s="313">
        <f t="shared" si="146"/>
        <v>97.277274344432115</v>
      </c>
      <c r="AH263" s="83">
        <v>703</v>
      </c>
      <c r="AI263" s="313">
        <f t="shared" si="131"/>
        <v>118.95093062605753</v>
      </c>
      <c r="AJ263" s="186"/>
      <c r="AK263" s="207"/>
      <c r="AL263" s="186"/>
      <c r="AM263" s="234"/>
      <c r="AN263" s="186"/>
      <c r="AO263" s="186"/>
      <c r="AP263" s="186"/>
      <c r="AQ263" s="208"/>
      <c r="AR263" s="88"/>
      <c r="AS263" s="88"/>
      <c r="AT263" s="88"/>
    </row>
    <row r="264" spans="1:46" s="89" customFormat="1" ht="12" hidden="1" customHeight="1">
      <c r="A264" s="86"/>
      <c r="B264" s="38" t="s">
        <v>192</v>
      </c>
      <c r="C264" s="51" t="s">
        <v>3</v>
      </c>
      <c r="D264" s="87">
        <v>345473</v>
      </c>
      <c r="E264" s="91">
        <f t="shared" si="136"/>
        <v>101.50939071975931</v>
      </c>
      <c r="F264" s="83">
        <v>1936</v>
      </c>
      <c r="G264" s="91">
        <f t="shared" ref="G264:G269" si="149">F264/F252*100</f>
        <v>97.237569060773481</v>
      </c>
      <c r="H264" s="83">
        <v>41</v>
      </c>
      <c r="I264" s="91">
        <f t="shared" si="138"/>
        <v>100</v>
      </c>
      <c r="J264" s="83">
        <f t="shared" si="147"/>
        <v>343537</v>
      </c>
      <c r="K264" s="91">
        <f t="shared" si="139"/>
        <v>101.53452836601693</v>
      </c>
      <c r="L264" s="83">
        <v>52828</v>
      </c>
      <c r="M264" s="91">
        <f t="shared" ref="M264:M269" si="150">L264/L252*100</f>
        <v>109.55392878621349</v>
      </c>
      <c r="N264" s="318">
        <v>0</v>
      </c>
      <c r="O264" s="83" t="s">
        <v>66</v>
      </c>
      <c r="P264" s="83">
        <f>N264-L264</f>
        <v>-52828</v>
      </c>
      <c r="Q264" s="91">
        <f t="shared" si="141"/>
        <v>109.55392878621349</v>
      </c>
      <c r="R264" s="83">
        <f t="shared" si="132"/>
        <v>290709</v>
      </c>
      <c r="S264" s="91">
        <f t="shared" si="142"/>
        <v>100.20163792033752</v>
      </c>
      <c r="T264" s="83">
        <v>45866</v>
      </c>
      <c r="U264" s="91">
        <f t="shared" si="143"/>
        <v>97.260273972602747</v>
      </c>
      <c r="V264" s="83">
        <v>6442</v>
      </c>
      <c r="W264" s="91">
        <f t="shared" si="144"/>
        <v>111.99582753824757</v>
      </c>
      <c r="X264" s="83">
        <f t="shared" si="135"/>
        <v>244843</v>
      </c>
      <c r="Y264" s="91">
        <f t="shared" si="145"/>
        <v>100.77253607500639</v>
      </c>
      <c r="Z264" s="83">
        <v>35486</v>
      </c>
      <c r="AA264" s="91">
        <f t="shared" si="148"/>
        <v>101.89513581806695</v>
      </c>
      <c r="AB264" s="240" t="s">
        <v>203</v>
      </c>
      <c r="AC264" s="158" t="s">
        <v>203</v>
      </c>
      <c r="AD264" s="240">
        <v>50642</v>
      </c>
      <c r="AE264" s="274">
        <f t="shared" si="130"/>
        <v>88.311099485569798</v>
      </c>
      <c r="AF264" s="83">
        <v>46174</v>
      </c>
      <c r="AG264" s="313">
        <f t="shared" si="146"/>
        <v>100.34117826020818</v>
      </c>
      <c r="AH264" s="83">
        <v>509</v>
      </c>
      <c r="AI264" s="313">
        <f t="shared" si="131"/>
        <v>73.768115942028984</v>
      </c>
      <c r="AJ264" s="186"/>
      <c r="AK264" s="207"/>
      <c r="AL264" s="186"/>
      <c r="AM264" s="234"/>
      <c r="AN264" s="186"/>
      <c r="AO264" s="186"/>
      <c r="AP264" s="186"/>
      <c r="AQ264" s="208"/>
      <c r="AR264" s="88"/>
      <c r="AS264" s="88"/>
      <c r="AT264" s="88"/>
    </row>
    <row r="265" spans="1:46" s="89" customFormat="1" ht="12" hidden="1" customHeight="1">
      <c r="A265" s="86"/>
      <c r="B265" s="38" t="s">
        <v>193</v>
      </c>
      <c r="C265" s="51" t="s">
        <v>194</v>
      </c>
      <c r="D265" s="87">
        <v>352983</v>
      </c>
      <c r="E265" s="91">
        <f t="shared" si="136"/>
        <v>102.20075163152683</v>
      </c>
      <c r="F265" s="83">
        <v>1944</v>
      </c>
      <c r="G265" s="91">
        <f t="shared" si="149"/>
        <v>97.005988023952099</v>
      </c>
      <c r="H265" s="83">
        <v>43</v>
      </c>
      <c r="I265" s="91">
        <f t="shared" si="138"/>
        <v>104.8780487804878</v>
      </c>
      <c r="J265" s="83">
        <f t="shared" si="147"/>
        <v>351039</v>
      </c>
      <c r="K265" s="91">
        <f t="shared" si="139"/>
        <v>102.23106896772653</v>
      </c>
      <c r="L265" s="83">
        <v>49014</v>
      </c>
      <c r="M265" s="91">
        <f t="shared" si="150"/>
        <v>93.788748564867959</v>
      </c>
      <c r="N265" s="318">
        <v>0</v>
      </c>
      <c r="O265" s="83" t="s">
        <v>66</v>
      </c>
      <c r="P265" s="83">
        <f t="shared" ref="P265" si="151">N265-L265</f>
        <v>-49014</v>
      </c>
      <c r="Q265" s="91">
        <f t="shared" si="141"/>
        <v>93.788748564867959</v>
      </c>
      <c r="R265" s="83">
        <f t="shared" si="132"/>
        <v>302025</v>
      </c>
      <c r="S265" s="91">
        <f t="shared" si="142"/>
        <v>103.74659072953236</v>
      </c>
      <c r="T265" s="83">
        <v>48300</v>
      </c>
      <c r="U265" s="91">
        <f t="shared" si="143"/>
        <v>95.208058189272833</v>
      </c>
      <c r="V265" s="83">
        <v>5925</v>
      </c>
      <c r="W265" s="91">
        <f t="shared" si="144"/>
        <v>93.49850086791858</v>
      </c>
      <c r="X265" s="83">
        <f t="shared" si="135"/>
        <v>253725</v>
      </c>
      <c r="Y265" s="91">
        <f t="shared" si="145"/>
        <v>105.54855295835466</v>
      </c>
      <c r="Z265" s="83">
        <v>34132</v>
      </c>
      <c r="AA265" s="91">
        <f t="shared" si="148"/>
        <v>93.127063381626698</v>
      </c>
      <c r="AB265" s="240" t="s">
        <v>66</v>
      </c>
      <c r="AC265" s="158" t="s">
        <v>66</v>
      </c>
      <c r="AD265" s="240">
        <v>52985</v>
      </c>
      <c r="AE265" s="274">
        <f t="shared" si="130"/>
        <v>94.675243455731263</v>
      </c>
      <c r="AF265" s="83">
        <v>48005</v>
      </c>
      <c r="AG265" s="313">
        <f t="shared" si="146"/>
        <v>100.94415005467239</v>
      </c>
      <c r="AH265" s="83">
        <v>516</v>
      </c>
      <c r="AI265" s="313">
        <f t="shared" si="131"/>
        <v>68.525896414342625</v>
      </c>
      <c r="AJ265" s="82"/>
      <c r="AK265" s="207"/>
      <c r="AL265" s="186"/>
      <c r="AM265" s="234"/>
      <c r="AN265" s="186"/>
      <c r="AO265" s="186"/>
      <c r="AP265" s="186"/>
      <c r="AQ265" s="208"/>
      <c r="AR265" s="88"/>
      <c r="AS265" s="88"/>
      <c r="AT265" s="88"/>
    </row>
    <row r="266" spans="1:46" s="89" customFormat="1" ht="12" hidden="1" customHeight="1">
      <c r="A266" s="86"/>
      <c r="B266" s="38" t="s">
        <v>195</v>
      </c>
      <c r="C266" s="51" t="s">
        <v>196</v>
      </c>
      <c r="D266" s="87">
        <v>340827</v>
      </c>
      <c r="E266" s="91">
        <f t="shared" si="136"/>
        <v>100.33324011245381</v>
      </c>
      <c r="F266" s="83">
        <v>1947</v>
      </c>
      <c r="G266" s="91">
        <f t="shared" si="149"/>
        <v>96.529499256321273</v>
      </c>
      <c r="H266" s="83">
        <v>51</v>
      </c>
      <c r="I266" s="91">
        <f t="shared" si="138"/>
        <v>98.076923076923066</v>
      </c>
      <c r="J266" s="83">
        <f t="shared" si="147"/>
        <v>338880</v>
      </c>
      <c r="K266" s="91">
        <f t="shared" si="139"/>
        <v>100.35596041199013</v>
      </c>
      <c r="L266" s="83">
        <v>52975</v>
      </c>
      <c r="M266" s="91">
        <f t="shared" si="150"/>
        <v>109.18178070898598</v>
      </c>
      <c r="N266" s="318">
        <v>0</v>
      </c>
      <c r="O266" s="83" t="s">
        <v>66</v>
      </c>
      <c r="P266" s="83">
        <f>N266-L266</f>
        <v>-52975</v>
      </c>
      <c r="Q266" s="91">
        <f t="shared" si="141"/>
        <v>109.18178070898598</v>
      </c>
      <c r="R266" s="83">
        <f t="shared" si="132"/>
        <v>285905</v>
      </c>
      <c r="S266" s="91">
        <f t="shared" si="142"/>
        <v>98.875009510371498</v>
      </c>
      <c r="T266" s="83">
        <v>48350</v>
      </c>
      <c r="U266" s="91">
        <f t="shared" si="143"/>
        <v>99.873995579517043</v>
      </c>
      <c r="V266" s="83">
        <v>5875</v>
      </c>
      <c r="W266" s="91">
        <f t="shared" si="144"/>
        <v>105.26787314101415</v>
      </c>
      <c r="X266" s="83">
        <f t="shared" si="135"/>
        <v>237555</v>
      </c>
      <c r="Y266" s="91">
        <f t="shared" si="145"/>
        <v>98.674126780396023</v>
      </c>
      <c r="Z266" s="83">
        <v>33201</v>
      </c>
      <c r="AA266" s="91">
        <f>Z266/Z254*100</f>
        <v>95.948328179637599</v>
      </c>
      <c r="AB266" s="240" t="s">
        <v>66</v>
      </c>
      <c r="AC266" s="158" t="s">
        <v>66</v>
      </c>
      <c r="AD266" s="240">
        <v>50612</v>
      </c>
      <c r="AE266" s="274">
        <f t="shared" si="130"/>
        <v>90.558070461092527</v>
      </c>
      <c r="AF266" s="83">
        <v>47198</v>
      </c>
      <c r="AG266" s="313">
        <f t="shared" si="146"/>
        <v>102.18671516411189</v>
      </c>
      <c r="AH266" s="83">
        <v>491</v>
      </c>
      <c r="AI266" s="313">
        <f t="shared" si="131"/>
        <v>63.601036269430054</v>
      </c>
      <c r="AJ266" s="82"/>
      <c r="AK266" s="207"/>
      <c r="AL266" s="186"/>
      <c r="AM266" s="234"/>
      <c r="AN266" s="186"/>
      <c r="AO266" s="186"/>
      <c r="AP266" s="186"/>
      <c r="AQ266" s="208"/>
      <c r="AR266" s="88"/>
      <c r="AS266" s="88"/>
      <c r="AT266" s="88"/>
    </row>
    <row r="267" spans="1:46" s="89" customFormat="1" ht="12" hidden="1" customHeight="1">
      <c r="A267" s="86"/>
      <c r="B267" s="38" t="s">
        <v>197</v>
      </c>
      <c r="C267" s="51" t="s">
        <v>6</v>
      </c>
      <c r="D267" s="87">
        <v>331221</v>
      </c>
      <c r="E267" s="91">
        <f t="shared" si="136"/>
        <v>110.2665938704716</v>
      </c>
      <c r="F267" s="83">
        <v>1947</v>
      </c>
      <c r="G267" s="91">
        <f t="shared" si="149"/>
        <v>92.143871273071468</v>
      </c>
      <c r="H267" s="83">
        <v>39</v>
      </c>
      <c r="I267" s="91">
        <f t="shared" si="138"/>
        <v>7.0524412296564201</v>
      </c>
      <c r="J267" s="83">
        <f t="shared" si="147"/>
        <v>329274</v>
      </c>
      <c r="K267" s="91">
        <f t="shared" si="139"/>
        <v>110.39497902899731</v>
      </c>
      <c r="L267" s="83">
        <v>61816</v>
      </c>
      <c r="M267" s="91">
        <f t="shared" si="150"/>
        <v>125.92124829398463</v>
      </c>
      <c r="N267" s="318">
        <v>0</v>
      </c>
      <c r="O267" s="83" t="s">
        <v>66</v>
      </c>
      <c r="P267" s="83">
        <f t="shared" ref="P267:P285" si="152">N267-L267</f>
        <v>-61816</v>
      </c>
      <c r="Q267" s="91">
        <f t="shared" si="141"/>
        <v>125.92124829398463</v>
      </c>
      <c r="R267" s="83">
        <f t="shared" si="132"/>
        <v>267458</v>
      </c>
      <c r="S267" s="91">
        <f t="shared" si="142"/>
        <v>107.3361211663951</v>
      </c>
      <c r="T267" s="83">
        <v>51233</v>
      </c>
      <c r="U267" s="91">
        <f t="shared" si="143"/>
        <v>112.74619836711339</v>
      </c>
      <c r="V267" s="83">
        <v>6227</v>
      </c>
      <c r="W267" s="91">
        <f t="shared" si="144"/>
        <v>105.34596514972085</v>
      </c>
      <c r="X267" s="83">
        <f t="shared" si="135"/>
        <v>216225</v>
      </c>
      <c r="Y267" s="91">
        <f t="shared" si="145"/>
        <v>106.12947083740312</v>
      </c>
      <c r="Z267" s="83">
        <v>31828</v>
      </c>
      <c r="AA267" s="91">
        <f t="shared" ref="AA267:AA268" si="153">Z267/Z255*100</f>
        <v>116.245434623813</v>
      </c>
      <c r="AB267" s="240" t="s">
        <v>66</v>
      </c>
      <c r="AC267" s="158" t="s">
        <v>66</v>
      </c>
      <c r="AD267" s="240">
        <v>49968</v>
      </c>
      <c r="AE267" s="274">
        <f t="shared" ref="AE267:AE285" si="154">AD267/AD255*100</f>
        <v>91.597008358996916</v>
      </c>
      <c r="AF267" s="83">
        <v>44920</v>
      </c>
      <c r="AG267" s="313">
        <f t="shared" si="146"/>
        <v>107.46154398220138</v>
      </c>
      <c r="AH267" s="83">
        <v>538</v>
      </c>
      <c r="AI267" s="313">
        <f t="shared" ref="AI267:AI285" si="155">AH267/AH255*100</f>
        <v>113.98305084745763</v>
      </c>
      <c r="AJ267" s="82"/>
      <c r="AK267" s="207"/>
      <c r="AL267" s="186"/>
      <c r="AM267" s="234"/>
      <c r="AN267" s="186"/>
      <c r="AO267" s="186"/>
      <c r="AP267" s="186"/>
      <c r="AQ267" s="208"/>
      <c r="AR267" s="88"/>
      <c r="AS267" s="88"/>
      <c r="AT267" s="88"/>
    </row>
    <row r="268" spans="1:46" s="254" customFormat="1" ht="12" hidden="1" customHeight="1">
      <c r="A268" s="245"/>
      <c r="B268" s="246" t="s">
        <v>198</v>
      </c>
      <c r="C268" s="247" t="s">
        <v>7</v>
      </c>
      <c r="D268" s="321">
        <v>337759</v>
      </c>
      <c r="E268" s="309">
        <f t="shared" si="136"/>
        <v>102.90502827337428</v>
      </c>
      <c r="F268" s="308">
        <v>1941</v>
      </c>
      <c r="G268" s="309">
        <f t="shared" si="149"/>
        <v>96.807980049875312</v>
      </c>
      <c r="H268" s="308">
        <v>42</v>
      </c>
      <c r="I268" s="309">
        <f t="shared" si="138"/>
        <v>113.51351351351352</v>
      </c>
      <c r="J268" s="308">
        <f t="shared" si="147"/>
        <v>335818</v>
      </c>
      <c r="K268" s="309">
        <f t="shared" si="139"/>
        <v>102.94250181626454</v>
      </c>
      <c r="L268" s="308">
        <v>58462</v>
      </c>
      <c r="M268" s="309">
        <f t="shared" si="150"/>
        <v>107.94911091825618</v>
      </c>
      <c r="N268" s="318">
        <v>0</v>
      </c>
      <c r="O268" s="308" t="s">
        <v>66</v>
      </c>
      <c r="P268" s="83">
        <f t="shared" si="152"/>
        <v>-58462</v>
      </c>
      <c r="Q268" s="309">
        <f t="shared" si="141"/>
        <v>107.94911091825618</v>
      </c>
      <c r="R268" s="308">
        <f>J268+P268</f>
        <v>277356</v>
      </c>
      <c r="S268" s="309">
        <f t="shared" si="142"/>
        <v>101.94587998323912</v>
      </c>
      <c r="T268" s="308">
        <v>52059</v>
      </c>
      <c r="U268" s="309">
        <f t="shared" si="143"/>
        <v>99.535390616037617</v>
      </c>
      <c r="V268" s="308">
        <v>6637</v>
      </c>
      <c r="W268" s="309">
        <f t="shared" si="144"/>
        <v>92.052704576976424</v>
      </c>
      <c r="X268" s="308">
        <f t="shared" si="135"/>
        <v>225297</v>
      </c>
      <c r="Y268" s="309">
        <f t="shared" si="145"/>
        <v>102.51956680014563</v>
      </c>
      <c r="Z268" s="308">
        <v>32413</v>
      </c>
      <c r="AA268" s="91">
        <f t="shared" si="153"/>
        <v>103.18339540954382</v>
      </c>
      <c r="AB268" s="290" t="s">
        <v>239</v>
      </c>
      <c r="AC268" s="289" t="s">
        <v>66</v>
      </c>
      <c r="AD268" s="290">
        <v>54221</v>
      </c>
      <c r="AE268" s="274">
        <f t="shared" si="154"/>
        <v>94.052038161318293</v>
      </c>
      <c r="AF268" s="308">
        <v>45352</v>
      </c>
      <c r="AG268" s="313">
        <f t="shared" si="146"/>
        <v>97.188410766329497</v>
      </c>
      <c r="AH268" s="308">
        <v>602</v>
      </c>
      <c r="AI268" s="313">
        <f t="shared" si="155"/>
        <v>99.668874172185426</v>
      </c>
      <c r="AJ268" s="248"/>
      <c r="AK268" s="249"/>
      <c r="AL268" s="250"/>
      <c r="AM268" s="251"/>
      <c r="AN268" s="250"/>
      <c r="AO268" s="250"/>
      <c r="AP268" s="250"/>
      <c r="AQ268" s="252"/>
      <c r="AR268" s="253"/>
      <c r="AS268" s="253"/>
      <c r="AT268" s="253"/>
    </row>
    <row r="269" spans="1:46" s="254" customFormat="1" ht="12" hidden="1" customHeight="1">
      <c r="A269" s="245"/>
      <c r="B269" s="246" t="s">
        <v>105</v>
      </c>
      <c r="C269" s="247" t="s">
        <v>8</v>
      </c>
      <c r="D269" s="321">
        <v>326976</v>
      </c>
      <c r="E269" s="309">
        <f t="shared" si="136"/>
        <v>102.45085444644278</v>
      </c>
      <c r="F269" s="308">
        <v>1934</v>
      </c>
      <c r="G269" s="309">
        <f t="shared" si="149"/>
        <v>97.137117026619791</v>
      </c>
      <c r="H269" s="308">
        <v>37</v>
      </c>
      <c r="I269" s="309">
        <f t="shared" si="138"/>
        <v>105.71428571428572</v>
      </c>
      <c r="J269" s="308">
        <f t="shared" si="147"/>
        <v>325042</v>
      </c>
      <c r="K269" s="309">
        <f t="shared" si="139"/>
        <v>102.48421158836307</v>
      </c>
      <c r="L269" s="308">
        <v>50256</v>
      </c>
      <c r="M269" s="309">
        <f t="shared" si="150"/>
        <v>107.40527024427774</v>
      </c>
      <c r="N269" s="318">
        <v>0</v>
      </c>
      <c r="O269" s="308" t="s">
        <v>66</v>
      </c>
      <c r="P269" s="83">
        <f t="shared" si="152"/>
        <v>-50256</v>
      </c>
      <c r="Q269" s="309">
        <f t="shared" si="141"/>
        <v>107.40527024427774</v>
      </c>
      <c r="R269" s="308">
        <f t="shared" ref="R269:R285" si="156">J269+P269</f>
        <v>274786</v>
      </c>
      <c r="S269" s="309">
        <f t="shared" si="142"/>
        <v>101.63256550234492</v>
      </c>
      <c r="T269" s="308">
        <v>45337</v>
      </c>
      <c r="U269" s="309">
        <f t="shared" si="143"/>
        <v>95.2297933120484</v>
      </c>
      <c r="V269" s="308">
        <v>5675</v>
      </c>
      <c r="W269" s="309">
        <f t="shared" si="144"/>
        <v>79.940836737568674</v>
      </c>
      <c r="X269" s="308">
        <f t="shared" si="135"/>
        <v>229449</v>
      </c>
      <c r="Y269" s="309">
        <f t="shared" si="145"/>
        <v>103.00093372358189</v>
      </c>
      <c r="Z269" s="308">
        <v>33354</v>
      </c>
      <c r="AA269" s="91">
        <f>Z269/Z257*100</f>
        <v>106.08441207340734</v>
      </c>
      <c r="AB269" s="290" t="s">
        <v>66</v>
      </c>
      <c r="AC269" s="289" t="s">
        <v>66</v>
      </c>
      <c r="AD269" s="290">
        <v>55771</v>
      </c>
      <c r="AE269" s="274">
        <f t="shared" si="154"/>
        <v>90.485925204834913</v>
      </c>
      <c r="AF269" s="308">
        <v>43146</v>
      </c>
      <c r="AG269" s="313">
        <f t="shared" si="146"/>
        <v>98.016765487630337</v>
      </c>
      <c r="AH269" s="308">
        <v>573</v>
      </c>
      <c r="AI269" s="313">
        <f t="shared" si="155"/>
        <v>77.537212449255748</v>
      </c>
      <c r="AJ269" s="248"/>
      <c r="AK269" s="249"/>
      <c r="AL269" s="250"/>
      <c r="AM269" s="251"/>
      <c r="AN269" s="250"/>
      <c r="AO269" s="250"/>
      <c r="AP269" s="250"/>
      <c r="AQ269" s="252"/>
      <c r="AR269" s="253"/>
      <c r="AS269" s="253"/>
      <c r="AT269" s="253"/>
    </row>
    <row r="270" spans="1:46" ht="13.5" hidden="1" customHeight="1">
      <c r="B270" s="38" t="s">
        <v>200</v>
      </c>
      <c r="C270" s="51" t="s">
        <v>9</v>
      </c>
      <c r="D270" s="87">
        <v>343255</v>
      </c>
      <c r="E270" s="91">
        <f>D270/D258*100</f>
        <v>102.95529121001074</v>
      </c>
      <c r="F270" s="83">
        <v>1933</v>
      </c>
      <c r="G270" s="91">
        <f>F270/F258*100</f>
        <v>96.892230576441108</v>
      </c>
      <c r="H270" s="83">
        <v>41</v>
      </c>
      <c r="I270" s="91">
        <f>H270/H258*100</f>
        <v>117.14285714285715</v>
      </c>
      <c r="J270" s="83">
        <f t="shared" si="147"/>
        <v>341322</v>
      </c>
      <c r="K270" s="91">
        <f t="shared" si="139"/>
        <v>102.99178955181996</v>
      </c>
      <c r="L270" s="83">
        <v>40918</v>
      </c>
      <c r="M270" s="91">
        <f>L270/L258*100</f>
        <v>114.22908349850647</v>
      </c>
      <c r="N270" s="318">
        <v>0</v>
      </c>
      <c r="O270" s="308" t="s">
        <v>66</v>
      </c>
      <c r="P270" s="83">
        <f t="shared" si="152"/>
        <v>-40918</v>
      </c>
      <c r="Q270" s="91">
        <f t="shared" si="141"/>
        <v>114.22908349850647</v>
      </c>
      <c r="R270" s="83">
        <f t="shared" si="156"/>
        <v>300404</v>
      </c>
      <c r="S270" s="91">
        <f t="shared" si="142"/>
        <v>101.62998247548938</v>
      </c>
      <c r="T270" s="83">
        <v>43807</v>
      </c>
      <c r="U270" s="91">
        <f t="shared" si="143"/>
        <v>97.648343809905938</v>
      </c>
      <c r="V270" s="83">
        <v>5543</v>
      </c>
      <c r="W270" s="91">
        <f t="shared" si="144"/>
        <v>88.166056942898038</v>
      </c>
      <c r="X270" s="83">
        <f>+R270-T270</f>
        <v>256597</v>
      </c>
      <c r="Y270" s="91">
        <f t="shared" si="145"/>
        <v>102.34241636221502</v>
      </c>
      <c r="Z270" s="83">
        <v>35824</v>
      </c>
      <c r="AA270" s="91">
        <f>Z270/Z258*100</f>
        <v>95.054128635109308</v>
      </c>
      <c r="AB270" s="240" t="s">
        <v>66</v>
      </c>
      <c r="AC270" s="158" t="s">
        <v>66</v>
      </c>
      <c r="AD270" s="240">
        <v>56819</v>
      </c>
      <c r="AE270" s="274">
        <f t="shared" si="154"/>
        <v>92.871853546910756</v>
      </c>
      <c r="AF270" s="83">
        <v>43031</v>
      </c>
      <c r="AG270" s="313">
        <f t="shared" si="146"/>
        <v>107.65285699989992</v>
      </c>
      <c r="AH270" s="83">
        <v>492</v>
      </c>
      <c r="AI270" s="313">
        <f t="shared" si="155"/>
        <v>88.808664259927795</v>
      </c>
      <c r="AJ270" s="82"/>
      <c r="AK270" s="207"/>
      <c r="AL270" s="186"/>
      <c r="AM270" s="207"/>
      <c r="AN270" s="186"/>
      <c r="AO270" s="186"/>
      <c r="AP270" s="186"/>
      <c r="AQ270" s="208"/>
    </row>
    <row r="271" spans="1:46" s="89" customFormat="1" ht="12" hidden="1" customHeight="1">
      <c r="A271" s="86"/>
      <c r="B271" s="38" t="s">
        <v>248</v>
      </c>
      <c r="C271" s="51" t="s">
        <v>249</v>
      </c>
      <c r="D271" s="287">
        <v>345765</v>
      </c>
      <c r="E271" s="158">
        <f>D271/D259*100</f>
        <v>103.31366250840368</v>
      </c>
      <c r="F271" s="240">
        <v>1967</v>
      </c>
      <c r="G271" s="158">
        <f>F271/F259*100</f>
        <v>97.958167330677298</v>
      </c>
      <c r="H271" s="240">
        <v>80</v>
      </c>
      <c r="I271" s="158">
        <f>H271/H259*100</f>
        <v>150.9433962264151</v>
      </c>
      <c r="J271" s="240">
        <f t="shared" si="147"/>
        <v>343798</v>
      </c>
      <c r="K271" s="158">
        <f>J271/J259*100</f>
        <v>103.34598863127391</v>
      </c>
      <c r="L271" s="240">
        <v>38219</v>
      </c>
      <c r="M271" s="158">
        <f>L271/L259*100</f>
        <v>106.26129507604192</v>
      </c>
      <c r="N271" s="271">
        <v>0</v>
      </c>
      <c r="O271" s="290" t="s">
        <v>66</v>
      </c>
      <c r="P271" s="240">
        <f>N271-L271</f>
        <v>-38219</v>
      </c>
      <c r="Q271" s="158">
        <f t="shared" si="141"/>
        <v>106.26129507604192</v>
      </c>
      <c r="R271" s="240">
        <f t="shared" si="156"/>
        <v>305579</v>
      </c>
      <c r="S271" s="158">
        <f t="shared" si="142"/>
        <v>102.99258510279743</v>
      </c>
      <c r="T271" s="240">
        <v>44063</v>
      </c>
      <c r="U271" s="158">
        <f t="shared" si="143"/>
        <v>97.835161419245978</v>
      </c>
      <c r="V271" s="240">
        <v>5128</v>
      </c>
      <c r="W271" s="158">
        <f t="shared" si="144"/>
        <v>84.038020321206162</v>
      </c>
      <c r="X271" s="240">
        <f t="shared" ref="X271:X273" si="157">+R271-T271</f>
        <v>261516</v>
      </c>
      <c r="Y271" s="158">
        <f t="shared" si="145"/>
        <v>103.91556929532469</v>
      </c>
      <c r="Z271" s="240">
        <v>35830</v>
      </c>
      <c r="AA271" s="158">
        <f>Z271/Z259*100</f>
        <v>96.31202623514865</v>
      </c>
      <c r="AB271" s="240" t="s">
        <v>66</v>
      </c>
      <c r="AC271" s="158" t="s">
        <v>66</v>
      </c>
      <c r="AD271" s="273">
        <v>50191</v>
      </c>
      <c r="AE271" s="274">
        <f t="shared" si="154"/>
        <v>100.40609746339122</v>
      </c>
      <c r="AF271" s="273">
        <v>44159</v>
      </c>
      <c r="AG271" s="274">
        <f>AF271/AF259*100</f>
        <v>96.725369080474877</v>
      </c>
      <c r="AH271" s="273">
        <v>488</v>
      </c>
      <c r="AI271" s="274">
        <f t="shared" si="155"/>
        <v>104.72103004291846</v>
      </c>
      <c r="AJ271" s="82"/>
      <c r="AK271" s="188"/>
      <c r="AL271" s="206"/>
      <c r="AM271" s="207"/>
      <c r="AN271" s="206"/>
      <c r="AO271" s="186"/>
      <c r="AP271" s="206"/>
      <c r="AQ271" s="208"/>
      <c r="AR271" s="88"/>
      <c r="AS271" s="88"/>
      <c r="AT271" s="88"/>
    </row>
    <row r="272" spans="1:46" s="89" customFormat="1" ht="12" hidden="1" customHeight="1">
      <c r="A272" s="86"/>
      <c r="B272" s="38" t="s">
        <v>12</v>
      </c>
      <c r="C272" s="51" t="s">
        <v>12</v>
      </c>
      <c r="D272" s="287">
        <v>328165</v>
      </c>
      <c r="E272" s="158">
        <f t="shared" ref="E272:E279" si="158">D272/D260*100</f>
        <v>107.15521857816439</v>
      </c>
      <c r="F272" s="240">
        <v>1926</v>
      </c>
      <c r="G272" s="158">
        <f t="shared" ref="G272:G285" si="159">F272/F260*100</f>
        <v>120.45028142589118</v>
      </c>
      <c r="H272" s="240">
        <v>42</v>
      </c>
      <c r="I272" s="158">
        <f t="shared" ref="I272:I273" si="160">H272/H260*100</f>
        <v>95.454545454545453</v>
      </c>
      <c r="J272" s="240">
        <f t="shared" si="147"/>
        <v>326239</v>
      </c>
      <c r="K272" s="158">
        <f t="shared" ref="K272:K285" si="161">J272/J260*100</f>
        <v>107.08543818705216</v>
      </c>
      <c r="L272" s="240">
        <v>32039</v>
      </c>
      <c r="M272" s="158">
        <f t="shared" ref="M272:M285" si="162">L272/L260*100</f>
        <v>103.4483872009299</v>
      </c>
      <c r="N272" s="271">
        <v>0</v>
      </c>
      <c r="O272" s="290" t="s">
        <v>66</v>
      </c>
      <c r="P272" s="240">
        <f t="shared" si="152"/>
        <v>-32039</v>
      </c>
      <c r="Q272" s="158">
        <f t="shared" si="141"/>
        <v>103.4483872009299</v>
      </c>
      <c r="R272" s="240">
        <f t="shared" si="156"/>
        <v>294200</v>
      </c>
      <c r="S272" s="158">
        <f t="shared" si="142"/>
        <v>107.49702209133227</v>
      </c>
      <c r="T272" s="240">
        <v>43337</v>
      </c>
      <c r="U272" s="158">
        <f t="shared" si="143"/>
        <v>102.41521918941274</v>
      </c>
      <c r="V272" s="240">
        <v>4847</v>
      </c>
      <c r="W272" s="158">
        <f t="shared" si="144"/>
        <v>85.079866596454281</v>
      </c>
      <c r="X272" s="240">
        <f t="shared" si="157"/>
        <v>250863</v>
      </c>
      <c r="Y272" s="158">
        <f t="shared" si="145"/>
        <v>108.4264393798597</v>
      </c>
      <c r="Z272" s="240">
        <v>33117</v>
      </c>
      <c r="AA272" s="158">
        <f>Z272/Z260*100</f>
        <v>94.01027620859</v>
      </c>
      <c r="AB272" s="240" t="s">
        <v>66</v>
      </c>
      <c r="AC272" s="158" t="s">
        <v>66</v>
      </c>
      <c r="AD272" s="273">
        <v>48988</v>
      </c>
      <c r="AE272" s="274">
        <f t="shared" si="154"/>
        <v>99.963269803697514</v>
      </c>
      <c r="AF272" s="273">
        <v>42386</v>
      </c>
      <c r="AG272" s="274">
        <f>AF272/AF260*100</f>
        <v>101.5671427202147</v>
      </c>
      <c r="AH272" s="273">
        <v>426</v>
      </c>
      <c r="AI272" s="274">
        <f t="shared" si="155"/>
        <v>103.14769975786926</v>
      </c>
      <c r="AJ272" s="82"/>
      <c r="AK272" s="188"/>
      <c r="AL272" s="206"/>
      <c r="AM272" s="207"/>
      <c r="AN272" s="206"/>
      <c r="AO272" s="186"/>
      <c r="AP272" s="206"/>
      <c r="AQ272" s="208"/>
      <c r="AR272" s="88"/>
      <c r="AS272" s="88"/>
      <c r="AT272" s="88"/>
    </row>
    <row r="273" spans="1:52" s="212" customFormat="1" ht="12" hidden="1" customHeight="1">
      <c r="A273" s="210"/>
      <c r="B273" s="39" t="s">
        <v>13</v>
      </c>
      <c r="C273" s="53" t="s">
        <v>13</v>
      </c>
      <c r="D273" s="325">
        <v>353638</v>
      </c>
      <c r="E273" s="324">
        <f t="shared" si="158"/>
        <v>103.12490887140515</v>
      </c>
      <c r="F273" s="323">
        <v>1933</v>
      </c>
      <c r="G273" s="324">
        <f t="shared" si="159"/>
        <v>97.282335178661299</v>
      </c>
      <c r="H273" s="323">
        <v>55</v>
      </c>
      <c r="I273" s="324">
        <f t="shared" si="160"/>
        <v>82.089552238805979</v>
      </c>
      <c r="J273" s="323">
        <f t="shared" si="147"/>
        <v>351705</v>
      </c>
      <c r="K273" s="324">
        <f t="shared" si="161"/>
        <v>103.15895991904615</v>
      </c>
      <c r="L273" s="323">
        <v>22993</v>
      </c>
      <c r="M273" s="324">
        <f t="shared" si="162"/>
        <v>85.635009310986959</v>
      </c>
      <c r="N273" s="201">
        <v>0</v>
      </c>
      <c r="O273" s="324" t="s">
        <v>241</v>
      </c>
      <c r="P273" s="323">
        <f t="shared" si="152"/>
        <v>-22993</v>
      </c>
      <c r="Q273" s="324">
        <f t="shared" si="141"/>
        <v>85.635009310986959</v>
      </c>
      <c r="R273" s="323">
        <f t="shared" si="156"/>
        <v>328712</v>
      </c>
      <c r="S273" s="324">
        <f t="shared" si="142"/>
        <v>104.65701959660601</v>
      </c>
      <c r="T273" s="323">
        <v>45365</v>
      </c>
      <c r="U273" s="324">
        <f t="shared" si="143"/>
        <v>100.18329579082197</v>
      </c>
      <c r="V273" s="323">
        <v>5047</v>
      </c>
      <c r="W273" s="324">
        <f t="shared" si="144"/>
        <v>74.329896907216494</v>
      </c>
      <c r="X273" s="323">
        <f t="shared" si="157"/>
        <v>283347</v>
      </c>
      <c r="Y273" s="324">
        <f t="shared" si="145"/>
        <v>105.41065389895201</v>
      </c>
      <c r="Z273" s="323">
        <v>41051</v>
      </c>
      <c r="AA273" s="324">
        <f>Z273/Z261*100</f>
        <v>105.76065953883808</v>
      </c>
      <c r="AB273" s="326" t="s">
        <v>185</v>
      </c>
      <c r="AC273" s="326" t="s">
        <v>185</v>
      </c>
      <c r="AD273" s="326">
        <v>50851</v>
      </c>
      <c r="AE273" s="327">
        <f t="shared" si="154"/>
        <v>90.849159416147074</v>
      </c>
      <c r="AF273" s="326">
        <v>47376</v>
      </c>
      <c r="AG273" s="327">
        <f>AF273/AF261*100</f>
        <v>99.131635663618681</v>
      </c>
      <c r="AH273" s="326">
        <v>459</v>
      </c>
      <c r="AI273" s="327">
        <f t="shared" si="155"/>
        <v>69.126506024096386</v>
      </c>
      <c r="AJ273" s="266"/>
      <c r="AK273" s="265"/>
      <c r="AL273" s="266"/>
      <c r="AM273" s="265"/>
      <c r="AN273" s="266"/>
      <c r="AO273" s="267"/>
      <c r="AP273" s="267"/>
      <c r="AQ273" s="268"/>
      <c r="AR273" s="211"/>
      <c r="AS273" s="211"/>
      <c r="AT273" s="211"/>
    </row>
    <row r="274" spans="1:52" ht="12" customHeight="1">
      <c r="A274" s="297"/>
      <c r="B274" s="38" t="s">
        <v>250</v>
      </c>
      <c r="C274" s="51" t="s">
        <v>251</v>
      </c>
      <c r="D274" s="197">
        <v>344848</v>
      </c>
      <c r="E274" s="155">
        <f t="shared" si="158"/>
        <v>103.18179370104185</v>
      </c>
      <c r="F274" s="240">
        <v>1918</v>
      </c>
      <c r="G274" s="155">
        <f t="shared" si="159"/>
        <v>97.657841140529527</v>
      </c>
      <c r="H274" s="135">
        <v>47</v>
      </c>
      <c r="I274" s="155">
        <f>H274/H262*100</f>
        <v>111.90476190476191</v>
      </c>
      <c r="J274" s="135">
        <f t="shared" si="147"/>
        <v>342930</v>
      </c>
      <c r="K274" s="155">
        <f t="shared" si="161"/>
        <v>103.21444695259594</v>
      </c>
      <c r="L274" s="135">
        <v>30252</v>
      </c>
      <c r="M274" s="155">
        <f t="shared" si="162"/>
        <v>100.61863899421273</v>
      </c>
      <c r="N274" s="200">
        <v>0</v>
      </c>
      <c r="O274" s="135" t="s">
        <v>66</v>
      </c>
      <c r="P274" s="135">
        <f t="shared" si="152"/>
        <v>-30252</v>
      </c>
      <c r="Q274" s="135" t="s">
        <v>252</v>
      </c>
      <c r="R274" s="135">
        <f t="shared" si="156"/>
        <v>312678</v>
      </c>
      <c r="S274" s="155">
        <f t="shared" si="142"/>
        <v>103.47271860852992</v>
      </c>
      <c r="T274" s="135">
        <v>43846</v>
      </c>
      <c r="U274" s="155">
        <f t="shared" si="143"/>
        <v>101.62004310844324</v>
      </c>
      <c r="V274" s="135">
        <v>4197</v>
      </c>
      <c r="W274" s="155">
        <f t="shared" si="144"/>
        <v>65.201180674227118</v>
      </c>
      <c r="X274" s="135">
        <f t="shared" ref="X274:X278" si="163">R274-T274</f>
        <v>268832</v>
      </c>
      <c r="Y274" s="155">
        <f t="shared" si="145"/>
        <v>103.78131309426838</v>
      </c>
      <c r="Z274" s="135">
        <v>38411</v>
      </c>
      <c r="AA274" s="155">
        <f t="shared" ref="AA274:AA285" si="164">Z274/Z262*100</f>
        <v>110.05386510801674</v>
      </c>
      <c r="AB274" s="135" t="s">
        <v>253</v>
      </c>
      <c r="AC274" s="155" t="s">
        <v>253</v>
      </c>
      <c r="AD274" s="328">
        <v>41204</v>
      </c>
      <c r="AE274" s="158">
        <f t="shared" si="154"/>
        <v>75.815117391624341</v>
      </c>
      <c r="AF274" s="328">
        <v>44618</v>
      </c>
      <c r="AG274" s="274">
        <f t="shared" ref="AG274:AG285" si="165">AF274/AF262*100</f>
        <v>96.6803900325027</v>
      </c>
      <c r="AH274" s="328">
        <v>399</v>
      </c>
      <c r="AI274" s="274">
        <f t="shared" si="155"/>
        <v>59.375</v>
      </c>
      <c r="AJ274" s="186"/>
      <c r="AK274" s="184"/>
      <c r="AL274" s="303"/>
      <c r="AM274" s="184"/>
      <c r="AN274" s="95"/>
      <c r="AO274" s="184"/>
      <c r="AP274" s="186"/>
      <c r="AQ274" s="307"/>
      <c r="AR274" s="40"/>
      <c r="AU274" s="15"/>
      <c r="AV274" s="15"/>
      <c r="AW274" s="15"/>
      <c r="AX274" s="15"/>
      <c r="AY274" s="15"/>
      <c r="AZ274" s="15"/>
    </row>
    <row r="275" spans="1:52" s="89" customFormat="1" ht="12" customHeight="1">
      <c r="A275" s="298"/>
      <c r="B275" s="38" t="s">
        <v>254</v>
      </c>
      <c r="C275" s="51" t="s">
        <v>255</v>
      </c>
      <c r="D275" s="287">
        <v>360922</v>
      </c>
      <c r="E275" s="158">
        <f t="shared" si="158"/>
        <v>102.63963144124672</v>
      </c>
      <c r="F275" s="240">
        <v>1908</v>
      </c>
      <c r="G275" s="158">
        <f t="shared" si="159"/>
        <v>96.509863429438553</v>
      </c>
      <c r="H275" s="240">
        <v>40</v>
      </c>
      <c r="I275" s="158">
        <f t="shared" ref="I275:I285" si="166">H275/H263*100</f>
        <v>74.074074074074076</v>
      </c>
      <c r="J275" s="240">
        <f t="shared" si="147"/>
        <v>359014</v>
      </c>
      <c r="K275" s="158">
        <f t="shared" si="161"/>
        <v>102.67428924421513</v>
      </c>
      <c r="L275" s="240">
        <v>30297</v>
      </c>
      <c r="M275" s="158">
        <f t="shared" si="162"/>
        <v>76.849127435064929</v>
      </c>
      <c r="N275" s="271">
        <v>0</v>
      </c>
      <c r="O275" s="240" t="s">
        <v>66</v>
      </c>
      <c r="P275" s="240">
        <f t="shared" si="152"/>
        <v>-30297</v>
      </c>
      <c r="Q275" s="240" t="s">
        <v>252</v>
      </c>
      <c r="R275" s="240">
        <f t="shared" si="156"/>
        <v>328717</v>
      </c>
      <c r="S275" s="158">
        <f t="shared" si="142"/>
        <v>105.95605323637582</v>
      </c>
      <c r="T275" s="240">
        <v>46705</v>
      </c>
      <c r="U275" s="158">
        <f t="shared" si="143"/>
        <v>102.05620138099816</v>
      </c>
      <c r="V275" s="240">
        <v>4573</v>
      </c>
      <c r="W275" s="158">
        <f t="shared" si="144"/>
        <v>68.060723321922893</v>
      </c>
      <c r="X275" s="240">
        <f t="shared" si="163"/>
        <v>282012</v>
      </c>
      <c r="Y275" s="158">
        <f t="shared" si="145"/>
        <v>106.63087248322147</v>
      </c>
      <c r="Z275" s="240">
        <v>43443</v>
      </c>
      <c r="AA275" s="155">
        <f t="shared" si="164"/>
        <v>116.41299104989548</v>
      </c>
      <c r="AB275" s="135" t="s">
        <v>253</v>
      </c>
      <c r="AC275" s="155" t="s">
        <v>253</v>
      </c>
      <c r="AD275" s="240">
        <v>47544</v>
      </c>
      <c r="AE275" s="158">
        <f t="shared" si="154"/>
        <v>93.274739072431927</v>
      </c>
      <c r="AF275" s="240">
        <v>45838</v>
      </c>
      <c r="AG275" s="274">
        <f t="shared" si="165"/>
        <v>98.614517447614119</v>
      </c>
      <c r="AH275" s="240">
        <v>428</v>
      </c>
      <c r="AI275" s="274">
        <f t="shared" si="155"/>
        <v>60.881934566145091</v>
      </c>
      <c r="AJ275" s="186"/>
      <c r="AK275" s="234"/>
      <c r="AL275" s="299"/>
      <c r="AM275" s="234"/>
      <c r="AN275" s="186"/>
      <c r="AO275" s="207"/>
      <c r="AP275" s="186"/>
      <c r="AQ275" s="208"/>
      <c r="AR275" s="300"/>
      <c r="AS275" s="88"/>
      <c r="AT275" s="88"/>
      <c r="AU275" s="88"/>
      <c r="AV275" s="88"/>
      <c r="AW275" s="88"/>
      <c r="AX275" s="88"/>
      <c r="AY275" s="88"/>
      <c r="AZ275" s="88"/>
    </row>
    <row r="276" spans="1:52" s="89" customFormat="1" ht="12" customHeight="1">
      <c r="A276" s="298"/>
      <c r="B276" s="38" t="s">
        <v>256</v>
      </c>
      <c r="C276" s="51" t="s">
        <v>3</v>
      </c>
      <c r="D276" s="287">
        <v>349639</v>
      </c>
      <c r="E276" s="158">
        <f t="shared" si="158"/>
        <v>101.20588294888458</v>
      </c>
      <c r="F276" s="240">
        <v>1895</v>
      </c>
      <c r="G276" s="158">
        <f t="shared" si="159"/>
        <v>97.882231404958674</v>
      </c>
      <c r="H276" s="240">
        <v>42</v>
      </c>
      <c r="I276" s="158">
        <f t="shared" si="166"/>
        <v>102.4390243902439</v>
      </c>
      <c r="J276" s="240">
        <f t="shared" si="147"/>
        <v>347744</v>
      </c>
      <c r="K276" s="158">
        <f t="shared" si="161"/>
        <v>101.22461336042406</v>
      </c>
      <c r="L276" s="240">
        <v>53650</v>
      </c>
      <c r="M276" s="158">
        <f t="shared" si="162"/>
        <v>101.55599303399711</v>
      </c>
      <c r="N276" s="271">
        <v>0</v>
      </c>
      <c r="O276" s="240" t="s">
        <v>66</v>
      </c>
      <c r="P276" s="240">
        <f t="shared" si="152"/>
        <v>-53650</v>
      </c>
      <c r="Q276" s="240" t="s">
        <v>252</v>
      </c>
      <c r="R276" s="240">
        <f t="shared" si="156"/>
        <v>294094</v>
      </c>
      <c r="S276" s="158">
        <f t="shared" si="142"/>
        <v>101.164394635185</v>
      </c>
      <c r="T276" s="240">
        <v>49421</v>
      </c>
      <c r="U276" s="158">
        <f t="shared" si="143"/>
        <v>107.75083940173549</v>
      </c>
      <c r="V276" s="240">
        <v>5228</v>
      </c>
      <c r="W276" s="158">
        <f t="shared" si="144"/>
        <v>81.154920832039736</v>
      </c>
      <c r="X276" s="240">
        <f t="shared" si="163"/>
        <v>244673</v>
      </c>
      <c r="Y276" s="158">
        <f t="shared" si="145"/>
        <v>99.930567751579574</v>
      </c>
      <c r="Z276" s="240">
        <v>35289</v>
      </c>
      <c r="AA276" s="158">
        <f t="shared" si="164"/>
        <v>99.444851490728738</v>
      </c>
      <c r="AB276" s="240" t="s">
        <v>253</v>
      </c>
      <c r="AC276" s="158" t="s">
        <v>253</v>
      </c>
      <c r="AD276" s="240">
        <v>48213</v>
      </c>
      <c r="AE276" s="158">
        <f t="shared" si="154"/>
        <v>95.203585956320836</v>
      </c>
      <c r="AF276" s="240">
        <v>45146</v>
      </c>
      <c r="AG276" s="274">
        <f t="shared" si="165"/>
        <v>97.773638844371291</v>
      </c>
      <c r="AH276" s="240">
        <v>436</v>
      </c>
      <c r="AI276" s="274">
        <f t="shared" si="155"/>
        <v>85.658153241650297</v>
      </c>
      <c r="AJ276" s="186"/>
      <c r="AK276" s="234"/>
      <c r="AL276" s="299"/>
      <c r="AM276" s="234"/>
      <c r="AN276" s="186"/>
      <c r="AO276" s="207"/>
      <c r="AP276" s="186"/>
      <c r="AQ276" s="208"/>
      <c r="AR276" s="88"/>
      <c r="AS276" s="88"/>
      <c r="AT276" s="88"/>
      <c r="AU276" s="88"/>
      <c r="AV276" s="88"/>
      <c r="AW276" s="88"/>
      <c r="AX276" s="88"/>
      <c r="AY276" s="88"/>
      <c r="AZ276" s="88"/>
    </row>
    <row r="277" spans="1:52" s="89" customFormat="1" ht="12" customHeight="1">
      <c r="A277" s="298"/>
      <c r="B277" s="38" t="s">
        <v>257</v>
      </c>
      <c r="C277" s="51" t="s">
        <v>258</v>
      </c>
      <c r="D277" s="287">
        <v>356719</v>
      </c>
      <c r="E277" s="158">
        <f t="shared" si="158"/>
        <v>101.05840791199576</v>
      </c>
      <c r="F277" s="240">
        <v>1923</v>
      </c>
      <c r="G277" s="158">
        <f t="shared" si="159"/>
        <v>98.919753086419746</v>
      </c>
      <c r="H277" s="240">
        <v>45</v>
      </c>
      <c r="I277" s="158">
        <f t="shared" si="166"/>
        <v>104.65116279069768</v>
      </c>
      <c r="J277" s="240">
        <f t="shared" si="147"/>
        <v>354796</v>
      </c>
      <c r="K277" s="158">
        <f t="shared" si="161"/>
        <v>101.0702514535422</v>
      </c>
      <c r="L277" s="240">
        <v>61530</v>
      </c>
      <c r="M277" s="158">
        <f t="shared" si="162"/>
        <v>125.53556126820908</v>
      </c>
      <c r="N277" s="271">
        <v>0</v>
      </c>
      <c r="O277" s="240" t="s">
        <v>66</v>
      </c>
      <c r="P277" s="240">
        <f t="shared" si="152"/>
        <v>-61530</v>
      </c>
      <c r="Q277" s="240" t="s">
        <v>252</v>
      </c>
      <c r="R277" s="240">
        <f t="shared" si="156"/>
        <v>293266</v>
      </c>
      <c r="S277" s="158">
        <f t="shared" si="142"/>
        <v>97.099908947934779</v>
      </c>
      <c r="T277" s="240">
        <v>50659</v>
      </c>
      <c r="U277" s="158">
        <f t="shared" si="143"/>
        <v>104.8840579710145</v>
      </c>
      <c r="V277" s="240">
        <v>5179</v>
      </c>
      <c r="W277" s="158">
        <f t="shared" si="144"/>
        <v>87.40928270042194</v>
      </c>
      <c r="X277" s="240">
        <f t="shared" si="163"/>
        <v>242607</v>
      </c>
      <c r="Y277" s="158">
        <f t="shared" si="145"/>
        <v>95.618090452261299</v>
      </c>
      <c r="Z277" s="240">
        <v>32847</v>
      </c>
      <c r="AA277" s="158">
        <f t="shared" si="164"/>
        <v>96.235204500175783</v>
      </c>
      <c r="AB277" s="240" t="s">
        <v>259</v>
      </c>
      <c r="AC277" s="158" t="s">
        <v>259</v>
      </c>
      <c r="AD277" s="240">
        <v>51743</v>
      </c>
      <c r="AE277" s="158">
        <f t="shared" si="154"/>
        <v>97.655940360479377</v>
      </c>
      <c r="AF277" s="240">
        <v>45857</v>
      </c>
      <c r="AG277" s="274">
        <f t="shared" si="165"/>
        <v>95.525466097281537</v>
      </c>
      <c r="AH277" s="240">
        <v>536</v>
      </c>
      <c r="AI277" s="274">
        <f t="shared" si="155"/>
        <v>103.87596899224806</v>
      </c>
      <c r="AJ277" s="82"/>
      <c r="AK277" s="234"/>
      <c r="AL277" s="186"/>
      <c r="AM277" s="234"/>
      <c r="AN277" s="186"/>
      <c r="AO277" s="207"/>
      <c r="AP277" s="186"/>
      <c r="AQ277" s="208"/>
      <c r="AR277" s="88"/>
      <c r="AS277" s="88"/>
      <c r="AT277" s="88"/>
      <c r="AU277" s="88"/>
      <c r="AV277" s="88"/>
      <c r="AW277" s="88"/>
      <c r="AX277" s="88"/>
      <c r="AY277" s="88"/>
      <c r="AZ277" s="88"/>
    </row>
    <row r="278" spans="1:52" s="89" customFormat="1" ht="12" customHeight="1">
      <c r="A278" s="298"/>
      <c r="B278" s="38" t="s">
        <v>260</v>
      </c>
      <c r="C278" s="51" t="s">
        <v>261</v>
      </c>
      <c r="D278" s="287">
        <v>350880</v>
      </c>
      <c r="E278" s="158">
        <f t="shared" si="158"/>
        <v>102.94959026133492</v>
      </c>
      <c r="F278" s="240">
        <v>1924</v>
      </c>
      <c r="G278" s="158">
        <f t="shared" si="159"/>
        <v>98.818695428864928</v>
      </c>
      <c r="H278" s="240">
        <v>45</v>
      </c>
      <c r="I278" s="158">
        <f t="shared" si="166"/>
        <v>88.235294117647058</v>
      </c>
      <c r="J278" s="240">
        <f t="shared" si="147"/>
        <v>348956</v>
      </c>
      <c r="K278" s="158">
        <f t="shared" si="161"/>
        <v>102.97332389046269</v>
      </c>
      <c r="L278" s="240">
        <v>60351</v>
      </c>
      <c r="M278" s="158">
        <f t="shared" si="162"/>
        <v>113.92354884379425</v>
      </c>
      <c r="N278" s="271">
        <v>0</v>
      </c>
      <c r="O278" s="240" t="s">
        <v>66</v>
      </c>
      <c r="P278" s="240">
        <f t="shared" si="152"/>
        <v>-60351</v>
      </c>
      <c r="Q278" s="240" t="s">
        <v>252</v>
      </c>
      <c r="R278" s="240">
        <f t="shared" si="156"/>
        <v>288605</v>
      </c>
      <c r="S278" s="158">
        <f t="shared" si="142"/>
        <v>100.94436963326979</v>
      </c>
      <c r="T278" s="240">
        <v>51650</v>
      </c>
      <c r="U278" s="158">
        <f t="shared" si="143"/>
        <v>106.82523267838677</v>
      </c>
      <c r="V278" s="240">
        <v>5364</v>
      </c>
      <c r="W278" s="158">
        <f t="shared" si="144"/>
        <v>91.302127659574467</v>
      </c>
      <c r="X278" s="240">
        <f t="shared" si="163"/>
        <v>236955</v>
      </c>
      <c r="Y278" s="158">
        <f t="shared" si="145"/>
        <v>99.747426911662558</v>
      </c>
      <c r="Z278" s="240">
        <v>33909</v>
      </c>
      <c r="AA278" s="158">
        <f t="shared" si="164"/>
        <v>102.13246588958165</v>
      </c>
      <c r="AB278" s="240" t="s">
        <v>259</v>
      </c>
      <c r="AC278" s="158" t="s">
        <v>259</v>
      </c>
      <c r="AD278" s="329">
        <v>47767</v>
      </c>
      <c r="AE278" s="158">
        <f t="shared" si="154"/>
        <v>94.378803445823124</v>
      </c>
      <c r="AF278" s="240">
        <v>44681</v>
      </c>
      <c r="AG278" s="274">
        <f t="shared" si="165"/>
        <v>94.667146913004785</v>
      </c>
      <c r="AH278" s="240">
        <v>453</v>
      </c>
      <c r="AI278" s="274">
        <f t="shared" si="155"/>
        <v>92.260692464358456</v>
      </c>
      <c r="AJ278" s="82"/>
      <c r="AK278" s="234"/>
      <c r="AL278" s="299"/>
      <c r="AM278" s="234"/>
      <c r="AN278" s="186"/>
      <c r="AO278" s="207"/>
      <c r="AP278" s="186"/>
      <c r="AQ278" s="208"/>
      <c r="AR278" s="88"/>
      <c r="AS278" s="88"/>
      <c r="AT278" s="88"/>
      <c r="AU278" s="88"/>
      <c r="AV278" s="88"/>
      <c r="AW278" s="88"/>
      <c r="AX278" s="88"/>
      <c r="AY278" s="88"/>
      <c r="AZ278" s="88"/>
    </row>
    <row r="279" spans="1:52" s="89" customFormat="1" ht="12" customHeight="1">
      <c r="A279" s="298"/>
      <c r="B279" s="38" t="s">
        <v>262</v>
      </c>
      <c r="C279" s="51" t="s">
        <v>6</v>
      </c>
      <c r="D279" s="287">
        <v>337553</v>
      </c>
      <c r="E279" s="158">
        <f t="shared" si="158"/>
        <v>101.91171453500836</v>
      </c>
      <c r="F279" s="240">
        <v>1918</v>
      </c>
      <c r="G279" s="158">
        <f t="shared" si="159"/>
        <v>98.510529019003584</v>
      </c>
      <c r="H279" s="240">
        <v>43</v>
      </c>
      <c r="I279" s="158">
        <f t="shared" si="166"/>
        <v>110.25641025641026</v>
      </c>
      <c r="J279" s="240">
        <f t="shared" si="147"/>
        <v>335635</v>
      </c>
      <c r="K279" s="158">
        <f t="shared" si="161"/>
        <v>101.93182577427918</v>
      </c>
      <c r="L279" s="240">
        <v>64217</v>
      </c>
      <c r="M279" s="158">
        <f t="shared" si="162"/>
        <v>103.88410767438852</v>
      </c>
      <c r="N279" s="271">
        <v>0</v>
      </c>
      <c r="O279" s="240" t="s">
        <v>66</v>
      </c>
      <c r="P279" s="240">
        <f t="shared" si="152"/>
        <v>-64217</v>
      </c>
      <c r="Q279" s="240" t="s">
        <v>252</v>
      </c>
      <c r="R279" s="240">
        <f t="shared" si="156"/>
        <v>271418</v>
      </c>
      <c r="S279" s="158">
        <f t="shared" si="142"/>
        <v>101.48060630080238</v>
      </c>
      <c r="T279" s="240">
        <v>54795</v>
      </c>
      <c r="U279" s="158">
        <f t="shared" si="143"/>
        <v>106.95255011418421</v>
      </c>
      <c r="V279" s="240">
        <v>5992</v>
      </c>
      <c r="W279" s="158">
        <f t="shared" si="144"/>
        <v>96.226112092500401</v>
      </c>
      <c r="X279" s="240">
        <f>R279-T279</f>
        <v>216623</v>
      </c>
      <c r="Y279" s="158">
        <f t="shared" si="145"/>
        <v>100.1840675222569</v>
      </c>
      <c r="Z279" s="240">
        <v>32325</v>
      </c>
      <c r="AA279" s="158">
        <f t="shared" si="164"/>
        <v>101.56151816011058</v>
      </c>
      <c r="AB279" s="240" t="s">
        <v>259</v>
      </c>
      <c r="AC279" s="158" t="s">
        <v>259</v>
      </c>
      <c r="AD279" s="240">
        <v>49054</v>
      </c>
      <c r="AE279" s="158">
        <f t="shared" si="154"/>
        <v>98.170829330771696</v>
      </c>
      <c r="AF279" s="240">
        <v>42642</v>
      </c>
      <c r="AG279" s="274">
        <f t="shared" si="165"/>
        <v>94.928762243989311</v>
      </c>
      <c r="AH279" s="240">
        <v>381</v>
      </c>
      <c r="AI279" s="274">
        <f t="shared" si="155"/>
        <v>70.817843866171003</v>
      </c>
      <c r="AJ279" s="82"/>
      <c r="AK279" s="234"/>
      <c r="AL279" s="299"/>
      <c r="AM279" s="234"/>
      <c r="AN279" s="186"/>
      <c r="AO279" s="207"/>
      <c r="AP279" s="186"/>
      <c r="AQ279" s="208"/>
      <c r="AR279" s="88"/>
      <c r="AS279" s="88"/>
      <c r="AT279" s="88"/>
      <c r="AU279" s="88"/>
      <c r="AV279" s="88"/>
      <c r="AW279" s="88"/>
      <c r="AX279" s="88"/>
      <c r="AY279" s="88"/>
      <c r="AZ279" s="88"/>
    </row>
    <row r="280" spans="1:52" s="89" customFormat="1" ht="12" customHeight="1">
      <c r="A280" s="298"/>
      <c r="B280" s="38" t="s">
        <v>263</v>
      </c>
      <c r="C280" s="51" t="s">
        <v>7</v>
      </c>
      <c r="D280" s="287">
        <v>345253</v>
      </c>
      <c r="E280" s="158">
        <f>D280/D268*100</f>
        <v>102.21874176557841</v>
      </c>
      <c r="F280" s="240">
        <v>1920</v>
      </c>
      <c r="G280" s="158">
        <f t="shared" si="159"/>
        <v>98.918083462132927</v>
      </c>
      <c r="H280" s="240">
        <v>43</v>
      </c>
      <c r="I280" s="158">
        <f t="shared" si="166"/>
        <v>102.38095238095238</v>
      </c>
      <c r="J280" s="240">
        <f>D280-F280</f>
        <v>343333</v>
      </c>
      <c r="K280" s="158">
        <f t="shared" si="161"/>
        <v>102.23781929497527</v>
      </c>
      <c r="L280" s="240">
        <v>57011</v>
      </c>
      <c r="M280" s="158">
        <f t="shared" si="162"/>
        <v>97.518045910163863</v>
      </c>
      <c r="N280" s="271">
        <v>0</v>
      </c>
      <c r="O280" s="240" t="s">
        <v>66</v>
      </c>
      <c r="P280" s="240">
        <f t="shared" si="152"/>
        <v>-57011</v>
      </c>
      <c r="Q280" s="240" t="s">
        <v>252</v>
      </c>
      <c r="R280" s="240">
        <f t="shared" si="156"/>
        <v>286322</v>
      </c>
      <c r="S280" s="158">
        <f t="shared" si="142"/>
        <v>103.23266848382585</v>
      </c>
      <c r="T280" s="240">
        <v>49577</v>
      </c>
      <c r="U280" s="158">
        <f t="shared" si="143"/>
        <v>95.232332545765388</v>
      </c>
      <c r="V280" s="240">
        <v>5816</v>
      </c>
      <c r="W280" s="158">
        <f t="shared" si="144"/>
        <v>87.629953292150063</v>
      </c>
      <c r="X280" s="240">
        <f t="shared" ref="X280:X290" si="167">R280-T280</f>
        <v>236745</v>
      </c>
      <c r="Y280" s="158">
        <f t="shared" si="145"/>
        <v>105.08129269364439</v>
      </c>
      <c r="Z280" s="240">
        <v>32698</v>
      </c>
      <c r="AA280" s="158">
        <f t="shared" si="164"/>
        <v>100.87927683336932</v>
      </c>
      <c r="AB280" s="240" t="s">
        <v>259</v>
      </c>
      <c r="AC280" s="158" t="s">
        <v>259</v>
      </c>
      <c r="AD280" s="240">
        <v>55000</v>
      </c>
      <c r="AE280" s="158">
        <f>AD280/AD268*100</f>
        <v>101.43671271278656</v>
      </c>
      <c r="AF280" s="240">
        <v>43582</v>
      </c>
      <c r="AG280" s="274">
        <f t="shared" si="165"/>
        <v>96.097195272534847</v>
      </c>
      <c r="AH280" s="240">
        <v>635</v>
      </c>
      <c r="AI280" s="274">
        <f t="shared" si="155"/>
        <v>105.48172757475083</v>
      </c>
      <c r="AJ280" s="82"/>
      <c r="AK280" s="234"/>
      <c r="AL280" s="299"/>
      <c r="AM280" s="234"/>
      <c r="AN280" s="186"/>
      <c r="AO280" s="207"/>
      <c r="AP280" s="186"/>
      <c r="AQ280" s="208"/>
      <c r="AR280" s="88"/>
      <c r="AS280" s="88"/>
      <c r="AT280" s="88"/>
      <c r="AU280" s="88"/>
      <c r="AV280" s="88"/>
      <c r="AW280" s="88"/>
      <c r="AX280" s="88"/>
      <c r="AY280" s="88"/>
      <c r="AZ280" s="88"/>
    </row>
    <row r="281" spans="1:52" ht="12" customHeight="1">
      <c r="A281" s="297"/>
      <c r="B281" s="38" t="s">
        <v>264</v>
      </c>
      <c r="C281" s="51" t="s">
        <v>8</v>
      </c>
      <c r="D281" s="287">
        <v>332212</v>
      </c>
      <c r="E281" s="158">
        <f>D281/D269*100</f>
        <v>101.60134077118809</v>
      </c>
      <c r="F281" s="240">
        <v>1923</v>
      </c>
      <c r="G281" s="158">
        <f t="shared" si="159"/>
        <v>99.431230610134435</v>
      </c>
      <c r="H281" s="240">
        <v>44</v>
      </c>
      <c r="I281" s="158">
        <f t="shared" si="166"/>
        <v>118.91891891891892</v>
      </c>
      <c r="J281" s="240">
        <f t="shared" ref="J281:J291" si="168">D281-F281</f>
        <v>330289</v>
      </c>
      <c r="K281" s="158">
        <f t="shared" si="161"/>
        <v>101.61425292731401</v>
      </c>
      <c r="L281" s="240">
        <v>44427</v>
      </c>
      <c r="M281" s="158">
        <f t="shared" si="162"/>
        <v>88.401384909264564</v>
      </c>
      <c r="N281" s="271">
        <v>0</v>
      </c>
      <c r="O281" s="240" t="s">
        <v>66</v>
      </c>
      <c r="P281" s="240">
        <f t="shared" si="152"/>
        <v>-44427</v>
      </c>
      <c r="Q281" s="240" t="s">
        <v>252</v>
      </c>
      <c r="R281" s="240">
        <f t="shared" si="156"/>
        <v>285862</v>
      </c>
      <c r="S281" s="158">
        <f t="shared" si="142"/>
        <v>104.03077303792769</v>
      </c>
      <c r="T281" s="240">
        <v>46003</v>
      </c>
      <c r="U281" s="158">
        <f t="shared" si="143"/>
        <v>101.46899883097691</v>
      </c>
      <c r="V281" s="240">
        <v>5968</v>
      </c>
      <c r="W281" s="158">
        <f t="shared" si="144"/>
        <v>105.16299559471365</v>
      </c>
      <c r="X281" s="240">
        <f t="shared" si="167"/>
        <v>239859</v>
      </c>
      <c r="Y281" s="158">
        <f t="shared" si="145"/>
        <v>104.53695592484604</v>
      </c>
      <c r="Z281" s="240">
        <v>32445</v>
      </c>
      <c r="AA281" s="158">
        <f t="shared" si="164"/>
        <v>97.274689692390709</v>
      </c>
      <c r="AB281" s="240" t="s">
        <v>253</v>
      </c>
      <c r="AC281" s="158" t="s">
        <v>259</v>
      </c>
      <c r="AD281" s="240">
        <v>56713</v>
      </c>
      <c r="AE281" s="158">
        <f t="shared" si="154"/>
        <v>101.68904986462499</v>
      </c>
      <c r="AF281" s="240">
        <v>40898</v>
      </c>
      <c r="AG281" s="274">
        <f t="shared" si="165"/>
        <v>94.789783525703427</v>
      </c>
      <c r="AH281" s="240">
        <v>543</v>
      </c>
      <c r="AI281" s="274">
        <f t="shared" si="155"/>
        <v>94.764397905759154</v>
      </c>
      <c r="AJ281" s="248"/>
      <c r="AK281" s="251"/>
      <c r="AL281" s="302"/>
      <c r="AM281" s="251"/>
      <c r="AN281" s="250"/>
      <c r="AO281" s="249"/>
      <c r="AP281" s="250"/>
      <c r="AQ281" s="252"/>
      <c r="AU281" s="15"/>
      <c r="AV281" s="15"/>
      <c r="AW281" s="15"/>
      <c r="AX281" s="15"/>
      <c r="AY281" s="15"/>
      <c r="AZ281" s="15"/>
    </row>
    <row r="282" spans="1:52" ht="12" customHeight="1">
      <c r="A282" s="297"/>
      <c r="B282" s="38" t="s">
        <v>265</v>
      </c>
      <c r="C282" s="51" t="s">
        <v>9</v>
      </c>
      <c r="D282" s="287">
        <v>348120</v>
      </c>
      <c r="E282" s="158">
        <f>D282/D270*100</f>
        <v>101.41731365894159</v>
      </c>
      <c r="F282" s="240">
        <v>1913</v>
      </c>
      <c r="G282" s="158">
        <f t="shared" si="159"/>
        <v>98.965338851526127</v>
      </c>
      <c r="H282" s="240">
        <v>45</v>
      </c>
      <c r="I282" s="158">
        <f t="shared" si="166"/>
        <v>109.75609756097562</v>
      </c>
      <c r="J282" s="240">
        <f t="shared" si="168"/>
        <v>346207</v>
      </c>
      <c r="K282" s="158">
        <f t="shared" si="161"/>
        <v>101.431199864058</v>
      </c>
      <c r="L282" s="240">
        <v>37838</v>
      </c>
      <c r="M282" s="158">
        <f t="shared" si="162"/>
        <v>92.472750378806396</v>
      </c>
      <c r="N282" s="271">
        <v>0</v>
      </c>
      <c r="O282" s="240" t="s">
        <v>66</v>
      </c>
      <c r="P282" s="240">
        <f t="shared" si="152"/>
        <v>-37838</v>
      </c>
      <c r="Q282" s="240" t="s">
        <v>252</v>
      </c>
      <c r="R282" s="240">
        <f t="shared" si="156"/>
        <v>308369</v>
      </c>
      <c r="S282" s="158">
        <f t="shared" si="142"/>
        <v>102.65142940839669</v>
      </c>
      <c r="T282" s="240">
        <v>45322</v>
      </c>
      <c r="U282" s="158">
        <f t="shared" si="143"/>
        <v>103.45835140502659</v>
      </c>
      <c r="V282" s="240">
        <v>5278</v>
      </c>
      <c r="W282" s="158">
        <f t="shared" si="144"/>
        <v>95.219195381562329</v>
      </c>
      <c r="X282" s="240">
        <f t="shared" si="167"/>
        <v>263047</v>
      </c>
      <c r="Y282" s="158">
        <f t="shared" si="145"/>
        <v>102.51366929465271</v>
      </c>
      <c r="Z282" s="240">
        <v>35539</v>
      </c>
      <c r="AA282" s="158">
        <f t="shared" si="164"/>
        <v>99.204443948191155</v>
      </c>
      <c r="AB282" s="240" t="s">
        <v>253</v>
      </c>
      <c r="AC282" s="158" t="s">
        <v>259</v>
      </c>
      <c r="AD282" s="240">
        <v>56513</v>
      </c>
      <c r="AE282" s="158">
        <f t="shared" si="154"/>
        <v>99.461447755152321</v>
      </c>
      <c r="AF282" s="240">
        <v>39965</v>
      </c>
      <c r="AG282" s="274">
        <f t="shared" si="165"/>
        <v>92.87490413887663</v>
      </c>
      <c r="AH282" s="240">
        <v>429</v>
      </c>
      <c r="AI282" s="274">
        <f t="shared" si="155"/>
        <v>87.195121951219505</v>
      </c>
      <c r="AJ282" s="32"/>
      <c r="AK282" s="184"/>
      <c r="AL282" s="303"/>
      <c r="AM282" s="184"/>
      <c r="AN282" s="95"/>
      <c r="AO282" s="95"/>
      <c r="AP282" s="95"/>
      <c r="AQ282" s="179"/>
      <c r="AU282" s="15"/>
      <c r="AV282" s="15"/>
      <c r="AW282" s="15"/>
      <c r="AX282" s="15"/>
      <c r="AY282" s="15"/>
      <c r="AZ282" s="15"/>
    </row>
    <row r="283" spans="1:52" s="89" customFormat="1" ht="12" customHeight="1">
      <c r="A283" s="298"/>
      <c r="B283" s="38" t="s">
        <v>266</v>
      </c>
      <c r="C283" s="51" t="s">
        <v>267</v>
      </c>
      <c r="D283" s="287">
        <v>350453</v>
      </c>
      <c r="E283" s="158">
        <f t="shared" ref="E283:E291" si="169">D283/D271*100</f>
        <v>101.35583416482292</v>
      </c>
      <c r="F283" s="240">
        <v>1903</v>
      </c>
      <c r="G283" s="158">
        <f t="shared" si="159"/>
        <v>96.746314184036606</v>
      </c>
      <c r="H283" s="240">
        <v>44</v>
      </c>
      <c r="I283" s="158">
        <f t="shared" si="166"/>
        <v>55.000000000000007</v>
      </c>
      <c r="J283" s="240">
        <f t="shared" si="168"/>
        <v>348550</v>
      </c>
      <c r="K283" s="158">
        <f t="shared" si="161"/>
        <v>101.38220699364162</v>
      </c>
      <c r="L283" s="240">
        <v>39106</v>
      </c>
      <c r="M283" s="158">
        <f t="shared" si="162"/>
        <v>102.32083518668725</v>
      </c>
      <c r="N283" s="271">
        <v>0</v>
      </c>
      <c r="O283" s="240" t="s">
        <v>66</v>
      </c>
      <c r="P283" s="240">
        <f t="shared" si="152"/>
        <v>-39106</v>
      </c>
      <c r="Q283" s="240" t="s">
        <v>252</v>
      </c>
      <c r="R283" s="240">
        <f t="shared" si="156"/>
        <v>309444</v>
      </c>
      <c r="S283" s="158">
        <f t="shared" si="142"/>
        <v>101.26481204533033</v>
      </c>
      <c r="T283" s="240">
        <v>44473</v>
      </c>
      <c r="U283" s="158">
        <f t="shared" si="143"/>
        <v>100.93048589519552</v>
      </c>
      <c r="V283" s="240">
        <v>4721</v>
      </c>
      <c r="W283" s="158">
        <f t="shared" si="144"/>
        <v>92.063182527301095</v>
      </c>
      <c r="X283" s="240">
        <f t="shared" si="167"/>
        <v>264971</v>
      </c>
      <c r="Y283" s="158">
        <f t="shared" si="145"/>
        <v>101.32114287462335</v>
      </c>
      <c r="Z283" s="240">
        <v>36192</v>
      </c>
      <c r="AA283" s="158">
        <f t="shared" si="164"/>
        <v>101.01032654200391</v>
      </c>
      <c r="AB283" s="240" t="s">
        <v>253</v>
      </c>
      <c r="AC283" s="158" t="s">
        <v>259</v>
      </c>
      <c r="AD283" s="240">
        <v>47132</v>
      </c>
      <c r="AE283" s="158">
        <f t="shared" si="154"/>
        <v>93.905281823434478</v>
      </c>
      <c r="AF283" s="240">
        <v>41326</v>
      </c>
      <c r="AG283" s="274">
        <f t="shared" si="165"/>
        <v>93.584546751511581</v>
      </c>
      <c r="AH283" s="240">
        <v>382</v>
      </c>
      <c r="AI283" s="274">
        <f t="shared" si="155"/>
        <v>78.278688524590166</v>
      </c>
      <c r="AJ283" s="204"/>
      <c r="AK283" s="234"/>
      <c r="AL283" s="304"/>
      <c r="AM283" s="234"/>
      <c r="AN283" s="206"/>
      <c r="AO283" s="186"/>
      <c r="AP283" s="206"/>
      <c r="AQ283" s="208"/>
      <c r="AR283" s="88"/>
      <c r="AS283" s="88"/>
      <c r="AT283" s="88"/>
      <c r="AU283" s="88"/>
      <c r="AV283" s="88"/>
      <c r="AW283" s="88"/>
      <c r="AX283" s="88"/>
      <c r="AY283" s="88"/>
      <c r="AZ283" s="88"/>
    </row>
    <row r="284" spans="1:52" s="89" customFormat="1" ht="12.75" customHeight="1">
      <c r="A284" s="298"/>
      <c r="B284" s="38" t="s">
        <v>268</v>
      </c>
      <c r="C284" s="51" t="s">
        <v>269</v>
      </c>
      <c r="D284" s="287">
        <v>323119</v>
      </c>
      <c r="E284" s="158">
        <f t="shared" si="169"/>
        <v>98.462358874346748</v>
      </c>
      <c r="F284" s="240">
        <v>1906</v>
      </c>
      <c r="G284" s="158">
        <f t="shared" si="159"/>
        <v>98.961578400830746</v>
      </c>
      <c r="H284" s="240">
        <v>46</v>
      </c>
      <c r="I284" s="158">
        <f t="shared" si="166"/>
        <v>109.52380952380953</v>
      </c>
      <c r="J284" s="240">
        <f t="shared" si="168"/>
        <v>321213</v>
      </c>
      <c r="K284" s="158">
        <f t="shared" si="161"/>
        <v>98.459411658324115</v>
      </c>
      <c r="L284" s="240">
        <v>33503</v>
      </c>
      <c r="M284" s="158">
        <f t="shared" si="162"/>
        <v>104.56943100596148</v>
      </c>
      <c r="N284" s="271">
        <v>0</v>
      </c>
      <c r="O284" s="240" t="s">
        <v>66</v>
      </c>
      <c r="P284" s="240">
        <f t="shared" si="152"/>
        <v>-33503</v>
      </c>
      <c r="Q284" s="240" t="s">
        <v>252</v>
      </c>
      <c r="R284" s="240">
        <f t="shared" si="156"/>
        <v>287710</v>
      </c>
      <c r="S284" s="158">
        <f t="shared" si="142"/>
        <v>97.794017675050981</v>
      </c>
      <c r="T284" s="240">
        <v>41896</v>
      </c>
      <c r="U284" s="158">
        <f t="shared" si="143"/>
        <v>96.67489673950665</v>
      </c>
      <c r="V284" s="240">
        <v>4930</v>
      </c>
      <c r="W284" s="158">
        <f t="shared" si="144"/>
        <v>101.71239942232309</v>
      </c>
      <c r="X284" s="240">
        <f t="shared" si="167"/>
        <v>245814</v>
      </c>
      <c r="Y284" s="158">
        <f t="shared" si="145"/>
        <v>97.987347675823059</v>
      </c>
      <c r="Z284" s="240">
        <v>35845</v>
      </c>
      <c r="AA284" s="158">
        <f t="shared" si="164"/>
        <v>108.23746112268624</v>
      </c>
      <c r="AB284" s="240" t="s">
        <v>253</v>
      </c>
      <c r="AC284" s="158" t="s">
        <v>259</v>
      </c>
      <c r="AD284" s="240">
        <v>47488</v>
      </c>
      <c r="AE284" s="158">
        <f t="shared" si="154"/>
        <v>96.938025638931975</v>
      </c>
      <c r="AF284" s="240">
        <v>38331</v>
      </c>
      <c r="AG284" s="274">
        <f t="shared" si="165"/>
        <v>90.433161893077909</v>
      </c>
      <c r="AH284" s="240">
        <v>412</v>
      </c>
      <c r="AI284" s="274">
        <f t="shared" si="155"/>
        <v>96.713615023474176</v>
      </c>
      <c r="AJ284" s="204"/>
      <c r="AK284" s="182"/>
      <c r="AL284" s="304"/>
      <c r="AM284" s="207"/>
      <c r="AN284" s="206"/>
      <c r="AO284" s="186"/>
      <c r="AP284" s="206"/>
      <c r="AQ284" s="208"/>
      <c r="AR284" s="88"/>
      <c r="AS284" s="88"/>
      <c r="AT284" s="88"/>
      <c r="AU284" s="88"/>
      <c r="AV284" s="88"/>
      <c r="AW284" s="88"/>
      <c r="AX284" s="88"/>
      <c r="AY284" s="88"/>
      <c r="AZ284" s="88"/>
    </row>
    <row r="285" spans="1:52" s="212" customFormat="1" ht="12.75" customHeight="1">
      <c r="A285" s="305"/>
      <c r="B285" s="39" t="s">
        <v>270</v>
      </c>
      <c r="C285" s="53" t="s">
        <v>271</v>
      </c>
      <c r="D285" s="325">
        <v>358764</v>
      </c>
      <c r="E285" s="324">
        <f t="shared" si="169"/>
        <v>101.44950486090296</v>
      </c>
      <c r="F285" s="323">
        <v>1918</v>
      </c>
      <c r="G285" s="324">
        <f t="shared" si="159"/>
        <v>99.224004138644588</v>
      </c>
      <c r="H285" s="323">
        <v>44</v>
      </c>
      <c r="I285" s="324">
        <f t="shared" si="166"/>
        <v>80</v>
      </c>
      <c r="J285" s="323">
        <f t="shared" si="168"/>
        <v>356846</v>
      </c>
      <c r="K285" s="324">
        <f t="shared" si="161"/>
        <v>101.46173639840208</v>
      </c>
      <c r="L285" s="323">
        <v>30784</v>
      </c>
      <c r="M285" s="324">
        <f t="shared" si="162"/>
        <v>133.88422563388858</v>
      </c>
      <c r="N285" s="346">
        <v>0</v>
      </c>
      <c r="O285" s="324" t="s">
        <v>186</v>
      </c>
      <c r="P285" s="323">
        <f t="shared" si="152"/>
        <v>-30784</v>
      </c>
      <c r="Q285" s="323" t="s">
        <v>252</v>
      </c>
      <c r="R285" s="323">
        <f t="shared" si="156"/>
        <v>326062</v>
      </c>
      <c r="S285" s="324">
        <f t="shared" si="142"/>
        <v>99.193823164350562</v>
      </c>
      <c r="T285" s="323">
        <v>47663</v>
      </c>
      <c r="U285" s="324">
        <f t="shared" si="143"/>
        <v>105.06557919100628</v>
      </c>
      <c r="V285" s="323">
        <v>5868</v>
      </c>
      <c r="W285" s="324">
        <f t="shared" si="144"/>
        <v>116.26708936001585</v>
      </c>
      <c r="X285" s="323">
        <f t="shared" si="167"/>
        <v>278399</v>
      </c>
      <c r="Y285" s="324">
        <f t="shared" si="145"/>
        <v>98.253731290608343</v>
      </c>
      <c r="Z285" s="323">
        <v>39995</v>
      </c>
      <c r="AA285" s="324">
        <f t="shared" si="164"/>
        <v>97.427590070887433</v>
      </c>
      <c r="AB285" s="323" t="s">
        <v>253</v>
      </c>
      <c r="AC285" s="324" t="s">
        <v>259</v>
      </c>
      <c r="AD285" s="323">
        <v>57227</v>
      </c>
      <c r="AE285" s="324">
        <f t="shared" si="154"/>
        <v>112.53859314467758</v>
      </c>
      <c r="AF285" s="323">
        <v>44770</v>
      </c>
      <c r="AG285" s="327">
        <f t="shared" si="165"/>
        <v>94.499324552516043</v>
      </c>
      <c r="AH285" s="323">
        <v>490</v>
      </c>
      <c r="AI285" s="327">
        <f t="shared" si="155"/>
        <v>106.75381263616556</v>
      </c>
      <c r="AJ285" s="266"/>
      <c r="AK285" s="322"/>
      <c r="AL285" s="267"/>
      <c r="AM285" s="322"/>
      <c r="AN285" s="267"/>
      <c r="AO285" s="267"/>
      <c r="AP285" s="267"/>
      <c r="AQ285" s="268"/>
      <c r="AR285" s="211"/>
      <c r="AS285" s="211"/>
      <c r="AT285" s="211"/>
      <c r="AU285" s="211"/>
      <c r="AV285" s="211"/>
      <c r="AW285" s="211"/>
      <c r="AX285" s="211"/>
      <c r="AY285" s="211"/>
      <c r="AZ285" s="211"/>
    </row>
    <row r="286" spans="1:52" ht="12" customHeight="1">
      <c r="A286" s="297"/>
      <c r="B286" s="38" t="s">
        <v>277</v>
      </c>
      <c r="C286" s="51" t="s">
        <v>278</v>
      </c>
      <c r="D286" s="197">
        <v>351415</v>
      </c>
      <c r="E286" s="155">
        <f t="shared" si="169"/>
        <v>101.90431726441795</v>
      </c>
      <c r="F286" s="240">
        <v>1910</v>
      </c>
      <c r="G286" s="155">
        <f t="shared" ref="G286:G297" si="170">F286/F274*100</f>
        <v>99.582898852971852</v>
      </c>
      <c r="H286" s="135">
        <v>39</v>
      </c>
      <c r="I286" s="155">
        <f>H286/H274*100</f>
        <v>82.978723404255319</v>
      </c>
      <c r="J286" s="135">
        <f t="shared" si="168"/>
        <v>349505</v>
      </c>
      <c r="K286" s="155">
        <f t="shared" ref="K286:K297" si="171">J286/J274*100</f>
        <v>101.91730090689062</v>
      </c>
      <c r="L286" s="135">
        <v>31289</v>
      </c>
      <c r="M286" s="155">
        <f t="shared" ref="M286:M297" si="172">L286/L274*100</f>
        <v>103.42787253735291</v>
      </c>
      <c r="N286" s="200">
        <v>0</v>
      </c>
      <c r="O286" s="135" t="s">
        <v>66</v>
      </c>
      <c r="P286" s="135">
        <f t="shared" ref="P286:P297" si="173">N286-L286</f>
        <v>-31289</v>
      </c>
      <c r="Q286" s="135" t="s">
        <v>252</v>
      </c>
      <c r="R286" s="135">
        <f t="shared" ref="R286:R297" si="174">J286+P286</f>
        <v>318216</v>
      </c>
      <c r="S286" s="155">
        <f t="shared" ref="S286:S297" si="175">R286/R274*100</f>
        <v>101.77115115230364</v>
      </c>
      <c r="T286" s="135">
        <v>46349</v>
      </c>
      <c r="U286" s="155">
        <f t="shared" ref="U286:U297" si="176">T286/T274*100</f>
        <v>105.70861652146148</v>
      </c>
      <c r="V286" s="135">
        <v>5218</v>
      </c>
      <c r="W286" s="155">
        <f t="shared" ref="W286:W297" si="177">V286/V274*100</f>
        <v>124.3269001667858</v>
      </c>
      <c r="X286" s="135">
        <f t="shared" si="167"/>
        <v>271867</v>
      </c>
      <c r="Y286" s="155">
        <f t="shared" ref="Y286:Y297" si="178">X286/X274*100</f>
        <v>101.12895786215927</v>
      </c>
      <c r="Z286" s="135">
        <v>39729</v>
      </c>
      <c r="AA286" s="155">
        <f t="shared" ref="AA286:AA297" si="179">Z286/Z274*100</f>
        <v>103.43130873968394</v>
      </c>
      <c r="AB286" s="135" t="s">
        <v>253</v>
      </c>
      <c r="AC286" s="155" t="s">
        <v>253</v>
      </c>
      <c r="AD286" s="328">
        <v>51657</v>
      </c>
      <c r="AE286" s="158">
        <f t="shared" ref="AE286:AE291" si="180">AD286/AD274*100</f>
        <v>125.3688962236676</v>
      </c>
      <c r="AF286" s="328">
        <v>42395</v>
      </c>
      <c r="AG286" s="274">
        <f t="shared" ref="AG286:AG297" si="181">AF286/AF274*100</f>
        <v>95.01770585862208</v>
      </c>
      <c r="AH286" s="328">
        <v>536</v>
      </c>
      <c r="AI286" s="274">
        <f t="shared" ref="AI286:AI297" si="182">AH286/AH274*100</f>
        <v>134.3358395989975</v>
      </c>
      <c r="AJ286" s="186"/>
      <c r="AK286" s="184"/>
      <c r="AL286" s="303"/>
      <c r="AM286" s="184"/>
      <c r="AN286" s="95"/>
      <c r="AO286" s="184"/>
      <c r="AP286" s="186"/>
      <c r="AQ286" s="307"/>
      <c r="AR286" s="40"/>
      <c r="AU286" s="15"/>
      <c r="AV286" s="15"/>
      <c r="AW286" s="15"/>
      <c r="AX286" s="15"/>
      <c r="AY286" s="15"/>
      <c r="AZ286" s="15"/>
    </row>
    <row r="287" spans="1:52" s="89" customFormat="1" ht="12" customHeight="1">
      <c r="A287" s="298"/>
      <c r="B287" s="38" t="s">
        <v>279</v>
      </c>
      <c r="C287" s="51" t="s">
        <v>280</v>
      </c>
      <c r="D287" s="287">
        <v>370296</v>
      </c>
      <c r="E287" s="158">
        <f t="shared" si="169"/>
        <v>102.59723707615495</v>
      </c>
      <c r="F287" s="240">
        <v>1912</v>
      </c>
      <c r="G287" s="158">
        <f t="shared" si="170"/>
        <v>100.20964360587001</v>
      </c>
      <c r="H287" s="240">
        <v>46</v>
      </c>
      <c r="I287" s="158">
        <f t="shared" ref="I287:I297" si="183">H287/H275*100</f>
        <v>114.99999999999999</v>
      </c>
      <c r="J287" s="240">
        <f t="shared" si="168"/>
        <v>368384</v>
      </c>
      <c r="K287" s="158">
        <f t="shared" si="171"/>
        <v>102.60992607530626</v>
      </c>
      <c r="L287" s="240">
        <v>36886</v>
      </c>
      <c r="M287" s="158">
        <f t="shared" si="172"/>
        <v>121.74802785754366</v>
      </c>
      <c r="N287" s="271">
        <v>0</v>
      </c>
      <c r="O287" s="240" t="s">
        <v>66</v>
      </c>
      <c r="P287" s="240">
        <f t="shared" si="173"/>
        <v>-36886</v>
      </c>
      <c r="Q287" s="240" t="s">
        <v>252</v>
      </c>
      <c r="R287" s="240">
        <f t="shared" si="174"/>
        <v>331498</v>
      </c>
      <c r="S287" s="158">
        <f t="shared" si="175"/>
        <v>100.84601648226285</v>
      </c>
      <c r="T287" s="240">
        <v>48375</v>
      </c>
      <c r="U287" s="158">
        <f t="shared" si="176"/>
        <v>103.57563430039612</v>
      </c>
      <c r="V287" s="240">
        <v>5109</v>
      </c>
      <c r="W287" s="158">
        <f t="shared" si="177"/>
        <v>111.72097091624752</v>
      </c>
      <c r="X287" s="240">
        <f t="shared" si="167"/>
        <v>283123</v>
      </c>
      <c r="Y287" s="158">
        <f t="shared" si="178"/>
        <v>100.39395486716877</v>
      </c>
      <c r="Z287" s="240">
        <v>38476</v>
      </c>
      <c r="AA287" s="158">
        <f t="shared" si="179"/>
        <v>88.566627534930831</v>
      </c>
      <c r="AB287" s="240" t="s">
        <v>253</v>
      </c>
      <c r="AC287" s="158" t="s">
        <v>253</v>
      </c>
      <c r="AD287" s="240">
        <v>52695</v>
      </c>
      <c r="AE287" s="158">
        <f t="shared" si="180"/>
        <v>110.834174659263</v>
      </c>
      <c r="AF287" s="240">
        <v>45238</v>
      </c>
      <c r="AG287" s="274">
        <f t="shared" si="181"/>
        <v>98.691042366595411</v>
      </c>
      <c r="AH287" s="240">
        <v>571</v>
      </c>
      <c r="AI287" s="274">
        <f t="shared" si="182"/>
        <v>133.41121495327101</v>
      </c>
      <c r="AJ287" s="186"/>
      <c r="AK287" s="234"/>
      <c r="AL287" s="299"/>
      <c r="AM287" s="234"/>
      <c r="AN287" s="186"/>
      <c r="AO287" s="207"/>
      <c r="AP287" s="186"/>
      <c r="AQ287" s="208"/>
      <c r="AR287" s="300"/>
      <c r="AS287" s="88"/>
      <c r="AT287" s="88"/>
      <c r="AU287" s="88"/>
      <c r="AV287" s="88"/>
      <c r="AW287" s="88"/>
      <c r="AX287" s="88"/>
      <c r="AY287" s="88"/>
      <c r="AZ287" s="88"/>
    </row>
    <row r="288" spans="1:52" s="89" customFormat="1" ht="12" customHeight="1">
      <c r="A288" s="298"/>
      <c r="B288" s="38" t="s">
        <v>281</v>
      </c>
      <c r="C288" s="51" t="s">
        <v>3</v>
      </c>
      <c r="D288" s="287">
        <v>360770</v>
      </c>
      <c r="E288" s="158">
        <f t="shared" si="169"/>
        <v>103.18356933866073</v>
      </c>
      <c r="F288" s="240">
        <v>1954</v>
      </c>
      <c r="G288" s="158">
        <f t="shared" si="170"/>
        <v>103.11345646437995</v>
      </c>
      <c r="H288" s="240">
        <v>41</v>
      </c>
      <c r="I288" s="158">
        <f t="shared" si="183"/>
        <v>97.61904761904762</v>
      </c>
      <c r="J288" s="240">
        <f t="shared" si="168"/>
        <v>358816</v>
      </c>
      <c r="K288" s="158">
        <f t="shared" si="171"/>
        <v>103.18395141253336</v>
      </c>
      <c r="L288" s="240">
        <v>47271</v>
      </c>
      <c r="M288" s="158">
        <f t="shared" si="172"/>
        <v>88.109972041006529</v>
      </c>
      <c r="N288" s="271">
        <v>0</v>
      </c>
      <c r="O288" s="240" t="s">
        <v>66</v>
      </c>
      <c r="P288" s="240">
        <f t="shared" si="173"/>
        <v>-47271</v>
      </c>
      <c r="Q288" s="240" t="s">
        <v>252</v>
      </c>
      <c r="R288" s="240">
        <f t="shared" si="174"/>
        <v>311545</v>
      </c>
      <c r="S288" s="158">
        <f t="shared" si="175"/>
        <v>105.93381707889313</v>
      </c>
      <c r="T288" s="240">
        <v>47967</v>
      </c>
      <c r="U288" s="158">
        <f t="shared" si="176"/>
        <v>97.057930839116977</v>
      </c>
      <c r="V288" s="240">
        <v>5120</v>
      </c>
      <c r="W288" s="158">
        <f t="shared" si="177"/>
        <v>97.934200459066574</v>
      </c>
      <c r="X288" s="240">
        <f t="shared" si="167"/>
        <v>263578</v>
      </c>
      <c r="Y288" s="158">
        <f t="shared" si="178"/>
        <v>107.72663922868482</v>
      </c>
      <c r="Z288" s="240">
        <v>37175</v>
      </c>
      <c r="AA288" s="158">
        <f t="shared" si="179"/>
        <v>105.34444161070023</v>
      </c>
      <c r="AB288" s="240" t="s">
        <v>253</v>
      </c>
      <c r="AC288" s="158" t="s">
        <v>253</v>
      </c>
      <c r="AD288" s="240">
        <v>52639</v>
      </c>
      <c r="AE288" s="158">
        <f t="shared" si="180"/>
        <v>109.18009665442929</v>
      </c>
      <c r="AF288" s="240">
        <v>43817</v>
      </c>
      <c r="AG288" s="274">
        <f t="shared" si="181"/>
        <v>97.056217605103441</v>
      </c>
      <c r="AH288" s="240">
        <v>449</v>
      </c>
      <c r="AI288" s="274">
        <f t="shared" si="182"/>
        <v>102.98165137614679</v>
      </c>
      <c r="AJ288" s="186"/>
      <c r="AK288" s="234"/>
      <c r="AL288" s="299"/>
      <c r="AM288" s="234"/>
      <c r="AN288" s="186"/>
      <c r="AO288" s="207"/>
      <c r="AP288" s="186"/>
      <c r="AQ288" s="208"/>
      <c r="AR288" s="88"/>
      <c r="AS288" s="88"/>
      <c r="AT288" s="88"/>
      <c r="AU288" s="88"/>
      <c r="AV288" s="88"/>
      <c r="AW288" s="88"/>
      <c r="AX288" s="88"/>
      <c r="AY288" s="88"/>
      <c r="AZ288" s="88"/>
    </row>
    <row r="289" spans="1:52" s="89" customFormat="1" ht="12" customHeight="1">
      <c r="A289" s="298"/>
      <c r="B289" s="38" t="s">
        <v>282</v>
      </c>
      <c r="C289" s="51" t="s">
        <v>283</v>
      </c>
      <c r="D289" s="287">
        <v>366442</v>
      </c>
      <c r="E289" s="158">
        <f t="shared" si="169"/>
        <v>102.7256748308893</v>
      </c>
      <c r="F289" s="240">
        <v>1972</v>
      </c>
      <c r="G289" s="158">
        <f t="shared" si="170"/>
        <v>102.54810192407697</v>
      </c>
      <c r="H289" s="240">
        <v>55</v>
      </c>
      <c r="I289" s="158">
        <f t="shared" si="183"/>
        <v>122.22222222222223</v>
      </c>
      <c r="J289" s="240">
        <f t="shared" si="168"/>
        <v>364470</v>
      </c>
      <c r="K289" s="158">
        <f t="shared" si="171"/>
        <v>102.72663727888703</v>
      </c>
      <c r="L289" s="240">
        <v>45982</v>
      </c>
      <c r="M289" s="158">
        <f t="shared" si="172"/>
        <v>74.731025516008458</v>
      </c>
      <c r="N289" s="271">
        <v>0</v>
      </c>
      <c r="O289" s="240" t="s">
        <v>66</v>
      </c>
      <c r="P289" s="240">
        <f t="shared" si="173"/>
        <v>-45982</v>
      </c>
      <c r="Q289" s="240" t="s">
        <v>252</v>
      </c>
      <c r="R289" s="240">
        <f t="shared" si="174"/>
        <v>318488</v>
      </c>
      <c r="S289" s="158">
        <f t="shared" si="175"/>
        <v>108.60038326979603</v>
      </c>
      <c r="T289" s="240">
        <v>49206</v>
      </c>
      <c r="U289" s="158">
        <f t="shared" si="176"/>
        <v>97.131802838587419</v>
      </c>
      <c r="V289" s="240">
        <v>5327</v>
      </c>
      <c r="W289" s="158">
        <f t="shared" si="177"/>
        <v>102.85769453562463</v>
      </c>
      <c r="X289" s="240">
        <f t="shared" si="167"/>
        <v>269282</v>
      </c>
      <c r="Y289" s="158">
        <f t="shared" si="178"/>
        <v>110.99514853240014</v>
      </c>
      <c r="Z289" s="240">
        <v>38251</v>
      </c>
      <c r="AA289" s="158">
        <f t="shared" si="179"/>
        <v>116.45203519347275</v>
      </c>
      <c r="AB289" s="240" t="s">
        <v>259</v>
      </c>
      <c r="AC289" s="158" t="s">
        <v>259</v>
      </c>
      <c r="AD289" s="240">
        <v>57598</v>
      </c>
      <c r="AE289" s="158">
        <f t="shared" si="180"/>
        <v>111.31554026631622</v>
      </c>
      <c r="AF289" s="240">
        <v>44928</v>
      </c>
      <c r="AG289" s="274">
        <f t="shared" si="181"/>
        <v>97.974136991080968</v>
      </c>
      <c r="AH289" s="240">
        <v>633</v>
      </c>
      <c r="AI289" s="274">
        <f t="shared" si="182"/>
        <v>118.09701492537314</v>
      </c>
      <c r="AJ289" s="82"/>
      <c r="AK289" s="234"/>
      <c r="AL289" s="186"/>
      <c r="AM289" s="234"/>
      <c r="AN289" s="186"/>
      <c r="AO289" s="207"/>
      <c r="AP289" s="186"/>
      <c r="AQ289" s="208"/>
      <c r="AR289" s="88"/>
      <c r="AS289" s="88"/>
      <c r="AT289" s="88"/>
      <c r="AU289" s="88"/>
      <c r="AV289" s="88"/>
      <c r="AW289" s="88"/>
      <c r="AX289" s="88"/>
      <c r="AY289" s="88"/>
      <c r="AZ289" s="88"/>
    </row>
    <row r="290" spans="1:52" s="89" customFormat="1" ht="12" customHeight="1">
      <c r="A290" s="298"/>
      <c r="B290" s="38" t="s">
        <v>284</v>
      </c>
      <c r="C290" s="51" t="s">
        <v>285</v>
      </c>
      <c r="D290" s="287">
        <v>360721</v>
      </c>
      <c r="E290" s="158">
        <f t="shared" si="169"/>
        <v>102.80466256269949</v>
      </c>
      <c r="F290" s="240">
        <v>1965</v>
      </c>
      <c r="G290" s="158">
        <f t="shared" si="170"/>
        <v>102.13097713097714</v>
      </c>
      <c r="H290" s="240">
        <v>48</v>
      </c>
      <c r="I290" s="158">
        <f t="shared" si="183"/>
        <v>106.66666666666667</v>
      </c>
      <c r="J290" s="240">
        <f t="shared" si="168"/>
        <v>358756</v>
      </c>
      <c r="K290" s="158">
        <f t="shared" si="171"/>
        <v>102.80837698735657</v>
      </c>
      <c r="L290" s="240">
        <v>45160</v>
      </c>
      <c r="M290" s="158">
        <f t="shared" si="172"/>
        <v>74.828917499295784</v>
      </c>
      <c r="N290" s="271">
        <v>0</v>
      </c>
      <c r="O290" s="240" t="s">
        <v>66</v>
      </c>
      <c r="P290" s="240">
        <f t="shared" si="173"/>
        <v>-45160</v>
      </c>
      <c r="Q290" s="240" t="s">
        <v>252</v>
      </c>
      <c r="R290" s="240">
        <f t="shared" si="174"/>
        <v>313596</v>
      </c>
      <c r="S290" s="158">
        <f t="shared" si="175"/>
        <v>108.65924013790476</v>
      </c>
      <c r="T290" s="240">
        <v>49784</v>
      </c>
      <c r="U290" s="158">
        <f t="shared" si="176"/>
        <v>96.387221684414328</v>
      </c>
      <c r="V290" s="240">
        <v>5352</v>
      </c>
      <c r="W290" s="158">
        <f t="shared" si="177"/>
        <v>99.776286353467555</v>
      </c>
      <c r="X290" s="240">
        <f t="shared" si="167"/>
        <v>263812</v>
      </c>
      <c r="Y290" s="158">
        <f t="shared" si="178"/>
        <v>111.33421957755691</v>
      </c>
      <c r="Z290" s="240">
        <v>36927</v>
      </c>
      <c r="AA290" s="158">
        <f t="shared" si="179"/>
        <v>108.90029195788729</v>
      </c>
      <c r="AB290" s="240" t="s">
        <v>259</v>
      </c>
      <c r="AC290" s="158" t="s">
        <v>259</v>
      </c>
      <c r="AD290" s="329">
        <v>52200</v>
      </c>
      <c r="AE290" s="158">
        <f t="shared" si="180"/>
        <v>109.2804655934013</v>
      </c>
      <c r="AF290" s="240">
        <v>45656</v>
      </c>
      <c r="AG290" s="274">
        <f t="shared" si="181"/>
        <v>102.18213558335758</v>
      </c>
      <c r="AH290" s="240">
        <v>515</v>
      </c>
      <c r="AI290" s="274">
        <f t="shared" si="182"/>
        <v>113.68653421633555</v>
      </c>
      <c r="AJ290" s="82"/>
      <c r="AK290" s="234"/>
      <c r="AL290" s="299"/>
      <c r="AM290" s="234"/>
      <c r="AN290" s="186"/>
      <c r="AO290" s="207"/>
      <c r="AP290" s="186"/>
      <c r="AQ290" s="208"/>
      <c r="AR290" s="88"/>
      <c r="AS290" s="88"/>
      <c r="AT290" s="88"/>
      <c r="AU290" s="88"/>
      <c r="AV290" s="88"/>
      <c r="AW290" s="88"/>
      <c r="AX290" s="88"/>
      <c r="AY290" s="88"/>
      <c r="AZ290" s="88"/>
    </row>
    <row r="291" spans="1:52" s="89" customFormat="1" ht="12" customHeight="1">
      <c r="A291" s="298"/>
      <c r="B291" s="38" t="s">
        <v>286</v>
      </c>
      <c r="C291" s="51" t="s">
        <v>6</v>
      </c>
      <c r="D291" s="287">
        <v>351832</v>
      </c>
      <c r="E291" s="158">
        <f t="shared" si="169"/>
        <v>104.23015052451024</v>
      </c>
      <c r="F291" s="240">
        <v>1953</v>
      </c>
      <c r="G291" s="158">
        <f t="shared" si="170"/>
        <v>101.82481751824817</v>
      </c>
      <c r="H291" s="240">
        <v>46</v>
      </c>
      <c r="I291" s="158">
        <f t="shared" si="183"/>
        <v>106.9767441860465</v>
      </c>
      <c r="J291" s="240">
        <f t="shared" si="168"/>
        <v>349879</v>
      </c>
      <c r="K291" s="158">
        <f t="shared" si="171"/>
        <v>104.24389589881866</v>
      </c>
      <c r="L291" s="240">
        <v>56787</v>
      </c>
      <c r="M291" s="158">
        <f t="shared" si="172"/>
        <v>88.429855022813271</v>
      </c>
      <c r="N291" s="271">
        <v>0</v>
      </c>
      <c r="O291" s="240" t="s">
        <v>66</v>
      </c>
      <c r="P291" s="240">
        <f t="shared" si="173"/>
        <v>-56787</v>
      </c>
      <c r="Q291" s="240" t="s">
        <v>252</v>
      </c>
      <c r="R291" s="240">
        <f t="shared" si="174"/>
        <v>293092</v>
      </c>
      <c r="S291" s="158">
        <f t="shared" si="175"/>
        <v>107.98546890773642</v>
      </c>
      <c r="T291" s="240">
        <v>50573</v>
      </c>
      <c r="U291" s="158">
        <f t="shared" si="176"/>
        <v>92.294917419472583</v>
      </c>
      <c r="V291" s="240">
        <v>5530</v>
      </c>
      <c r="W291" s="158">
        <f t="shared" si="177"/>
        <v>92.289719626168221</v>
      </c>
      <c r="X291" s="240">
        <f>R291-T291</f>
        <v>242519</v>
      </c>
      <c r="Y291" s="158">
        <f t="shared" si="178"/>
        <v>111.95440927325353</v>
      </c>
      <c r="Z291" s="240">
        <v>35190</v>
      </c>
      <c r="AA291" s="158">
        <f t="shared" si="179"/>
        <v>108.8631090487239</v>
      </c>
      <c r="AB291" s="240" t="s">
        <v>259</v>
      </c>
      <c r="AC291" s="158" t="s">
        <v>259</v>
      </c>
      <c r="AD291" s="240">
        <v>53518</v>
      </c>
      <c r="AE291" s="158">
        <f t="shared" si="180"/>
        <v>109.10017531699761</v>
      </c>
      <c r="AF291" s="240">
        <v>42713</v>
      </c>
      <c r="AG291" s="274">
        <f t="shared" si="181"/>
        <v>100.16650250926318</v>
      </c>
      <c r="AH291" s="240">
        <v>559</v>
      </c>
      <c r="AI291" s="274">
        <f t="shared" si="182"/>
        <v>146.71916010498686</v>
      </c>
      <c r="AJ291" s="82"/>
      <c r="AK291" s="234"/>
      <c r="AL291" s="299"/>
      <c r="AM291" s="234"/>
      <c r="AN291" s="186"/>
      <c r="AO291" s="207"/>
      <c r="AP291" s="186"/>
      <c r="AQ291" s="208"/>
      <c r="AR291" s="88"/>
      <c r="AS291" s="88"/>
      <c r="AT291" s="88"/>
      <c r="AU291" s="88"/>
      <c r="AV291" s="88"/>
      <c r="AW291" s="88"/>
      <c r="AX291" s="88"/>
      <c r="AY291" s="88"/>
      <c r="AZ291" s="88"/>
    </row>
    <row r="292" spans="1:52" s="89" customFormat="1" ht="12" customHeight="1">
      <c r="A292" s="298"/>
      <c r="B292" s="38" t="s">
        <v>287</v>
      </c>
      <c r="C292" s="51" t="s">
        <v>7</v>
      </c>
      <c r="D292" s="287">
        <v>358648</v>
      </c>
      <c r="E292" s="158">
        <f>D292/D280*100</f>
        <v>103.87976353572597</v>
      </c>
      <c r="F292" s="240">
        <v>1963</v>
      </c>
      <c r="G292" s="158">
        <f t="shared" si="170"/>
        <v>102.23958333333334</v>
      </c>
      <c r="H292" s="240">
        <v>52</v>
      </c>
      <c r="I292" s="158">
        <f t="shared" si="183"/>
        <v>120.93023255813952</v>
      </c>
      <c r="J292" s="240">
        <f>D292-F292</f>
        <v>356685</v>
      </c>
      <c r="K292" s="158">
        <f t="shared" si="171"/>
        <v>103.88893581450078</v>
      </c>
      <c r="L292" s="240">
        <v>50332</v>
      </c>
      <c r="M292" s="158">
        <f t="shared" si="172"/>
        <v>88.284716984441602</v>
      </c>
      <c r="N292" s="271">
        <v>0</v>
      </c>
      <c r="O292" s="240" t="s">
        <v>66</v>
      </c>
      <c r="P292" s="240">
        <f t="shared" si="173"/>
        <v>-50332</v>
      </c>
      <c r="Q292" s="240" t="s">
        <v>252</v>
      </c>
      <c r="R292" s="240">
        <f t="shared" si="174"/>
        <v>306353</v>
      </c>
      <c r="S292" s="158">
        <f t="shared" si="175"/>
        <v>106.99596957271882</v>
      </c>
      <c r="T292" s="240">
        <v>50270</v>
      </c>
      <c r="U292" s="158">
        <f t="shared" si="176"/>
        <v>101.39782560461504</v>
      </c>
      <c r="V292" s="240">
        <v>5300</v>
      </c>
      <c r="W292" s="158">
        <f t="shared" si="177"/>
        <v>91.127922971114174</v>
      </c>
      <c r="X292" s="240">
        <f t="shared" ref="X292:X302" si="184">R292-T292</f>
        <v>256083</v>
      </c>
      <c r="Y292" s="158">
        <f t="shared" si="178"/>
        <v>108.16828232908826</v>
      </c>
      <c r="Z292" s="240">
        <v>37123</v>
      </c>
      <c r="AA292" s="158">
        <f t="shared" si="179"/>
        <v>113.53293779436051</v>
      </c>
      <c r="AB292" s="240" t="s">
        <v>259</v>
      </c>
      <c r="AC292" s="158" t="s">
        <v>259</v>
      </c>
      <c r="AD292" s="240">
        <v>56462</v>
      </c>
      <c r="AE292" s="158">
        <f>AD292/AD280*100</f>
        <v>102.65818181818183</v>
      </c>
      <c r="AF292" s="240">
        <v>43644</v>
      </c>
      <c r="AG292" s="274">
        <f t="shared" si="181"/>
        <v>100.14226056628883</v>
      </c>
      <c r="AH292" s="240">
        <v>491</v>
      </c>
      <c r="AI292" s="274">
        <f t="shared" si="182"/>
        <v>77.322834645669289</v>
      </c>
      <c r="AJ292" s="82"/>
      <c r="AK292" s="234"/>
      <c r="AL292" s="299"/>
      <c r="AM292" s="234"/>
      <c r="AN292" s="186"/>
      <c r="AO292" s="207"/>
      <c r="AP292" s="186"/>
      <c r="AQ292" s="208"/>
      <c r="AR292" s="88"/>
      <c r="AS292" s="88"/>
      <c r="AT292" s="88"/>
      <c r="AU292" s="88"/>
      <c r="AV292" s="88"/>
      <c r="AW292" s="88"/>
      <c r="AX292" s="88"/>
      <c r="AY292" s="88"/>
      <c r="AZ292" s="88"/>
    </row>
    <row r="293" spans="1:52" s="89" customFormat="1" ht="12" customHeight="1">
      <c r="A293" s="298"/>
      <c r="B293" s="38" t="s">
        <v>288</v>
      </c>
      <c r="C293" s="51" t="s">
        <v>8</v>
      </c>
      <c r="D293" s="287">
        <v>346980</v>
      </c>
      <c r="E293" s="158">
        <f>D293/D281*100</f>
        <v>104.4453541714327</v>
      </c>
      <c r="F293" s="240">
        <v>1948</v>
      </c>
      <c r="G293" s="158">
        <f t="shared" si="170"/>
        <v>101.30005200208008</v>
      </c>
      <c r="H293" s="240">
        <v>42</v>
      </c>
      <c r="I293" s="158">
        <f t="shared" si="183"/>
        <v>95.454545454545453</v>
      </c>
      <c r="J293" s="240">
        <f t="shared" ref="J293:J303" si="185">D293-F293</f>
        <v>345032</v>
      </c>
      <c r="K293" s="158">
        <f t="shared" si="171"/>
        <v>104.46366666767588</v>
      </c>
      <c r="L293" s="240">
        <v>38114</v>
      </c>
      <c r="M293" s="158">
        <f t="shared" si="172"/>
        <v>85.790172642762286</v>
      </c>
      <c r="N293" s="271">
        <v>0</v>
      </c>
      <c r="O293" s="240" t="s">
        <v>66</v>
      </c>
      <c r="P293" s="240">
        <f t="shared" si="173"/>
        <v>-38114</v>
      </c>
      <c r="Q293" s="240" t="s">
        <v>252</v>
      </c>
      <c r="R293" s="240">
        <f t="shared" si="174"/>
        <v>306918</v>
      </c>
      <c r="S293" s="158">
        <f t="shared" si="175"/>
        <v>107.36579188559514</v>
      </c>
      <c r="T293" s="240">
        <v>46885</v>
      </c>
      <c r="U293" s="158">
        <f t="shared" si="176"/>
        <v>101.91726626524358</v>
      </c>
      <c r="V293" s="240">
        <v>5583</v>
      </c>
      <c r="W293" s="158">
        <f t="shared" si="177"/>
        <v>93.548927613941018</v>
      </c>
      <c r="X293" s="240">
        <f t="shared" si="184"/>
        <v>260033</v>
      </c>
      <c r="Y293" s="158">
        <f t="shared" si="178"/>
        <v>108.41077466344811</v>
      </c>
      <c r="Z293" s="240">
        <v>33977</v>
      </c>
      <c r="AA293" s="158">
        <f t="shared" si="179"/>
        <v>104.72183695484667</v>
      </c>
      <c r="AB293" s="240" t="s">
        <v>253</v>
      </c>
      <c r="AC293" s="158" t="s">
        <v>259</v>
      </c>
      <c r="AD293" s="240">
        <v>62163</v>
      </c>
      <c r="AE293" s="158">
        <f t="shared" ref="AE293:AE303" si="186">AD293/AD281*100</f>
        <v>109.60978964258636</v>
      </c>
      <c r="AF293" s="240">
        <v>41867</v>
      </c>
      <c r="AG293" s="274">
        <f t="shared" si="181"/>
        <v>102.36930901266565</v>
      </c>
      <c r="AH293" s="240">
        <v>537</v>
      </c>
      <c r="AI293" s="274">
        <f t="shared" si="182"/>
        <v>98.895027624309392</v>
      </c>
      <c r="AJ293" s="82"/>
      <c r="AK293" s="234"/>
      <c r="AL293" s="299"/>
      <c r="AM293" s="234"/>
      <c r="AN293" s="186"/>
      <c r="AO293" s="207"/>
      <c r="AP293" s="186"/>
      <c r="AQ293" s="208"/>
      <c r="AR293" s="88"/>
      <c r="AS293" s="88"/>
      <c r="AT293" s="88"/>
      <c r="AU293" s="88"/>
      <c r="AV293" s="88"/>
      <c r="AW293" s="88"/>
      <c r="AX293" s="88"/>
      <c r="AY293" s="88"/>
      <c r="AZ293" s="88"/>
    </row>
    <row r="294" spans="1:52" s="89" customFormat="1" ht="12" customHeight="1">
      <c r="A294" s="298"/>
      <c r="B294" s="38" t="s">
        <v>289</v>
      </c>
      <c r="C294" s="51" t="s">
        <v>9</v>
      </c>
      <c r="D294" s="287">
        <v>366160</v>
      </c>
      <c r="E294" s="158">
        <f>D294/D282*100</f>
        <v>105.18212110766403</v>
      </c>
      <c r="F294" s="240">
        <v>1952</v>
      </c>
      <c r="G294" s="158">
        <f t="shared" si="170"/>
        <v>102.03868269733402</v>
      </c>
      <c r="H294" s="240">
        <v>39</v>
      </c>
      <c r="I294" s="158">
        <f t="shared" si="183"/>
        <v>86.666666666666671</v>
      </c>
      <c r="J294" s="240">
        <f t="shared" si="185"/>
        <v>364208</v>
      </c>
      <c r="K294" s="158">
        <f t="shared" si="171"/>
        <v>105.19949047823988</v>
      </c>
      <c r="L294" s="240">
        <v>34901</v>
      </c>
      <c r="M294" s="158">
        <f t="shared" si="172"/>
        <v>92.237961837306415</v>
      </c>
      <c r="N294" s="271">
        <v>0</v>
      </c>
      <c r="O294" s="240" t="s">
        <v>66</v>
      </c>
      <c r="P294" s="240">
        <f t="shared" si="173"/>
        <v>-34901</v>
      </c>
      <c r="Q294" s="240" t="s">
        <v>252</v>
      </c>
      <c r="R294" s="240">
        <f t="shared" si="174"/>
        <v>329307</v>
      </c>
      <c r="S294" s="158">
        <f t="shared" si="175"/>
        <v>106.7899172744342</v>
      </c>
      <c r="T294" s="240">
        <v>46651</v>
      </c>
      <c r="U294" s="158">
        <f t="shared" si="176"/>
        <v>102.93235073474251</v>
      </c>
      <c r="V294" s="240">
        <v>5669</v>
      </c>
      <c r="W294" s="158">
        <f t="shared" si="177"/>
        <v>107.40810913224705</v>
      </c>
      <c r="X294" s="240">
        <f t="shared" si="184"/>
        <v>282656</v>
      </c>
      <c r="Y294" s="158">
        <f t="shared" si="178"/>
        <v>107.45456135215379</v>
      </c>
      <c r="Z294" s="240">
        <v>39968</v>
      </c>
      <c r="AA294" s="158">
        <f t="shared" si="179"/>
        <v>112.46236528883762</v>
      </c>
      <c r="AB294" s="240" t="s">
        <v>253</v>
      </c>
      <c r="AC294" s="158" t="s">
        <v>259</v>
      </c>
      <c r="AD294" s="240">
        <v>61557</v>
      </c>
      <c r="AE294" s="158">
        <f t="shared" si="186"/>
        <v>108.92538000106171</v>
      </c>
      <c r="AF294" s="240">
        <v>39971</v>
      </c>
      <c r="AG294" s="274">
        <f t="shared" si="181"/>
        <v>100.01501313649443</v>
      </c>
      <c r="AH294" s="240">
        <v>478</v>
      </c>
      <c r="AI294" s="274">
        <f t="shared" si="182"/>
        <v>111.42191142191142</v>
      </c>
      <c r="AJ294" s="82"/>
      <c r="AK294" s="234"/>
      <c r="AL294" s="299"/>
      <c r="AM294" s="234"/>
      <c r="AN294" s="186"/>
      <c r="AO294" s="186"/>
      <c r="AP294" s="186"/>
      <c r="AQ294" s="208"/>
      <c r="AR294" s="88"/>
      <c r="AS294" s="88"/>
      <c r="AT294" s="88"/>
      <c r="AU294" s="88"/>
      <c r="AV294" s="88"/>
      <c r="AW294" s="88"/>
      <c r="AX294" s="88"/>
      <c r="AY294" s="88"/>
      <c r="AZ294" s="88"/>
    </row>
    <row r="295" spans="1:52" s="89" customFormat="1" ht="12" customHeight="1">
      <c r="A295" s="298"/>
      <c r="B295" s="38" t="s">
        <v>290</v>
      </c>
      <c r="C295" s="51" t="s">
        <v>291</v>
      </c>
      <c r="D295" s="287">
        <v>366919</v>
      </c>
      <c r="E295" s="158">
        <f t="shared" ref="E295:E303" si="187">D295/D283*100</f>
        <v>104.69849023977538</v>
      </c>
      <c r="F295" s="240">
        <v>1910</v>
      </c>
      <c r="G295" s="158">
        <f t="shared" si="170"/>
        <v>100.36784025223331</v>
      </c>
      <c r="H295" s="240">
        <v>51</v>
      </c>
      <c r="I295" s="158">
        <f t="shared" si="183"/>
        <v>115.90909090909092</v>
      </c>
      <c r="J295" s="240">
        <f t="shared" si="185"/>
        <v>365009</v>
      </c>
      <c r="K295" s="158">
        <f t="shared" si="171"/>
        <v>104.72213455745229</v>
      </c>
      <c r="L295" s="240">
        <v>34095</v>
      </c>
      <c r="M295" s="158">
        <f t="shared" si="172"/>
        <v>87.186109548406904</v>
      </c>
      <c r="N295" s="271">
        <v>0</v>
      </c>
      <c r="O295" s="240" t="s">
        <v>66</v>
      </c>
      <c r="P295" s="240">
        <f t="shared" si="173"/>
        <v>-34095</v>
      </c>
      <c r="Q295" s="240" t="s">
        <v>252</v>
      </c>
      <c r="R295" s="240">
        <f t="shared" si="174"/>
        <v>330914</v>
      </c>
      <c r="S295" s="158">
        <f t="shared" si="175"/>
        <v>106.93825053967763</v>
      </c>
      <c r="T295" s="240">
        <v>48495</v>
      </c>
      <c r="U295" s="158">
        <f t="shared" si="176"/>
        <v>109.04368942954153</v>
      </c>
      <c r="V295" s="240">
        <v>5490</v>
      </c>
      <c r="W295" s="158">
        <f t="shared" si="177"/>
        <v>116.28892183859352</v>
      </c>
      <c r="X295" s="240">
        <f t="shared" si="184"/>
        <v>282419</v>
      </c>
      <c r="Y295" s="158">
        <f t="shared" si="178"/>
        <v>106.58487155198115</v>
      </c>
      <c r="Z295" s="240">
        <v>38150</v>
      </c>
      <c r="AA295" s="158">
        <f t="shared" si="179"/>
        <v>105.41003536693192</v>
      </c>
      <c r="AB295" s="240" t="s">
        <v>253</v>
      </c>
      <c r="AC295" s="158" t="s">
        <v>259</v>
      </c>
      <c r="AD295" s="240">
        <v>53899</v>
      </c>
      <c r="AE295" s="158">
        <f t="shared" si="186"/>
        <v>114.35754901128745</v>
      </c>
      <c r="AF295" s="240">
        <v>41677</v>
      </c>
      <c r="AG295" s="274">
        <f t="shared" si="181"/>
        <v>100.84934423849393</v>
      </c>
      <c r="AH295" s="240">
        <v>549</v>
      </c>
      <c r="AI295" s="274">
        <f t="shared" si="182"/>
        <v>143.717277486911</v>
      </c>
      <c r="AJ295" s="204"/>
      <c r="AK295" s="234"/>
      <c r="AL295" s="304"/>
      <c r="AM295" s="234"/>
      <c r="AN295" s="206"/>
      <c r="AO295" s="186"/>
      <c r="AP295" s="206"/>
      <c r="AQ295" s="208"/>
      <c r="AR295" s="88"/>
      <c r="AS295" s="88"/>
      <c r="AT295" s="88"/>
      <c r="AU295" s="88"/>
      <c r="AV295" s="88"/>
      <c r="AW295" s="88"/>
      <c r="AX295" s="88"/>
      <c r="AY295" s="88"/>
      <c r="AZ295" s="88"/>
    </row>
    <row r="296" spans="1:52" s="89" customFormat="1" ht="12.75" customHeight="1">
      <c r="A296" s="298"/>
      <c r="B296" s="38" t="s">
        <v>292</v>
      </c>
      <c r="C296" s="51" t="s">
        <v>293</v>
      </c>
      <c r="D296" s="287">
        <v>335807</v>
      </c>
      <c r="E296" s="158">
        <f t="shared" si="187"/>
        <v>103.926726685834</v>
      </c>
      <c r="F296" s="240">
        <v>1895</v>
      </c>
      <c r="G296" s="158">
        <f t="shared" si="170"/>
        <v>99.422875131164744</v>
      </c>
      <c r="H296" s="240">
        <v>38</v>
      </c>
      <c r="I296" s="158">
        <f t="shared" si="183"/>
        <v>82.608695652173907</v>
      </c>
      <c r="J296" s="240">
        <f t="shared" si="185"/>
        <v>333912</v>
      </c>
      <c r="K296" s="158">
        <f t="shared" si="171"/>
        <v>103.95345144810453</v>
      </c>
      <c r="L296" s="240">
        <v>34344</v>
      </c>
      <c r="M296" s="158">
        <f t="shared" si="172"/>
        <v>102.51022296510762</v>
      </c>
      <c r="N296" s="271">
        <v>0</v>
      </c>
      <c r="O296" s="240" t="s">
        <v>66</v>
      </c>
      <c r="P296" s="240">
        <f t="shared" si="173"/>
        <v>-34344</v>
      </c>
      <c r="Q296" s="240" t="s">
        <v>252</v>
      </c>
      <c r="R296" s="240">
        <f t="shared" si="174"/>
        <v>299568</v>
      </c>
      <c r="S296" s="158">
        <f t="shared" si="175"/>
        <v>104.12151124396094</v>
      </c>
      <c r="T296" s="240">
        <v>44537</v>
      </c>
      <c r="U296" s="158">
        <f t="shared" si="176"/>
        <v>106.30370441092228</v>
      </c>
      <c r="V296" s="240">
        <v>5155</v>
      </c>
      <c r="W296" s="158">
        <f t="shared" si="177"/>
        <v>104.56389452332657</v>
      </c>
      <c r="X296" s="240">
        <f t="shared" si="184"/>
        <v>255031</v>
      </c>
      <c r="Y296" s="158">
        <f t="shared" si="178"/>
        <v>103.74958301805431</v>
      </c>
      <c r="Z296" s="240">
        <v>35035</v>
      </c>
      <c r="AA296" s="158">
        <f t="shared" si="179"/>
        <v>97.740270609568981</v>
      </c>
      <c r="AB296" s="240" t="s">
        <v>253</v>
      </c>
      <c r="AC296" s="158" t="s">
        <v>259</v>
      </c>
      <c r="AD296" s="240">
        <v>48339</v>
      </c>
      <c r="AE296" s="158">
        <f t="shared" si="186"/>
        <v>101.79203167115902</v>
      </c>
      <c r="AF296" s="240">
        <v>38640</v>
      </c>
      <c r="AG296" s="274">
        <f t="shared" si="181"/>
        <v>100.80613602567112</v>
      </c>
      <c r="AH296" s="240">
        <v>514</v>
      </c>
      <c r="AI296" s="274">
        <f t="shared" si="182"/>
        <v>124.75728155339804</v>
      </c>
      <c r="AJ296" s="204"/>
      <c r="AK296" s="182"/>
      <c r="AL296" s="304"/>
      <c r="AM296" s="207"/>
      <c r="AN296" s="206"/>
      <c r="AO296" s="186"/>
      <c r="AP296" s="206"/>
      <c r="AQ296" s="208"/>
      <c r="AR296" s="88"/>
      <c r="AS296" s="88"/>
      <c r="AT296" s="88"/>
      <c r="AU296" s="88"/>
      <c r="AV296" s="88"/>
      <c r="AW296" s="88"/>
      <c r="AX296" s="88"/>
      <c r="AY296" s="88"/>
      <c r="AZ296" s="88"/>
    </row>
    <row r="297" spans="1:52" s="212" customFormat="1" ht="12.75" customHeight="1">
      <c r="A297" s="305"/>
      <c r="B297" s="38" t="s">
        <v>294</v>
      </c>
      <c r="C297" s="51" t="s">
        <v>295</v>
      </c>
      <c r="D297" s="287">
        <v>375506</v>
      </c>
      <c r="E297" s="158">
        <f t="shared" si="187"/>
        <v>104.66657747154117</v>
      </c>
      <c r="F297" s="240">
        <v>1897</v>
      </c>
      <c r="G297" s="158">
        <f t="shared" si="170"/>
        <v>98.905109489051085</v>
      </c>
      <c r="H297" s="240">
        <v>33</v>
      </c>
      <c r="I297" s="158">
        <f t="shared" si="183"/>
        <v>75</v>
      </c>
      <c r="J297" s="240">
        <f t="shared" si="185"/>
        <v>373609</v>
      </c>
      <c r="K297" s="158">
        <f t="shared" si="171"/>
        <v>104.69754459907075</v>
      </c>
      <c r="L297" s="240">
        <v>31117</v>
      </c>
      <c r="M297" s="158">
        <f t="shared" si="172"/>
        <v>101.08173076923077</v>
      </c>
      <c r="N297" s="271">
        <v>0</v>
      </c>
      <c r="O297" s="158" t="s">
        <v>186</v>
      </c>
      <c r="P297" s="240">
        <f t="shared" si="173"/>
        <v>-31117</v>
      </c>
      <c r="Q297" s="240" t="s">
        <v>252</v>
      </c>
      <c r="R297" s="240">
        <f t="shared" si="174"/>
        <v>342492</v>
      </c>
      <c r="S297" s="158">
        <f t="shared" si="175"/>
        <v>105.03891897859916</v>
      </c>
      <c r="T297" s="240">
        <v>49246</v>
      </c>
      <c r="U297" s="158">
        <f t="shared" si="176"/>
        <v>103.32123450055599</v>
      </c>
      <c r="V297" s="240">
        <v>6004</v>
      </c>
      <c r="W297" s="158">
        <f t="shared" si="177"/>
        <v>102.31765507839128</v>
      </c>
      <c r="X297" s="240">
        <f t="shared" si="184"/>
        <v>293246</v>
      </c>
      <c r="Y297" s="158">
        <f t="shared" si="178"/>
        <v>105.33299329379776</v>
      </c>
      <c r="Z297" s="240">
        <v>41206</v>
      </c>
      <c r="AA297" s="158">
        <f t="shared" si="179"/>
        <v>103.02787848481061</v>
      </c>
      <c r="AB297" s="240" t="s">
        <v>253</v>
      </c>
      <c r="AC297" s="158" t="s">
        <v>259</v>
      </c>
      <c r="AD297" s="240">
        <v>55884</v>
      </c>
      <c r="AE297" s="158">
        <f t="shared" si="186"/>
        <v>97.653205654673485</v>
      </c>
      <c r="AF297" s="240">
        <v>44401</v>
      </c>
      <c r="AG297" s="274">
        <f t="shared" si="181"/>
        <v>99.175787357605543</v>
      </c>
      <c r="AH297" s="240">
        <v>552</v>
      </c>
      <c r="AI297" s="274">
        <f t="shared" si="182"/>
        <v>112.65306122448979</v>
      </c>
      <c r="AJ297" s="82"/>
      <c r="AK297" s="182"/>
      <c r="AL297" s="186"/>
      <c r="AM297" s="182"/>
      <c r="AN297" s="186"/>
      <c r="AO297" s="186"/>
      <c r="AP297" s="186"/>
      <c r="AQ297" s="208"/>
      <c r="AR297" s="211"/>
      <c r="AS297" s="211"/>
      <c r="AT297" s="211"/>
      <c r="AU297" s="211"/>
      <c r="AV297" s="211"/>
      <c r="AW297" s="211"/>
      <c r="AX297" s="211"/>
      <c r="AY297" s="211"/>
      <c r="AZ297" s="211"/>
    </row>
    <row r="298" spans="1:52" ht="12" customHeight="1">
      <c r="A298" s="297"/>
      <c r="B298" s="37" t="s">
        <v>314</v>
      </c>
      <c r="C298" s="52" t="s">
        <v>296</v>
      </c>
      <c r="D298" s="237">
        <v>363741</v>
      </c>
      <c r="E298" s="154">
        <f t="shared" si="187"/>
        <v>103.50753382752586</v>
      </c>
      <c r="F298" s="358">
        <v>1906</v>
      </c>
      <c r="G298" s="154">
        <f t="shared" ref="G298:G309" si="188">F298/F286*100</f>
        <v>99.790575916230367</v>
      </c>
      <c r="H298" s="238">
        <v>34</v>
      </c>
      <c r="I298" s="154">
        <f>H298/H286*100</f>
        <v>87.179487179487182</v>
      </c>
      <c r="J298" s="238">
        <f t="shared" si="185"/>
        <v>361835</v>
      </c>
      <c r="K298" s="154">
        <f t="shared" ref="K298:K309" si="189">J298/J286*100</f>
        <v>103.52784652580078</v>
      </c>
      <c r="L298" s="238">
        <v>30907</v>
      </c>
      <c r="M298" s="154">
        <f t="shared" ref="M298:M309" si="190">L298/L286*100</f>
        <v>98.779123653680216</v>
      </c>
      <c r="N298" s="239">
        <v>0</v>
      </c>
      <c r="O298" s="238" t="s">
        <v>66</v>
      </c>
      <c r="P298" s="238">
        <f t="shared" ref="P298:P309" si="191">N298-L298</f>
        <v>-30907</v>
      </c>
      <c r="Q298" s="238" t="s">
        <v>66</v>
      </c>
      <c r="R298" s="238">
        <f t="shared" ref="R298:R309" si="192">J298+P298</f>
        <v>330928</v>
      </c>
      <c r="S298" s="154">
        <f t="shared" ref="S298:S309" si="193">R298/R286*100</f>
        <v>103.99477084747468</v>
      </c>
      <c r="T298" s="238">
        <v>48277</v>
      </c>
      <c r="U298" s="154">
        <f t="shared" ref="U298:U309" si="194">T298/T286*100</f>
        <v>104.15974454680791</v>
      </c>
      <c r="V298" s="238">
        <v>5952</v>
      </c>
      <c r="W298" s="154">
        <f t="shared" ref="W298:W309" si="195">V298/V286*100</f>
        <v>114.06669221924108</v>
      </c>
      <c r="X298" s="238">
        <f t="shared" si="184"/>
        <v>282651</v>
      </c>
      <c r="Y298" s="154">
        <f t="shared" ref="Y298:Y309" si="196">X298/X286*100</f>
        <v>103.96664545531455</v>
      </c>
      <c r="Z298" s="238">
        <v>38717</v>
      </c>
      <c r="AA298" s="154">
        <f t="shared" ref="AA298:AA309" si="197">Z298/Z286*100</f>
        <v>97.452742329280866</v>
      </c>
      <c r="AB298" s="238" t="s">
        <v>242</v>
      </c>
      <c r="AC298" s="154" t="s">
        <v>242</v>
      </c>
      <c r="AD298" s="243">
        <v>54840</v>
      </c>
      <c r="AE298" s="359">
        <f t="shared" si="186"/>
        <v>106.16179801382195</v>
      </c>
      <c r="AF298" s="243">
        <v>43177</v>
      </c>
      <c r="AG298" s="330">
        <f t="shared" ref="AG298:AG309" si="198">AF298/AF286*100</f>
        <v>101.84455714117232</v>
      </c>
      <c r="AH298" s="243">
        <v>463</v>
      </c>
      <c r="AI298" s="330">
        <f t="shared" ref="AI298:AI309" si="199">AH298/AH286*100</f>
        <v>86.380597014925371</v>
      </c>
      <c r="AJ298" s="269"/>
      <c r="AK298" s="185"/>
      <c r="AL298" s="339"/>
      <c r="AM298" s="185"/>
      <c r="AN298" s="175"/>
      <c r="AO298" s="185"/>
      <c r="AP298" s="269"/>
      <c r="AQ298" s="270"/>
      <c r="AR298" s="40"/>
      <c r="AU298" s="15"/>
      <c r="AV298" s="15"/>
      <c r="AW298" s="15"/>
      <c r="AX298" s="15"/>
      <c r="AY298" s="15"/>
      <c r="AZ298" s="15"/>
    </row>
    <row r="299" spans="1:52" s="89" customFormat="1" ht="12" customHeight="1">
      <c r="A299" s="298"/>
      <c r="B299" s="38" t="s">
        <v>297</v>
      </c>
      <c r="C299" s="51" t="s">
        <v>298</v>
      </c>
      <c r="D299" s="287">
        <v>379486</v>
      </c>
      <c r="E299" s="158">
        <f t="shared" si="187"/>
        <v>102.48179834510769</v>
      </c>
      <c r="F299" s="240">
        <v>1937</v>
      </c>
      <c r="G299" s="158">
        <f t="shared" si="188"/>
        <v>101.30753138075315</v>
      </c>
      <c r="H299" s="240">
        <v>73</v>
      </c>
      <c r="I299" s="158">
        <f t="shared" ref="I299:I309" si="200">H299/H287*100</f>
        <v>158.69565217391303</v>
      </c>
      <c r="J299" s="240">
        <f t="shared" si="185"/>
        <v>377549</v>
      </c>
      <c r="K299" s="158">
        <f t="shared" si="189"/>
        <v>102.48789306810284</v>
      </c>
      <c r="L299" s="240">
        <v>37361</v>
      </c>
      <c r="M299" s="158">
        <f t="shared" si="190"/>
        <v>101.2877514504148</v>
      </c>
      <c r="N299" s="271">
        <v>0</v>
      </c>
      <c r="O299" s="240" t="s">
        <v>66</v>
      </c>
      <c r="P299" s="240">
        <f t="shared" si="191"/>
        <v>-37361</v>
      </c>
      <c r="Q299" s="240" t="s">
        <v>66</v>
      </c>
      <c r="R299" s="240">
        <f t="shared" si="192"/>
        <v>340188</v>
      </c>
      <c r="S299" s="158">
        <f t="shared" si="193"/>
        <v>102.6214336134758</v>
      </c>
      <c r="T299" s="240">
        <v>49280</v>
      </c>
      <c r="U299" s="158">
        <f t="shared" si="194"/>
        <v>101.87080103359175</v>
      </c>
      <c r="V299" s="240">
        <v>5604</v>
      </c>
      <c r="W299" s="158">
        <f t="shared" si="195"/>
        <v>109.68878449794481</v>
      </c>
      <c r="X299" s="240">
        <f t="shared" si="184"/>
        <v>290908</v>
      </c>
      <c r="Y299" s="158">
        <f t="shared" si="196"/>
        <v>102.7496882980189</v>
      </c>
      <c r="Z299" s="240">
        <v>41417</v>
      </c>
      <c r="AA299" s="158">
        <f t="shared" si="197"/>
        <v>107.64372595903939</v>
      </c>
      <c r="AB299" s="240" t="s">
        <v>242</v>
      </c>
      <c r="AC299" s="158" t="s">
        <v>242</v>
      </c>
      <c r="AD299" s="240">
        <v>54884</v>
      </c>
      <c r="AE299" s="158">
        <f t="shared" si="186"/>
        <v>104.15409431634879</v>
      </c>
      <c r="AF299" s="240">
        <v>44433</v>
      </c>
      <c r="AG299" s="274">
        <f t="shared" si="198"/>
        <v>98.220522569521194</v>
      </c>
      <c r="AH299" s="240">
        <v>509</v>
      </c>
      <c r="AI299" s="274">
        <f t="shared" si="199"/>
        <v>89.141856392294216</v>
      </c>
      <c r="AJ299" s="186"/>
      <c r="AK299" s="234"/>
      <c r="AL299" s="299"/>
      <c r="AM299" s="234"/>
      <c r="AN299" s="186"/>
      <c r="AO299" s="207"/>
      <c r="AP299" s="186"/>
      <c r="AQ299" s="208"/>
      <c r="AR299" s="300"/>
      <c r="AS299" s="88"/>
      <c r="AT299" s="88"/>
      <c r="AU299" s="88"/>
      <c r="AV299" s="88"/>
      <c r="AW299" s="88"/>
      <c r="AX299" s="88"/>
      <c r="AY299" s="88"/>
      <c r="AZ299" s="88"/>
    </row>
    <row r="300" spans="1:52" s="89" customFormat="1" ht="12" customHeight="1">
      <c r="A300" s="298"/>
      <c r="B300" s="38" t="s">
        <v>299</v>
      </c>
      <c r="C300" s="51" t="s">
        <v>3</v>
      </c>
      <c r="D300" s="287">
        <v>363835</v>
      </c>
      <c r="E300" s="158">
        <f t="shared" si="187"/>
        <v>100.84957174931397</v>
      </c>
      <c r="F300" s="240">
        <v>2066</v>
      </c>
      <c r="G300" s="158">
        <f t="shared" si="188"/>
        <v>105.73183213920163</v>
      </c>
      <c r="H300" s="240">
        <v>38</v>
      </c>
      <c r="I300" s="158">
        <f t="shared" si="200"/>
        <v>92.682926829268297</v>
      </c>
      <c r="J300" s="240">
        <f t="shared" si="185"/>
        <v>361769</v>
      </c>
      <c r="K300" s="158">
        <f t="shared" si="189"/>
        <v>100.82298448229734</v>
      </c>
      <c r="L300" s="240">
        <v>42782</v>
      </c>
      <c r="M300" s="158">
        <f t="shared" si="190"/>
        <v>90.503691481034892</v>
      </c>
      <c r="N300" s="271">
        <v>0</v>
      </c>
      <c r="O300" s="240" t="s">
        <v>66</v>
      </c>
      <c r="P300" s="240">
        <f t="shared" si="191"/>
        <v>-42782</v>
      </c>
      <c r="Q300" s="240" t="s">
        <v>66</v>
      </c>
      <c r="R300" s="240">
        <f t="shared" si="192"/>
        <v>318987</v>
      </c>
      <c r="S300" s="158">
        <f t="shared" si="193"/>
        <v>102.38873998940763</v>
      </c>
      <c r="T300" s="240">
        <v>48808</v>
      </c>
      <c r="U300" s="158">
        <f t="shared" si="194"/>
        <v>101.75328871932787</v>
      </c>
      <c r="V300" s="240">
        <v>5416</v>
      </c>
      <c r="W300" s="158">
        <f t="shared" si="195"/>
        <v>105.78125</v>
      </c>
      <c r="X300" s="240">
        <f t="shared" si="184"/>
        <v>270179</v>
      </c>
      <c r="Y300" s="158">
        <f t="shared" si="196"/>
        <v>102.5043820045679</v>
      </c>
      <c r="Z300" s="240">
        <v>39079</v>
      </c>
      <c r="AA300" s="158">
        <f t="shared" si="197"/>
        <v>105.1217215870881</v>
      </c>
      <c r="AB300" s="240" t="s">
        <v>242</v>
      </c>
      <c r="AC300" s="158" t="s">
        <v>242</v>
      </c>
      <c r="AD300" s="240">
        <v>52969</v>
      </c>
      <c r="AE300" s="158">
        <f t="shared" si="186"/>
        <v>100.62691160546362</v>
      </c>
      <c r="AF300" s="240">
        <v>44144</v>
      </c>
      <c r="AG300" s="274">
        <f t="shared" si="198"/>
        <v>100.7462856882032</v>
      </c>
      <c r="AH300" s="240">
        <v>559</v>
      </c>
      <c r="AI300" s="274">
        <f t="shared" si="199"/>
        <v>124.4988864142539</v>
      </c>
      <c r="AJ300" s="186"/>
      <c r="AK300" s="234"/>
      <c r="AL300" s="299"/>
      <c r="AM300" s="234"/>
      <c r="AN300" s="186"/>
      <c r="AO300" s="207"/>
      <c r="AP300" s="186"/>
      <c r="AQ300" s="208"/>
      <c r="AR300" s="88"/>
      <c r="AS300" s="88"/>
      <c r="AT300" s="88"/>
      <c r="AU300" s="88"/>
      <c r="AV300" s="88"/>
      <c r="AW300" s="88"/>
      <c r="AX300" s="88"/>
      <c r="AY300" s="88"/>
      <c r="AZ300" s="88"/>
    </row>
    <row r="301" spans="1:52" s="89" customFormat="1" ht="12" customHeight="1">
      <c r="A301" s="298"/>
      <c r="B301" s="38" t="s">
        <v>300</v>
      </c>
      <c r="C301" s="51" t="s">
        <v>301</v>
      </c>
      <c r="D301" s="287">
        <v>371890</v>
      </c>
      <c r="E301" s="158">
        <f t="shared" si="187"/>
        <v>101.48672914131024</v>
      </c>
      <c r="F301" s="240">
        <v>2076</v>
      </c>
      <c r="G301" s="158">
        <f t="shared" si="188"/>
        <v>105.2738336713996</v>
      </c>
      <c r="H301" s="240">
        <v>44</v>
      </c>
      <c r="I301" s="158">
        <f t="shared" si="200"/>
        <v>80</v>
      </c>
      <c r="J301" s="240">
        <f t="shared" si="185"/>
        <v>369814</v>
      </c>
      <c r="K301" s="158">
        <f t="shared" si="189"/>
        <v>101.4662386478997</v>
      </c>
      <c r="L301" s="240">
        <v>48112</v>
      </c>
      <c r="M301" s="158">
        <f t="shared" si="190"/>
        <v>104.63224740115697</v>
      </c>
      <c r="N301" s="271">
        <v>0</v>
      </c>
      <c r="O301" s="240" t="s">
        <v>66</v>
      </c>
      <c r="P301" s="240">
        <f t="shared" si="191"/>
        <v>-48112</v>
      </c>
      <c r="Q301" s="240" t="s">
        <v>66</v>
      </c>
      <c r="R301" s="240">
        <f t="shared" si="192"/>
        <v>321702</v>
      </c>
      <c r="S301" s="158">
        <f t="shared" si="193"/>
        <v>101.00914320162768</v>
      </c>
      <c r="T301" s="240">
        <v>51859</v>
      </c>
      <c r="U301" s="158">
        <f t="shared" si="194"/>
        <v>105.39161890826323</v>
      </c>
      <c r="V301" s="240">
        <v>6151</v>
      </c>
      <c r="W301" s="158">
        <f t="shared" si="195"/>
        <v>115.46836868781678</v>
      </c>
      <c r="X301" s="240">
        <f t="shared" si="184"/>
        <v>269843</v>
      </c>
      <c r="Y301" s="158">
        <f t="shared" si="196"/>
        <v>100.20833178600871</v>
      </c>
      <c r="Z301" s="240">
        <v>41551</v>
      </c>
      <c r="AA301" s="158">
        <f t="shared" si="197"/>
        <v>108.62722543201484</v>
      </c>
      <c r="AB301" s="240" t="s">
        <v>259</v>
      </c>
      <c r="AC301" s="158" t="s">
        <v>259</v>
      </c>
      <c r="AD301" s="240">
        <v>54442</v>
      </c>
      <c r="AE301" s="158">
        <f t="shared" si="186"/>
        <v>94.520643077884642</v>
      </c>
      <c r="AF301" s="240">
        <v>45821</v>
      </c>
      <c r="AG301" s="274">
        <f t="shared" si="198"/>
        <v>101.98762464387465</v>
      </c>
      <c r="AH301" s="240">
        <v>590</v>
      </c>
      <c r="AI301" s="274">
        <f t="shared" si="199"/>
        <v>93.206951026856245</v>
      </c>
      <c r="AJ301" s="82"/>
      <c r="AK301" s="234"/>
      <c r="AL301" s="186"/>
      <c r="AM301" s="234"/>
      <c r="AN301" s="186"/>
      <c r="AO301" s="207"/>
      <c r="AP301" s="186"/>
      <c r="AQ301" s="208"/>
      <c r="AR301" s="88"/>
      <c r="AS301" s="88"/>
      <c r="AT301" s="88"/>
      <c r="AU301" s="88"/>
      <c r="AV301" s="88"/>
      <c r="AW301" s="88"/>
      <c r="AX301" s="88"/>
      <c r="AY301" s="88"/>
      <c r="AZ301" s="88"/>
    </row>
    <row r="302" spans="1:52" s="89" customFormat="1" ht="12" customHeight="1">
      <c r="A302" s="298"/>
      <c r="B302" s="38" t="s">
        <v>302</v>
      </c>
      <c r="C302" s="51" t="s">
        <v>303</v>
      </c>
      <c r="D302" s="287">
        <v>364103</v>
      </c>
      <c r="E302" s="158">
        <f t="shared" si="187"/>
        <v>100.93756670667912</v>
      </c>
      <c r="F302" s="240">
        <v>2077</v>
      </c>
      <c r="G302" s="158">
        <f t="shared" si="188"/>
        <v>105.6997455470738</v>
      </c>
      <c r="H302" s="240">
        <v>39</v>
      </c>
      <c r="I302" s="158">
        <f t="shared" si="200"/>
        <v>81.25</v>
      </c>
      <c r="J302" s="240">
        <f t="shared" si="185"/>
        <v>362026</v>
      </c>
      <c r="K302" s="158">
        <f t="shared" si="189"/>
        <v>100.9114830135245</v>
      </c>
      <c r="L302" s="240">
        <v>47890</v>
      </c>
      <c r="M302" s="158">
        <f t="shared" si="190"/>
        <v>106.04517271922056</v>
      </c>
      <c r="N302" s="271">
        <v>0</v>
      </c>
      <c r="O302" s="240" t="s">
        <v>66</v>
      </c>
      <c r="P302" s="240">
        <f t="shared" si="191"/>
        <v>-47890</v>
      </c>
      <c r="Q302" s="240" t="s">
        <v>66</v>
      </c>
      <c r="R302" s="240">
        <f t="shared" si="192"/>
        <v>314136</v>
      </c>
      <c r="S302" s="158">
        <f t="shared" si="193"/>
        <v>100.17219607392951</v>
      </c>
      <c r="T302" s="240">
        <v>50972</v>
      </c>
      <c r="U302" s="158">
        <f t="shared" si="194"/>
        <v>102.38630885425036</v>
      </c>
      <c r="V302" s="240">
        <v>5891</v>
      </c>
      <c r="W302" s="158">
        <f t="shared" si="195"/>
        <v>110.07100149476831</v>
      </c>
      <c r="X302" s="240">
        <f t="shared" si="184"/>
        <v>263164</v>
      </c>
      <c r="Y302" s="158">
        <f t="shared" si="196"/>
        <v>99.754370536594237</v>
      </c>
      <c r="Z302" s="240">
        <v>38616</v>
      </c>
      <c r="AA302" s="158">
        <f t="shared" si="197"/>
        <v>104.57388902429116</v>
      </c>
      <c r="AB302" s="240" t="s">
        <v>259</v>
      </c>
      <c r="AC302" s="158" t="s">
        <v>259</v>
      </c>
      <c r="AD302" s="329">
        <v>51817</v>
      </c>
      <c r="AE302" s="158">
        <f t="shared" si="186"/>
        <v>99.266283524904225</v>
      </c>
      <c r="AF302" s="240">
        <v>44894</v>
      </c>
      <c r="AG302" s="274">
        <f t="shared" si="198"/>
        <v>98.330997021202037</v>
      </c>
      <c r="AH302" s="240">
        <v>361</v>
      </c>
      <c r="AI302" s="274">
        <f t="shared" si="199"/>
        <v>70.097087378640779</v>
      </c>
      <c r="AJ302" s="82"/>
      <c r="AK302" s="234"/>
      <c r="AL302" s="299"/>
      <c r="AM302" s="234"/>
      <c r="AN302" s="186"/>
      <c r="AO302" s="207"/>
      <c r="AP302" s="186"/>
      <c r="AQ302" s="208"/>
      <c r="AR302" s="88"/>
      <c r="AS302" s="88"/>
      <c r="AT302" s="88"/>
      <c r="AU302" s="88"/>
      <c r="AV302" s="88"/>
      <c r="AW302" s="88"/>
      <c r="AX302" s="88"/>
      <c r="AY302" s="88"/>
      <c r="AZ302" s="88"/>
    </row>
    <row r="303" spans="1:52" s="89" customFormat="1" ht="12" customHeight="1">
      <c r="A303" s="298"/>
      <c r="B303" s="38" t="s">
        <v>304</v>
      </c>
      <c r="C303" s="51" t="s">
        <v>6</v>
      </c>
      <c r="D303" s="287">
        <v>348727</v>
      </c>
      <c r="E303" s="158">
        <f t="shared" si="187"/>
        <v>99.117476522885923</v>
      </c>
      <c r="F303" s="240">
        <v>2075</v>
      </c>
      <c r="G303" s="158">
        <f t="shared" si="188"/>
        <v>106.2467997951869</v>
      </c>
      <c r="H303" s="240">
        <v>41</v>
      </c>
      <c r="I303" s="158">
        <f t="shared" si="200"/>
        <v>89.130434782608688</v>
      </c>
      <c r="J303" s="240">
        <f t="shared" si="185"/>
        <v>346652</v>
      </c>
      <c r="K303" s="158">
        <f t="shared" si="189"/>
        <v>99.077681141194532</v>
      </c>
      <c r="L303" s="240">
        <v>55288</v>
      </c>
      <c r="M303" s="158">
        <f t="shared" si="190"/>
        <v>97.360311338862772</v>
      </c>
      <c r="N303" s="271">
        <v>0</v>
      </c>
      <c r="O303" s="240" t="s">
        <v>66</v>
      </c>
      <c r="P303" s="240">
        <f t="shared" si="191"/>
        <v>-55288</v>
      </c>
      <c r="Q303" s="240" t="s">
        <v>66</v>
      </c>
      <c r="R303" s="240">
        <f t="shared" si="192"/>
        <v>291364</v>
      </c>
      <c r="S303" s="158">
        <f t="shared" si="193"/>
        <v>99.410424030679792</v>
      </c>
      <c r="T303" s="240">
        <v>51726</v>
      </c>
      <c r="U303" s="158">
        <f t="shared" si="194"/>
        <v>102.27987265932414</v>
      </c>
      <c r="V303" s="240">
        <v>6286</v>
      </c>
      <c r="W303" s="158">
        <f t="shared" si="195"/>
        <v>113.67088607594937</v>
      </c>
      <c r="X303" s="240">
        <f>R303-T303</f>
        <v>239638</v>
      </c>
      <c r="Y303" s="158">
        <f t="shared" si="196"/>
        <v>98.812051839237341</v>
      </c>
      <c r="Z303" s="240">
        <v>36044</v>
      </c>
      <c r="AA303" s="158">
        <f t="shared" si="197"/>
        <v>102.42682580278488</v>
      </c>
      <c r="AB303" s="240" t="s">
        <v>259</v>
      </c>
      <c r="AC303" s="158" t="s">
        <v>259</v>
      </c>
      <c r="AD303" s="240">
        <v>52698</v>
      </c>
      <c r="AE303" s="158">
        <f t="shared" si="186"/>
        <v>98.467805224410483</v>
      </c>
      <c r="AF303" s="240">
        <v>42572</v>
      </c>
      <c r="AG303" s="274">
        <f t="shared" si="198"/>
        <v>99.669889729122289</v>
      </c>
      <c r="AH303" s="240">
        <v>513</v>
      </c>
      <c r="AI303" s="274">
        <f t="shared" si="199"/>
        <v>91.771019677996421</v>
      </c>
      <c r="AJ303" s="82"/>
      <c r="AK303" s="234"/>
      <c r="AL303" s="299"/>
      <c r="AM303" s="234"/>
      <c r="AN303" s="186"/>
      <c r="AO303" s="207"/>
      <c r="AP303" s="186"/>
      <c r="AQ303" s="208"/>
      <c r="AR303" s="88"/>
      <c r="AS303" s="88"/>
      <c r="AT303" s="88"/>
      <c r="AU303" s="88"/>
      <c r="AV303" s="88"/>
      <c r="AW303" s="88"/>
      <c r="AX303" s="88"/>
      <c r="AY303" s="88"/>
      <c r="AZ303" s="88"/>
    </row>
    <row r="304" spans="1:52" s="89" customFormat="1" ht="12" customHeight="1">
      <c r="A304" s="298"/>
      <c r="B304" s="38" t="s">
        <v>305</v>
      </c>
      <c r="C304" s="51" t="s">
        <v>7</v>
      </c>
      <c r="D304" s="287">
        <v>353176</v>
      </c>
      <c r="E304" s="158">
        <f>D304/D292*100</f>
        <v>98.474270036358774</v>
      </c>
      <c r="F304" s="240">
        <v>2080</v>
      </c>
      <c r="G304" s="158">
        <f t="shared" si="188"/>
        <v>105.96026490066225</v>
      </c>
      <c r="H304" s="240">
        <v>43</v>
      </c>
      <c r="I304" s="158">
        <f t="shared" si="200"/>
        <v>82.692307692307693</v>
      </c>
      <c r="J304" s="240">
        <f>D304-F304</f>
        <v>351096</v>
      </c>
      <c r="K304" s="158">
        <f t="shared" si="189"/>
        <v>98.433071197274899</v>
      </c>
      <c r="L304" s="240">
        <v>50913</v>
      </c>
      <c r="M304" s="158">
        <f t="shared" si="190"/>
        <v>101.15433521417785</v>
      </c>
      <c r="N304" s="271">
        <v>0</v>
      </c>
      <c r="O304" s="240" t="s">
        <v>66</v>
      </c>
      <c r="P304" s="240">
        <f t="shared" si="191"/>
        <v>-50913</v>
      </c>
      <c r="Q304" s="240" t="s">
        <v>66</v>
      </c>
      <c r="R304" s="240">
        <f t="shared" si="192"/>
        <v>300183</v>
      </c>
      <c r="S304" s="158">
        <f t="shared" si="193"/>
        <v>97.985983489634506</v>
      </c>
      <c r="T304" s="240">
        <v>50186</v>
      </c>
      <c r="U304" s="158">
        <f t="shared" si="194"/>
        <v>99.832902327431867</v>
      </c>
      <c r="V304" s="240">
        <v>7090</v>
      </c>
      <c r="W304" s="158">
        <f t="shared" si="195"/>
        <v>133.77358490566039</v>
      </c>
      <c r="X304" s="240">
        <f t="shared" ref="X304:X314" si="201">R304-T304</f>
        <v>249997</v>
      </c>
      <c r="Y304" s="158">
        <f t="shared" si="196"/>
        <v>97.623426779598802</v>
      </c>
      <c r="Z304" s="240">
        <v>36122</v>
      </c>
      <c r="AA304" s="158">
        <f t="shared" si="197"/>
        <v>97.303558440858765</v>
      </c>
      <c r="AB304" s="240" t="s">
        <v>259</v>
      </c>
      <c r="AC304" s="158" t="s">
        <v>259</v>
      </c>
      <c r="AD304" s="240">
        <v>58384</v>
      </c>
      <c r="AE304" s="158">
        <f>AD304/AD292*100</f>
        <v>103.40405936736212</v>
      </c>
      <c r="AF304" s="240">
        <v>43805</v>
      </c>
      <c r="AG304" s="274">
        <f t="shared" si="198"/>
        <v>100.36889377692238</v>
      </c>
      <c r="AH304" s="240">
        <v>452</v>
      </c>
      <c r="AI304" s="274">
        <f t="shared" si="199"/>
        <v>92.057026476578415</v>
      </c>
      <c r="AJ304" s="82"/>
      <c r="AK304" s="234"/>
      <c r="AL304" s="299"/>
      <c r="AM304" s="234"/>
      <c r="AN304" s="186"/>
      <c r="AO304" s="207"/>
      <c r="AP304" s="186"/>
      <c r="AQ304" s="208"/>
      <c r="AR304" s="88"/>
      <c r="AS304" s="88"/>
      <c r="AT304" s="88"/>
      <c r="AU304" s="88"/>
      <c r="AV304" s="88"/>
      <c r="AW304" s="88"/>
      <c r="AX304" s="88"/>
      <c r="AY304" s="88"/>
      <c r="AZ304" s="88"/>
    </row>
    <row r="305" spans="1:52" s="89" customFormat="1" ht="12" customHeight="1">
      <c r="A305" s="298"/>
      <c r="B305" s="38" t="s">
        <v>306</v>
      </c>
      <c r="C305" s="51" t="s">
        <v>8</v>
      </c>
      <c r="D305" s="287">
        <v>336552</v>
      </c>
      <c r="E305" s="158">
        <f>D305/D293*100</f>
        <v>96.994639460487647</v>
      </c>
      <c r="F305" s="240">
        <v>2080</v>
      </c>
      <c r="G305" s="158">
        <f t="shared" si="188"/>
        <v>106.77618069815196</v>
      </c>
      <c r="H305" s="240">
        <v>41</v>
      </c>
      <c r="I305" s="158">
        <f t="shared" si="200"/>
        <v>97.61904761904762</v>
      </c>
      <c r="J305" s="240">
        <f t="shared" ref="J305:J315" si="202">D305-F305</f>
        <v>334472</v>
      </c>
      <c r="K305" s="158">
        <f t="shared" si="189"/>
        <v>96.939414315193943</v>
      </c>
      <c r="L305" s="240">
        <v>37563</v>
      </c>
      <c r="M305" s="158">
        <f t="shared" si="190"/>
        <v>98.554336989032905</v>
      </c>
      <c r="N305" s="271">
        <v>0</v>
      </c>
      <c r="O305" s="240" t="s">
        <v>66</v>
      </c>
      <c r="P305" s="240">
        <f t="shared" si="191"/>
        <v>-37563</v>
      </c>
      <c r="Q305" s="240" t="s">
        <v>66</v>
      </c>
      <c r="R305" s="240">
        <f t="shared" si="192"/>
        <v>296909</v>
      </c>
      <c r="S305" s="158">
        <f t="shared" si="193"/>
        <v>96.738868362233561</v>
      </c>
      <c r="T305" s="240">
        <v>46478</v>
      </c>
      <c r="U305" s="158">
        <f t="shared" si="194"/>
        <v>99.131918524048203</v>
      </c>
      <c r="V305" s="240">
        <v>6583</v>
      </c>
      <c r="W305" s="158">
        <f t="shared" si="195"/>
        <v>117.91151710549883</v>
      </c>
      <c r="X305" s="240">
        <f t="shared" si="201"/>
        <v>250431</v>
      </c>
      <c r="Y305" s="158">
        <f t="shared" si="196"/>
        <v>96.307391754123515</v>
      </c>
      <c r="Z305" s="240">
        <v>37258</v>
      </c>
      <c r="AA305" s="158">
        <f t="shared" si="197"/>
        <v>109.65653236012596</v>
      </c>
      <c r="AB305" s="240" t="s">
        <v>242</v>
      </c>
      <c r="AC305" s="158" t="s">
        <v>259</v>
      </c>
      <c r="AD305" s="240">
        <v>57896</v>
      </c>
      <c r="AE305" s="158">
        <f t="shared" ref="AE305:AE315" si="203">AD305/AD293*100</f>
        <v>93.135788169811633</v>
      </c>
      <c r="AF305" s="240">
        <v>41484</v>
      </c>
      <c r="AG305" s="274">
        <f t="shared" si="198"/>
        <v>99.085198366255042</v>
      </c>
      <c r="AH305" s="240">
        <v>561</v>
      </c>
      <c r="AI305" s="274">
        <f t="shared" si="199"/>
        <v>104.46927374301676</v>
      </c>
      <c r="AJ305" s="82"/>
      <c r="AK305" s="234"/>
      <c r="AL305" s="299"/>
      <c r="AM305" s="234"/>
      <c r="AN305" s="186"/>
      <c r="AO305" s="207"/>
      <c r="AP305" s="186"/>
      <c r="AQ305" s="208"/>
      <c r="AR305" s="88"/>
      <c r="AS305" s="88"/>
      <c r="AT305" s="88"/>
      <c r="AU305" s="88"/>
      <c r="AV305" s="88"/>
      <c r="AW305" s="88"/>
      <c r="AX305" s="88"/>
      <c r="AY305" s="88"/>
      <c r="AZ305" s="88"/>
    </row>
    <row r="306" spans="1:52" s="89" customFormat="1" ht="12" customHeight="1">
      <c r="A306" s="298"/>
      <c r="B306" s="38" t="s">
        <v>307</v>
      </c>
      <c r="C306" s="51" t="s">
        <v>9</v>
      </c>
      <c r="D306" s="287">
        <v>349533</v>
      </c>
      <c r="E306" s="158">
        <f>D306/D294*100</f>
        <v>95.459088922875253</v>
      </c>
      <c r="F306" s="240">
        <v>2107</v>
      </c>
      <c r="G306" s="158">
        <f t="shared" si="188"/>
        <v>107.9405737704918</v>
      </c>
      <c r="H306" s="240">
        <v>83</v>
      </c>
      <c r="I306" s="158">
        <f t="shared" si="200"/>
        <v>212.82051282051282</v>
      </c>
      <c r="J306" s="240">
        <f t="shared" si="202"/>
        <v>347426</v>
      </c>
      <c r="K306" s="158">
        <f t="shared" si="189"/>
        <v>95.392193471862228</v>
      </c>
      <c r="L306" s="240">
        <v>35160</v>
      </c>
      <c r="M306" s="158">
        <f t="shared" si="190"/>
        <v>100.74209908025557</v>
      </c>
      <c r="N306" s="271">
        <v>0</v>
      </c>
      <c r="O306" s="240" t="s">
        <v>66</v>
      </c>
      <c r="P306" s="83">
        <f t="shared" si="191"/>
        <v>-35160</v>
      </c>
      <c r="Q306" s="83" t="s">
        <v>66</v>
      </c>
      <c r="R306" s="83">
        <f t="shared" si="192"/>
        <v>312266</v>
      </c>
      <c r="S306" s="91">
        <f t="shared" si="193"/>
        <v>94.825193512436726</v>
      </c>
      <c r="T306" s="240">
        <v>44872</v>
      </c>
      <c r="U306" s="158">
        <f t="shared" si="194"/>
        <v>96.18657692225247</v>
      </c>
      <c r="V306" s="240">
        <v>6220</v>
      </c>
      <c r="W306" s="158">
        <f t="shared" si="195"/>
        <v>109.71952725348386</v>
      </c>
      <c r="X306" s="240">
        <f t="shared" si="201"/>
        <v>267394</v>
      </c>
      <c r="Y306" s="158">
        <f t="shared" si="196"/>
        <v>94.600503792595944</v>
      </c>
      <c r="Z306" s="240">
        <v>40613</v>
      </c>
      <c r="AA306" s="158">
        <f t="shared" si="197"/>
        <v>101.61379103282626</v>
      </c>
      <c r="AB306" s="240" t="s">
        <v>242</v>
      </c>
      <c r="AC306" s="158" t="s">
        <v>259</v>
      </c>
      <c r="AD306" s="240">
        <v>57098</v>
      </c>
      <c r="AE306" s="158">
        <f t="shared" si="203"/>
        <v>92.756307162467309</v>
      </c>
      <c r="AF306" s="240">
        <v>37782</v>
      </c>
      <c r="AG306" s="274">
        <f t="shared" si="198"/>
        <v>94.523529558930221</v>
      </c>
      <c r="AH306" s="83">
        <v>519</v>
      </c>
      <c r="AI306" s="313">
        <f t="shared" si="199"/>
        <v>108.57740585774059</v>
      </c>
      <c r="AJ306" s="82"/>
      <c r="AK306" s="234"/>
      <c r="AL306" s="299"/>
      <c r="AM306" s="234"/>
      <c r="AN306" s="186"/>
      <c r="AO306" s="186"/>
      <c r="AP306" s="186"/>
      <c r="AQ306" s="208"/>
      <c r="AR306" s="88"/>
      <c r="AS306" s="88"/>
      <c r="AT306" s="88"/>
      <c r="AU306" s="88"/>
      <c r="AV306" s="88"/>
      <c r="AW306" s="88"/>
      <c r="AX306" s="88"/>
      <c r="AY306" s="88"/>
      <c r="AZ306" s="88"/>
    </row>
    <row r="307" spans="1:52" s="89" customFormat="1" ht="12" customHeight="1">
      <c r="A307" s="298"/>
      <c r="B307" s="38" t="s">
        <v>308</v>
      </c>
      <c r="C307" s="51" t="s">
        <v>309</v>
      </c>
      <c r="D307" s="287">
        <v>349634</v>
      </c>
      <c r="E307" s="158">
        <f t="shared" ref="E307:E315" si="204">D307/D295*100</f>
        <v>95.28915101153116</v>
      </c>
      <c r="F307" s="83">
        <v>2088</v>
      </c>
      <c r="G307" s="91">
        <f t="shared" si="188"/>
        <v>109.31937172774869</v>
      </c>
      <c r="H307" s="83">
        <v>62</v>
      </c>
      <c r="I307" s="91">
        <f t="shared" si="200"/>
        <v>121.56862745098039</v>
      </c>
      <c r="J307" s="83">
        <f>D307-F307</f>
        <v>347546</v>
      </c>
      <c r="K307" s="91">
        <f t="shared" si="189"/>
        <v>95.215734406548876</v>
      </c>
      <c r="L307" s="240">
        <v>33142</v>
      </c>
      <c r="M307" s="158">
        <f t="shared" si="190"/>
        <v>97.204868749083445</v>
      </c>
      <c r="N307" s="271">
        <v>0</v>
      </c>
      <c r="O307" s="240" t="s">
        <v>66</v>
      </c>
      <c r="P307" s="240">
        <f t="shared" si="191"/>
        <v>-33142</v>
      </c>
      <c r="Q307" s="240" t="s">
        <v>66</v>
      </c>
      <c r="R307" s="240">
        <f>J307+P307</f>
        <v>314404</v>
      </c>
      <c r="S307" s="158">
        <f t="shared" si="193"/>
        <v>95.010788301492227</v>
      </c>
      <c r="T307" s="240">
        <v>44428</v>
      </c>
      <c r="U307" s="158">
        <f t="shared" si="194"/>
        <v>91.61356840911435</v>
      </c>
      <c r="V307" s="240">
        <v>5826</v>
      </c>
      <c r="W307" s="158">
        <f t="shared" si="195"/>
        <v>106.12021857923497</v>
      </c>
      <c r="X307" s="240">
        <f t="shared" si="201"/>
        <v>269976</v>
      </c>
      <c r="Y307" s="158">
        <f t="shared" si="196"/>
        <v>95.594134955509375</v>
      </c>
      <c r="Z307" s="240">
        <v>40099</v>
      </c>
      <c r="AA307" s="158">
        <f t="shared" si="197"/>
        <v>105.10878112712976</v>
      </c>
      <c r="AB307" s="240" t="s">
        <v>242</v>
      </c>
      <c r="AC307" s="158" t="s">
        <v>259</v>
      </c>
      <c r="AD307" s="240">
        <v>51814</v>
      </c>
      <c r="AE307" s="158">
        <f t="shared" si="203"/>
        <v>96.131653648490698</v>
      </c>
      <c r="AF307" s="240">
        <v>41152</v>
      </c>
      <c r="AG307" s="274">
        <f t="shared" si="198"/>
        <v>98.740312402524182</v>
      </c>
      <c r="AH307" s="240">
        <v>459</v>
      </c>
      <c r="AI307" s="274">
        <f t="shared" si="199"/>
        <v>83.606557377049185</v>
      </c>
      <c r="AJ307" s="204"/>
      <c r="AK307" s="234"/>
      <c r="AL307" s="304"/>
      <c r="AM307" s="234"/>
      <c r="AN307" s="206"/>
      <c r="AO307" s="186"/>
      <c r="AP307" s="206"/>
      <c r="AQ307" s="208"/>
      <c r="AR307" s="88"/>
      <c r="AS307" s="88"/>
      <c r="AT307" s="88"/>
      <c r="AU307" s="88"/>
      <c r="AV307" s="88"/>
      <c r="AW307" s="88"/>
      <c r="AX307" s="88"/>
      <c r="AY307" s="88"/>
      <c r="AZ307" s="88"/>
    </row>
    <row r="308" spans="1:52" s="89" customFormat="1" ht="12.75" customHeight="1">
      <c r="A308" s="298"/>
      <c r="B308" s="38" t="s">
        <v>310</v>
      </c>
      <c r="C308" s="51" t="s">
        <v>311</v>
      </c>
      <c r="D308" s="287">
        <v>317927</v>
      </c>
      <c r="E308" s="158">
        <f t="shared" si="204"/>
        <v>94.675513017894204</v>
      </c>
      <c r="F308" s="240">
        <v>2066</v>
      </c>
      <c r="G308" s="158">
        <f t="shared" si="188"/>
        <v>109.02374670184696</v>
      </c>
      <c r="H308" s="240">
        <v>45</v>
      </c>
      <c r="I308" s="158">
        <f t="shared" si="200"/>
        <v>118.42105263157893</v>
      </c>
      <c r="J308" s="240">
        <f t="shared" si="202"/>
        <v>315861</v>
      </c>
      <c r="K308" s="158">
        <f t="shared" si="189"/>
        <v>94.594084669014592</v>
      </c>
      <c r="L308" s="240">
        <v>31704</v>
      </c>
      <c r="M308" s="158">
        <f t="shared" si="190"/>
        <v>92.313067784765906</v>
      </c>
      <c r="N308" s="271">
        <v>0</v>
      </c>
      <c r="O308" s="240" t="s">
        <v>66</v>
      </c>
      <c r="P308" s="240">
        <f t="shared" si="191"/>
        <v>-31704</v>
      </c>
      <c r="Q308" s="240" t="s">
        <v>66</v>
      </c>
      <c r="R308" s="240">
        <f t="shared" si="192"/>
        <v>284157</v>
      </c>
      <c r="S308" s="158">
        <f t="shared" si="193"/>
        <v>94.855592052555679</v>
      </c>
      <c r="T308" s="240">
        <v>41031</v>
      </c>
      <c r="U308" s="158">
        <f t="shared" si="194"/>
        <v>92.127893661450031</v>
      </c>
      <c r="V308" s="240">
        <v>3385</v>
      </c>
      <c r="W308" s="158">
        <f t="shared" si="195"/>
        <v>65.664403491755579</v>
      </c>
      <c r="X308" s="240">
        <f t="shared" si="201"/>
        <v>243126</v>
      </c>
      <c r="Y308" s="158">
        <f t="shared" si="196"/>
        <v>95.331940038661969</v>
      </c>
      <c r="Z308" s="240">
        <v>34419</v>
      </c>
      <c r="AA308" s="158">
        <f t="shared" si="197"/>
        <v>98.241758241758234</v>
      </c>
      <c r="AB308" s="240" t="s">
        <v>242</v>
      </c>
      <c r="AC308" s="158" t="s">
        <v>259</v>
      </c>
      <c r="AD308" s="240">
        <v>49270</v>
      </c>
      <c r="AE308" s="158">
        <f t="shared" si="203"/>
        <v>101.92598109187199</v>
      </c>
      <c r="AF308" s="240">
        <v>37686</v>
      </c>
      <c r="AG308" s="274">
        <f t="shared" si="198"/>
        <v>97.531055900621126</v>
      </c>
      <c r="AH308" s="240">
        <v>506</v>
      </c>
      <c r="AI308" s="274">
        <f t="shared" si="199"/>
        <v>98.443579766536971</v>
      </c>
      <c r="AJ308" s="204"/>
      <c r="AK308" s="182"/>
      <c r="AL308" s="304"/>
      <c r="AM308" s="207"/>
      <c r="AN308" s="206"/>
      <c r="AO308" s="186"/>
      <c r="AP308" s="206"/>
      <c r="AQ308" s="208"/>
      <c r="AR308" s="88"/>
      <c r="AS308" s="88"/>
      <c r="AT308" s="88"/>
      <c r="AU308" s="88"/>
      <c r="AV308" s="88"/>
      <c r="AW308" s="88"/>
      <c r="AX308" s="88"/>
      <c r="AY308" s="88"/>
      <c r="AZ308" s="88"/>
    </row>
    <row r="309" spans="1:52" s="212" customFormat="1" ht="12.75" customHeight="1">
      <c r="A309" s="305"/>
      <c r="B309" s="38" t="s">
        <v>312</v>
      </c>
      <c r="C309" s="51" t="s">
        <v>313</v>
      </c>
      <c r="D309" s="287">
        <v>355004</v>
      </c>
      <c r="E309" s="158">
        <f t="shared" si="204"/>
        <v>94.540167134479873</v>
      </c>
      <c r="F309" s="240">
        <v>2072</v>
      </c>
      <c r="G309" s="158">
        <f t="shared" si="188"/>
        <v>109.22509225092251</v>
      </c>
      <c r="H309" s="240">
        <v>38</v>
      </c>
      <c r="I309" s="158">
        <f t="shared" si="200"/>
        <v>115.15151515151516</v>
      </c>
      <c r="J309" s="240">
        <f t="shared" si="202"/>
        <v>352932</v>
      </c>
      <c r="K309" s="158">
        <f t="shared" si="189"/>
        <v>94.465604415311205</v>
      </c>
      <c r="L309" s="240">
        <v>30918</v>
      </c>
      <c r="M309" s="158">
        <f t="shared" si="190"/>
        <v>99.360478195198766</v>
      </c>
      <c r="N309" s="271">
        <v>0</v>
      </c>
      <c r="O309" s="158" t="s">
        <v>66</v>
      </c>
      <c r="P309" s="240">
        <f t="shared" si="191"/>
        <v>-30918</v>
      </c>
      <c r="Q309" s="240" t="s">
        <v>66</v>
      </c>
      <c r="R309" s="240">
        <f t="shared" si="192"/>
        <v>322014</v>
      </c>
      <c r="S309" s="158">
        <f t="shared" si="193"/>
        <v>94.020882239585163</v>
      </c>
      <c r="T309" s="240">
        <v>46299</v>
      </c>
      <c r="U309" s="158">
        <f t="shared" si="194"/>
        <v>94.015757624984772</v>
      </c>
      <c r="V309" s="240">
        <v>5018</v>
      </c>
      <c r="W309" s="158">
        <f t="shared" si="195"/>
        <v>83.577614923384417</v>
      </c>
      <c r="X309" s="240">
        <f t="shared" si="201"/>
        <v>275715</v>
      </c>
      <c r="Y309" s="158">
        <f t="shared" si="196"/>
        <v>94.02174283707194</v>
      </c>
      <c r="Z309" s="240">
        <v>39745</v>
      </c>
      <c r="AA309" s="158">
        <f t="shared" si="197"/>
        <v>96.454399844682811</v>
      </c>
      <c r="AB309" s="240" t="s">
        <v>242</v>
      </c>
      <c r="AC309" s="158" t="s">
        <v>259</v>
      </c>
      <c r="AD309" s="240">
        <v>56848</v>
      </c>
      <c r="AE309" s="158">
        <f t="shared" si="203"/>
        <v>101.72500178942094</v>
      </c>
      <c r="AF309" s="240">
        <v>42808</v>
      </c>
      <c r="AG309" s="274">
        <f t="shared" si="198"/>
        <v>96.412242967500731</v>
      </c>
      <c r="AH309" s="240">
        <v>577</v>
      </c>
      <c r="AI309" s="274">
        <f t="shared" si="199"/>
        <v>104.52898550724639</v>
      </c>
      <c r="AJ309" s="82"/>
      <c r="AK309" s="182"/>
      <c r="AL309" s="186"/>
      <c r="AM309" s="182"/>
      <c r="AN309" s="186"/>
      <c r="AO309" s="186"/>
      <c r="AP309" s="186"/>
      <c r="AQ309" s="208"/>
      <c r="AR309" s="211"/>
      <c r="AS309" s="211"/>
      <c r="AT309" s="211"/>
      <c r="AU309" s="211"/>
      <c r="AV309" s="211"/>
      <c r="AW309" s="211"/>
      <c r="AX309" s="211"/>
      <c r="AY309" s="211"/>
      <c r="AZ309" s="211"/>
    </row>
    <row r="310" spans="1:52" ht="12" customHeight="1">
      <c r="A310" s="297"/>
      <c r="B310" s="37" t="s">
        <v>319</v>
      </c>
      <c r="C310" s="52" t="s">
        <v>320</v>
      </c>
      <c r="D310" s="237">
        <v>348894</v>
      </c>
      <c r="E310" s="154">
        <f t="shared" si="204"/>
        <v>95.918249523699544</v>
      </c>
      <c r="F310" s="358">
        <v>2064</v>
      </c>
      <c r="G310" s="154">
        <f t="shared" ref="G310:G321" si="205">F310/F298*100</f>
        <v>108.28961175236095</v>
      </c>
      <c r="H310" s="238">
        <v>35</v>
      </c>
      <c r="I310" s="154">
        <f>H310/H298*100</f>
        <v>102.94117647058823</v>
      </c>
      <c r="J310" s="238">
        <f t="shared" si="202"/>
        <v>346830</v>
      </c>
      <c r="K310" s="154">
        <f t="shared" ref="K310:K321" si="206">J310/J298*100</f>
        <v>95.853082205977856</v>
      </c>
      <c r="L310" s="238">
        <v>31085</v>
      </c>
      <c r="M310" s="154">
        <f t="shared" ref="M310:M321" si="207">L310/L298*100</f>
        <v>100.57592131232407</v>
      </c>
      <c r="N310" s="239">
        <v>0</v>
      </c>
      <c r="O310" s="238" t="s">
        <v>66</v>
      </c>
      <c r="P310" s="238">
        <f t="shared" ref="P310:P321" si="208">N310-L310</f>
        <v>-31085</v>
      </c>
      <c r="Q310" s="238" t="s">
        <v>66</v>
      </c>
      <c r="R310" s="238">
        <f t="shared" ref="R310:R321" si="209">J310+P310</f>
        <v>315745</v>
      </c>
      <c r="S310" s="154">
        <f t="shared" ref="S310:S321" si="210">R310/R298*100</f>
        <v>95.411992941062707</v>
      </c>
      <c r="T310" s="238">
        <v>45447</v>
      </c>
      <c r="U310" s="154">
        <f t="shared" ref="U310:U321" si="211">T310/T298*100</f>
        <v>94.137995318681774</v>
      </c>
      <c r="V310" s="238">
        <v>4530</v>
      </c>
      <c r="W310" s="154">
        <f t="shared" ref="W310:W321" si="212">V310/V298*100</f>
        <v>76.108870967741936</v>
      </c>
      <c r="X310" s="238">
        <f t="shared" si="201"/>
        <v>270298</v>
      </c>
      <c r="Y310" s="154">
        <f t="shared" ref="Y310:Y321" si="213">X310/X298*100</f>
        <v>95.629592677896056</v>
      </c>
      <c r="Z310" s="238">
        <v>40173</v>
      </c>
      <c r="AA310" s="154">
        <f t="shared" ref="AA310:AA321" si="214">Z310/Z298*100</f>
        <v>103.76062194901465</v>
      </c>
      <c r="AB310" s="238" t="s">
        <v>242</v>
      </c>
      <c r="AC310" s="154" t="s">
        <v>242</v>
      </c>
      <c r="AD310" s="243">
        <v>52960</v>
      </c>
      <c r="AE310" s="359">
        <f t="shared" si="203"/>
        <v>96.571845368344285</v>
      </c>
      <c r="AF310" s="243">
        <v>41513</v>
      </c>
      <c r="AG310" s="330">
        <f t="shared" ref="AG310:AG321" si="215">AF310/AF298*100</f>
        <v>96.146096301271513</v>
      </c>
      <c r="AH310" s="243">
        <v>601</v>
      </c>
      <c r="AI310" s="330">
        <f t="shared" ref="AI310:AI321" si="216">AH310/AH298*100</f>
        <v>129.80561555075593</v>
      </c>
      <c r="AJ310" s="269"/>
      <c r="AK310" s="185"/>
      <c r="AL310" s="339"/>
      <c r="AM310" s="185"/>
      <c r="AN310" s="175"/>
      <c r="AO310" s="185"/>
      <c r="AP310" s="269"/>
      <c r="AQ310" s="270"/>
      <c r="AR310" s="40"/>
      <c r="AU310" s="15"/>
      <c r="AV310" s="15"/>
      <c r="AW310" s="15"/>
      <c r="AX310" s="15"/>
      <c r="AY310" s="15"/>
      <c r="AZ310" s="15"/>
    </row>
    <row r="311" spans="1:52" s="89" customFormat="1" ht="12" customHeight="1">
      <c r="A311" s="298"/>
      <c r="B311" s="38" t="s">
        <v>321</v>
      </c>
      <c r="C311" s="51" t="s">
        <v>322</v>
      </c>
      <c r="D311" s="287">
        <v>366444</v>
      </c>
      <c r="E311" s="158">
        <f t="shared" si="204"/>
        <v>96.563246074954009</v>
      </c>
      <c r="F311" s="240">
        <v>2072</v>
      </c>
      <c r="G311" s="158">
        <f t="shared" si="205"/>
        <v>106.96954052658751</v>
      </c>
      <c r="H311" s="240">
        <v>41</v>
      </c>
      <c r="I311" s="158">
        <f t="shared" ref="I311:I321" si="217">H311/H299*100</f>
        <v>56.164383561643838</v>
      </c>
      <c r="J311" s="240">
        <f t="shared" si="202"/>
        <v>364372</v>
      </c>
      <c r="K311" s="158">
        <f t="shared" si="206"/>
        <v>96.509856998694204</v>
      </c>
      <c r="L311" s="240">
        <v>38307</v>
      </c>
      <c r="M311" s="158">
        <f t="shared" si="207"/>
        <v>102.53205213993202</v>
      </c>
      <c r="N311" s="271">
        <v>0</v>
      </c>
      <c r="O311" s="240" t="s">
        <v>66</v>
      </c>
      <c r="P311" s="240">
        <f t="shared" si="208"/>
        <v>-38307</v>
      </c>
      <c r="Q311" s="240" t="s">
        <v>66</v>
      </c>
      <c r="R311" s="240">
        <f t="shared" si="209"/>
        <v>326065</v>
      </c>
      <c r="S311" s="158">
        <f t="shared" si="210"/>
        <v>95.848472021352904</v>
      </c>
      <c r="T311" s="240">
        <v>46708</v>
      </c>
      <c r="U311" s="158">
        <f t="shared" si="211"/>
        <v>94.780844155844164</v>
      </c>
      <c r="V311" s="240">
        <v>4387</v>
      </c>
      <c r="W311" s="158">
        <f t="shared" si="212"/>
        <v>78.283369022127047</v>
      </c>
      <c r="X311" s="240">
        <f t="shared" si="201"/>
        <v>279357</v>
      </c>
      <c r="Y311" s="158">
        <f t="shared" si="213"/>
        <v>96.029328859983224</v>
      </c>
      <c r="Z311" s="240">
        <v>39369</v>
      </c>
      <c r="AA311" s="158">
        <f t="shared" si="214"/>
        <v>95.055170582128113</v>
      </c>
      <c r="AB311" s="240" t="s">
        <v>242</v>
      </c>
      <c r="AC311" s="158" t="s">
        <v>242</v>
      </c>
      <c r="AD311" s="240">
        <v>52630</v>
      </c>
      <c r="AE311" s="158">
        <f t="shared" si="203"/>
        <v>95.89315647547555</v>
      </c>
      <c r="AF311" s="240">
        <v>43007</v>
      </c>
      <c r="AG311" s="274">
        <f t="shared" si="215"/>
        <v>96.790673598451605</v>
      </c>
      <c r="AH311" s="240">
        <v>382</v>
      </c>
      <c r="AI311" s="274">
        <f t="shared" si="216"/>
        <v>75.049115913555994</v>
      </c>
      <c r="AJ311" s="186"/>
      <c r="AK311" s="234"/>
      <c r="AL311" s="299"/>
      <c r="AM311" s="234"/>
      <c r="AN311" s="186"/>
      <c r="AO311" s="207"/>
      <c r="AP311" s="186"/>
      <c r="AQ311" s="208"/>
      <c r="AR311" s="300"/>
      <c r="AS311" s="88"/>
      <c r="AT311" s="88"/>
      <c r="AU311" s="88"/>
      <c r="AV311" s="88"/>
      <c r="AW311" s="88"/>
      <c r="AX311" s="88"/>
      <c r="AY311" s="88"/>
      <c r="AZ311" s="88"/>
    </row>
    <row r="312" spans="1:52" s="89" customFormat="1" ht="12" customHeight="1">
      <c r="A312" s="298"/>
      <c r="B312" s="38" t="s">
        <v>323</v>
      </c>
      <c r="C312" s="51" t="s">
        <v>3</v>
      </c>
      <c r="D312" s="287">
        <v>355927</v>
      </c>
      <c r="E312" s="158">
        <f t="shared" si="204"/>
        <v>97.826487281322585</v>
      </c>
      <c r="F312" s="240">
        <v>2076</v>
      </c>
      <c r="G312" s="158">
        <f t="shared" si="205"/>
        <v>100.48402710551791</v>
      </c>
      <c r="H312" s="240">
        <v>46</v>
      </c>
      <c r="I312" s="158">
        <f t="shared" si="217"/>
        <v>121.05263157894737</v>
      </c>
      <c r="J312" s="240">
        <f t="shared" si="202"/>
        <v>353851</v>
      </c>
      <c r="K312" s="158">
        <f t="shared" si="206"/>
        <v>97.811310532411568</v>
      </c>
      <c r="L312" s="240">
        <v>46528</v>
      </c>
      <c r="M312" s="158">
        <f t="shared" si="207"/>
        <v>108.75601888644756</v>
      </c>
      <c r="N312" s="271">
        <v>0</v>
      </c>
      <c r="O312" s="240" t="s">
        <v>66</v>
      </c>
      <c r="P312" s="240">
        <f t="shared" si="208"/>
        <v>-46528</v>
      </c>
      <c r="Q312" s="240" t="s">
        <v>66</v>
      </c>
      <c r="R312" s="240">
        <f t="shared" si="209"/>
        <v>307323</v>
      </c>
      <c r="S312" s="158">
        <f t="shared" si="210"/>
        <v>96.343424653669274</v>
      </c>
      <c r="T312" s="240">
        <v>46306</v>
      </c>
      <c r="U312" s="158">
        <f t="shared" si="211"/>
        <v>94.873791181773484</v>
      </c>
      <c r="V312" s="240">
        <v>4262</v>
      </c>
      <c r="W312" s="158">
        <f t="shared" si="212"/>
        <v>78.692762186115218</v>
      </c>
      <c r="X312" s="240">
        <f t="shared" si="201"/>
        <v>261017</v>
      </c>
      <c r="Y312" s="158">
        <f t="shared" si="213"/>
        <v>96.608914830538268</v>
      </c>
      <c r="Z312" s="240">
        <v>36908</v>
      </c>
      <c r="AA312" s="158">
        <f t="shared" si="214"/>
        <v>94.444586606617364</v>
      </c>
      <c r="AB312" s="240" t="s">
        <v>242</v>
      </c>
      <c r="AC312" s="158" t="s">
        <v>242</v>
      </c>
      <c r="AD312" s="240">
        <v>52436</v>
      </c>
      <c r="AE312" s="158">
        <f t="shared" si="203"/>
        <v>98.993751061941893</v>
      </c>
      <c r="AF312" s="240">
        <v>41140</v>
      </c>
      <c r="AG312" s="274">
        <f t="shared" si="215"/>
        <v>93.194998187749192</v>
      </c>
      <c r="AH312" s="240">
        <v>581</v>
      </c>
      <c r="AI312" s="274">
        <f t="shared" si="216"/>
        <v>103.93559928443649</v>
      </c>
      <c r="AJ312" s="186"/>
      <c r="AK312" s="234"/>
      <c r="AL312" s="299"/>
      <c r="AM312" s="234"/>
      <c r="AN312" s="186"/>
      <c r="AO312" s="207"/>
      <c r="AP312" s="186"/>
      <c r="AQ312" s="208"/>
      <c r="AR312" s="88"/>
      <c r="AS312" s="88"/>
      <c r="AT312" s="88"/>
      <c r="AU312" s="88"/>
      <c r="AV312" s="88"/>
      <c r="AW312" s="88"/>
      <c r="AX312" s="88"/>
      <c r="AY312" s="88"/>
      <c r="AZ312" s="88"/>
    </row>
    <row r="313" spans="1:52" s="89" customFormat="1" ht="12" customHeight="1">
      <c r="A313" s="298"/>
      <c r="B313" s="38" t="s">
        <v>324</v>
      </c>
      <c r="C313" s="51" t="s">
        <v>325</v>
      </c>
      <c r="D313" s="287">
        <v>358791</v>
      </c>
      <c r="E313" s="158">
        <f t="shared" si="204"/>
        <v>96.477721907015507</v>
      </c>
      <c r="F313" s="240">
        <v>2107</v>
      </c>
      <c r="G313" s="158">
        <f t="shared" si="205"/>
        <v>101.49325626204239</v>
      </c>
      <c r="H313" s="240">
        <v>71</v>
      </c>
      <c r="I313" s="158">
        <f>H313/H301*100</f>
        <v>161.36363636363635</v>
      </c>
      <c r="J313" s="240">
        <f t="shared" si="202"/>
        <v>356684</v>
      </c>
      <c r="K313" s="158">
        <f t="shared" si="206"/>
        <v>96.449566538854668</v>
      </c>
      <c r="L313" s="240">
        <v>51740</v>
      </c>
      <c r="M313" s="158">
        <f t="shared" si="207"/>
        <v>107.54073827735284</v>
      </c>
      <c r="N313" s="271">
        <v>0</v>
      </c>
      <c r="O313" s="240" t="s">
        <v>66</v>
      </c>
      <c r="P313" s="240">
        <f t="shared" si="208"/>
        <v>-51740</v>
      </c>
      <c r="Q313" s="240" t="s">
        <v>66</v>
      </c>
      <c r="R313" s="240">
        <f t="shared" si="209"/>
        <v>304944</v>
      </c>
      <c r="S313" s="158">
        <f t="shared" si="210"/>
        <v>94.790831266202886</v>
      </c>
      <c r="T313" s="240">
        <v>48989</v>
      </c>
      <c r="U313" s="158">
        <f t="shared" si="211"/>
        <v>94.465762934109804</v>
      </c>
      <c r="V313" s="240">
        <v>4383</v>
      </c>
      <c r="W313" s="158">
        <f t="shared" si="212"/>
        <v>71.256706226629817</v>
      </c>
      <c r="X313" s="240">
        <f t="shared" si="201"/>
        <v>255955</v>
      </c>
      <c r="Y313" s="158">
        <f t="shared" si="213"/>
        <v>94.853303587641705</v>
      </c>
      <c r="Z313" s="240">
        <v>38911</v>
      </c>
      <c r="AA313" s="158">
        <f t="shared" si="214"/>
        <v>93.646362301749647</v>
      </c>
      <c r="AB313" s="240" t="s">
        <v>259</v>
      </c>
      <c r="AC313" s="158" t="s">
        <v>259</v>
      </c>
      <c r="AD313" s="240">
        <v>53374</v>
      </c>
      <c r="AE313" s="158">
        <f t="shared" si="203"/>
        <v>98.038279269681496</v>
      </c>
      <c r="AF313" s="240">
        <v>43463</v>
      </c>
      <c r="AG313" s="274">
        <f t="shared" si="215"/>
        <v>94.853887955304344</v>
      </c>
      <c r="AH313" s="240">
        <v>816</v>
      </c>
      <c r="AI313" s="274">
        <f t="shared" si="216"/>
        <v>138.30508474576271</v>
      </c>
      <c r="AJ313" s="82"/>
      <c r="AK313" s="234"/>
      <c r="AL313" s="186"/>
      <c r="AM313" s="234"/>
      <c r="AN313" s="186"/>
      <c r="AO313" s="207"/>
      <c r="AP313" s="186"/>
      <c r="AQ313" s="208"/>
      <c r="AR313" s="88"/>
      <c r="AS313" s="88"/>
      <c r="AT313" s="88"/>
      <c r="AU313" s="88"/>
      <c r="AV313" s="88"/>
      <c r="AW313" s="88"/>
      <c r="AX313" s="88"/>
      <c r="AY313" s="88"/>
      <c r="AZ313" s="88"/>
    </row>
    <row r="314" spans="1:52" s="89" customFormat="1" ht="12" customHeight="1">
      <c r="A314" s="298"/>
      <c r="B314" s="38" t="s">
        <v>326</v>
      </c>
      <c r="C314" s="51" t="s">
        <v>327</v>
      </c>
      <c r="D314" s="287">
        <v>342917</v>
      </c>
      <c r="E314" s="158">
        <f t="shared" si="204"/>
        <v>94.181316825184084</v>
      </c>
      <c r="F314" s="240">
        <v>2087</v>
      </c>
      <c r="G314" s="158">
        <f t="shared" si="205"/>
        <v>100.48146364949446</v>
      </c>
      <c r="H314" s="240">
        <v>54</v>
      </c>
      <c r="I314" s="158">
        <f t="shared" si="217"/>
        <v>138.46153846153845</v>
      </c>
      <c r="J314" s="240">
        <f t="shared" si="202"/>
        <v>340830</v>
      </c>
      <c r="K314" s="158">
        <f t="shared" si="206"/>
        <v>94.145171893731401</v>
      </c>
      <c r="L314" s="240">
        <v>48616</v>
      </c>
      <c r="M314" s="158">
        <f t="shared" si="207"/>
        <v>101.51597410732928</v>
      </c>
      <c r="N314" s="271">
        <v>0</v>
      </c>
      <c r="O314" s="240" t="s">
        <v>66</v>
      </c>
      <c r="P314" s="240">
        <f t="shared" si="208"/>
        <v>-48616</v>
      </c>
      <c r="Q314" s="240" t="s">
        <v>66</v>
      </c>
      <c r="R314" s="240">
        <f t="shared" si="209"/>
        <v>292214</v>
      </c>
      <c r="S314" s="158">
        <f t="shared" si="210"/>
        <v>93.021493875264213</v>
      </c>
      <c r="T314" s="240">
        <v>47769</v>
      </c>
      <c r="U314" s="158">
        <f t="shared" si="211"/>
        <v>93.71615789060661</v>
      </c>
      <c r="V314" s="240">
        <v>4101</v>
      </c>
      <c r="W314" s="158">
        <f t="shared" si="212"/>
        <v>69.614666440332712</v>
      </c>
      <c r="X314" s="240">
        <f t="shared" si="201"/>
        <v>244445</v>
      </c>
      <c r="Y314" s="158">
        <f t="shared" si="213"/>
        <v>92.886945022875466</v>
      </c>
      <c r="Z314" s="240">
        <v>36351</v>
      </c>
      <c r="AA314" s="158">
        <f t="shared" si="214"/>
        <v>94.134555624611565</v>
      </c>
      <c r="AB314" s="240" t="s">
        <v>259</v>
      </c>
      <c r="AC314" s="158" t="s">
        <v>259</v>
      </c>
      <c r="AD314" s="329">
        <v>51949</v>
      </c>
      <c r="AE314" s="158">
        <f t="shared" si="203"/>
        <v>100.25474265202541</v>
      </c>
      <c r="AF314" s="240">
        <v>43848</v>
      </c>
      <c r="AG314" s="274">
        <f t="shared" si="215"/>
        <v>97.670067269568321</v>
      </c>
      <c r="AH314" s="240">
        <v>543</v>
      </c>
      <c r="AI314" s="274">
        <f t="shared" si="216"/>
        <v>150.41551246537398</v>
      </c>
      <c r="AJ314" s="82"/>
      <c r="AK314" s="234"/>
      <c r="AL314" s="299"/>
      <c r="AM314" s="234"/>
      <c r="AN314" s="186"/>
      <c r="AO314" s="207"/>
      <c r="AP314" s="186"/>
      <c r="AQ314" s="208"/>
      <c r="AR314" s="88"/>
      <c r="AS314" s="88"/>
      <c r="AT314" s="88"/>
      <c r="AU314" s="88"/>
      <c r="AV314" s="88"/>
      <c r="AW314" s="88"/>
      <c r="AX314" s="88"/>
      <c r="AY314" s="88"/>
      <c r="AZ314" s="88"/>
    </row>
    <row r="315" spans="1:52" s="89" customFormat="1" ht="12" customHeight="1">
      <c r="A315" s="298"/>
      <c r="B315" s="38" t="s">
        <v>328</v>
      </c>
      <c r="C315" s="51" t="s">
        <v>6</v>
      </c>
      <c r="D315" s="287">
        <v>332359</v>
      </c>
      <c r="E315" s="158">
        <f t="shared" si="204"/>
        <v>95.306357121760001</v>
      </c>
      <c r="F315" s="240">
        <v>2086</v>
      </c>
      <c r="G315" s="158">
        <f t="shared" si="205"/>
        <v>100.53012048192771</v>
      </c>
      <c r="H315" s="240">
        <v>56</v>
      </c>
      <c r="I315" s="158">
        <f t="shared" si="217"/>
        <v>136.58536585365854</v>
      </c>
      <c r="J315" s="240">
        <f t="shared" si="202"/>
        <v>330273</v>
      </c>
      <c r="K315" s="158">
        <f t="shared" si="206"/>
        <v>95.275088561439134</v>
      </c>
      <c r="L315" s="240">
        <v>60629</v>
      </c>
      <c r="M315" s="158">
        <f t="shared" si="207"/>
        <v>109.66032412096658</v>
      </c>
      <c r="N315" s="271">
        <v>0</v>
      </c>
      <c r="O315" s="240" t="s">
        <v>66</v>
      </c>
      <c r="P315" s="240">
        <f t="shared" si="208"/>
        <v>-60629</v>
      </c>
      <c r="Q315" s="240" t="s">
        <v>66</v>
      </c>
      <c r="R315" s="240">
        <f t="shared" si="209"/>
        <v>269644</v>
      </c>
      <c r="S315" s="158">
        <f t="shared" si="210"/>
        <v>92.545407119616698</v>
      </c>
      <c r="T315" s="240">
        <v>48320</v>
      </c>
      <c r="U315" s="158">
        <f t="shared" si="211"/>
        <v>93.415303715732904</v>
      </c>
      <c r="V315" s="240">
        <v>4371</v>
      </c>
      <c r="W315" s="158">
        <f t="shared" si="212"/>
        <v>69.535475660197264</v>
      </c>
      <c r="X315" s="240">
        <f>R315-T315</f>
        <v>221324</v>
      </c>
      <c r="Y315" s="158">
        <f t="shared" si="213"/>
        <v>92.357639439487897</v>
      </c>
      <c r="Z315" s="240">
        <v>33326</v>
      </c>
      <c r="AA315" s="158">
        <f t="shared" si="214"/>
        <v>92.459216513150594</v>
      </c>
      <c r="AB315" s="240" t="s">
        <v>259</v>
      </c>
      <c r="AC315" s="158" t="s">
        <v>259</v>
      </c>
      <c r="AD315" s="240">
        <v>54018</v>
      </c>
      <c r="AE315" s="158">
        <f t="shared" si="203"/>
        <v>102.50483889331663</v>
      </c>
      <c r="AF315" s="240">
        <v>43848</v>
      </c>
      <c r="AG315" s="274">
        <f t="shared" si="215"/>
        <v>102.99727520435968</v>
      </c>
      <c r="AH315" s="240">
        <v>576</v>
      </c>
      <c r="AI315" s="274">
        <f t="shared" si="216"/>
        <v>112.28070175438596</v>
      </c>
      <c r="AJ315" s="82"/>
      <c r="AK315" s="234"/>
      <c r="AL315" s="299"/>
      <c r="AM315" s="234"/>
      <c r="AN315" s="186"/>
      <c r="AO315" s="207"/>
      <c r="AP315" s="186"/>
      <c r="AQ315" s="208"/>
      <c r="AR315" s="88"/>
      <c r="AS315" s="88"/>
      <c r="AT315" s="88"/>
      <c r="AU315" s="88"/>
      <c r="AV315" s="88"/>
      <c r="AW315" s="88"/>
      <c r="AX315" s="88"/>
      <c r="AY315" s="88"/>
      <c r="AZ315" s="88"/>
    </row>
    <row r="316" spans="1:52" s="89" customFormat="1" ht="12" customHeight="1">
      <c r="A316" s="298"/>
      <c r="B316" s="38" t="s">
        <v>329</v>
      </c>
      <c r="C316" s="51" t="s">
        <v>7</v>
      </c>
      <c r="D316" s="287">
        <v>342400</v>
      </c>
      <c r="E316" s="158">
        <f>D316/D304*100</f>
        <v>96.948830045076676</v>
      </c>
      <c r="F316" s="240">
        <v>2075</v>
      </c>
      <c r="G316" s="158">
        <f t="shared" si="205"/>
        <v>99.759615384615387</v>
      </c>
      <c r="H316" s="240">
        <v>39</v>
      </c>
      <c r="I316" s="158">
        <f t="shared" si="217"/>
        <v>90.697674418604649</v>
      </c>
      <c r="J316" s="240">
        <f>D316-F316</f>
        <v>340325</v>
      </c>
      <c r="K316" s="158">
        <f t="shared" si="206"/>
        <v>96.932178093740745</v>
      </c>
      <c r="L316" s="240">
        <v>53468</v>
      </c>
      <c r="M316" s="158">
        <f t="shared" si="207"/>
        <v>105.01836466128493</v>
      </c>
      <c r="N316" s="271">
        <v>0</v>
      </c>
      <c r="O316" s="240" t="s">
        <v>66</v>
      </c>
      <c r="P316" s="240">
        <f t="shared" si="208"/>
        <v>-53468</v>
      </c>
      <c r="Q316" s="240" t="s">
        <v>66</v>
      </c>
      <c r="R316" s="240">
        <f t="shared" si="209"/>
        <v>286857</v>
      </c>
      <c r="S316" s="158">
        <f t="shared" si="210"/>
        <v>95.56070796813944</v>
      </c>
      <c r="T316" s="240">
        <v>48329</v>
      </c>
      <c r="U316" s="158">
        <f t="shared" si="211"/>
        <v>96.299764874666238</v>
      </c>
      <c r="V316" s="240">
        <v>4399</v>
      </c>
      <c r="W316" s="158">
        <f t="shared" si="212"/>
        <v>62.045133991537369</v>
      </c>
      <c r="X316" s="240">
        <f t="shared" ref="X316:X326" si="218">R316-T316</f>
        <v>238528</v>
      </c>
      <c r="Y316" s="158">
        <f t="shared" si="213"/>
        <v>95.412344948139378</v>
      </c>
      <c r="Z316" s="240">
        <v>35247</v>
      </c>
      <c r="AA316" s="158">
        <f t="shared" si="214"/>
        <v>97.577653507557713</v>
      </c>
      <c r="AB316" s="240" t="s">
        <v>259</v>
      </c>
      <c r="AC316" s="158" t="s">
        <v>259</v>
      </c>
      <c r="AD316" s="240">
        <v>55504</v>
      </c>
      <c r="AE316" s="158">
        <f>AD316/AD304*100</f>
        <v>95.067141682652775</v>
      </c>
      <c r="AF316" s="240">
        <v>43495</v>
      </c>
      <c r="AG316" s="274">
        <f t="shared" si="215"/>
        <v>99.292318228512727</v>
      </c>
      <c r="AH316" s="240">
        <v>486</v>
      </c>
      <c r="AI316" s="274">
        <f t="shared" si="216"/>
        <v>107.52212389380531</v>
      </c>
      <c r="AJ316" s="82"/>
      <c r="AK316" s="234"/>
      <c r="AL316" s="299"/>
      <c r="AM316" s="234"/>
      <c r="AN316" s="186"/>
      <c r="AO316" s="207"/>
      <c r="AP316" s="186"/>
      <c r="AQ316" s="208"/>
      <c r="AR316" s="88"/>
      <c r="AS316" s="88"/>
      <c r="AT316" s="88"/>
      <c r="AU316" s="88"/>
      <c r="AV316" s="88"/>
      <c r="AW316" s="88"/>
      <c r="AX316" s="88"/>
      <c r="AY316" s="88"/>
      <c r="AZ316" s="88"/>
    </row>
    <row r="317" spans="1:52" s="89" customFormat="1" ht="12" customHeight="1">
      <c r="A317" s="298"/>
      <c r="B317" s="38" t="s">
        <v>330</v>
      </c>
      <c r="C317" s="51" t="s">
        <v>8</v>
      </c>
      <c r="D317" s="287">
        <v>329999</v>
      </c>
      <c r="E317" s="158">
        <f>D317/D305*100</f>
        <v>98.05290118614657</v>
      </c>
      <c r="F317" s="240">
        <v>2067</v>
      </c>
      <c r="G317" s="158">
        <f t="shared" si="205"/>
        <v>99.375</v>
      </c>
      <c r="H317" s="240">
        <v>34</v>
      </c>
      <c r="I317" s="158">
        <f t="shared" si="217"/>
        <v>82.926829268292678</v>
      </c>
      <c r="J317" s="240">
        <f t="shared" ref="J317:J327" si="219">D317-F317</f>
        <v>327932</v>
      </c>
      <c r="K317" s="158">
        <f t="shared" si="206"/>
        <v>98.044679375254134</v>
      </c>
      <c r="L317" s="240">
        <v>40357</v>
      </c>
      <c r="M317" s="158">
        <f t="shared" si="207"/>
        <v>107.43817054015921</v>
      </c>
      <c r="N317" s="271">
        <v>0</v>
      </c>
      <c r="O317" s="240" t="s">
        <v>66</v>
      </c>
      <c r="P317" s="240">
        <f t="shared" si="208"/>
        <v>-40357</v>
      </c>
      <c r="Q317" s="240" t="s">
        <v>66</v>
      </c>
      <c r="R317" s="240">
        <f t="shared" si="209"/>
        <v>287575</v>
      </c>
      <c r="S317" s="158">
        <f t="shared" si="210"/>
        <v>96.85627582862088</v>
      </c>
      <c r="T317" s="240">
        <v>45716</v>
      </c>
      <c r="U317" s="158">
        <f t="shared" si="211"/>
        <v>98.360514652093471</v>
      </c>
      <c r="V317" s="240">
        <v>4642</v>
      </c>
      <c r="W317" s="158">
        <f t="shared" si="212"/>
        <v>70.514962782925721</v>
      </c>
      <c r="X317" s="240">
        <f t="shared" si="218"/>
        <v>241859</v>
      </c>
      <c r="Y317" s="158">
        <f t="shared" si="213"/>
        <v>96.577101077741972</v>
      </c>
      <c r="Z317" s="240">
        <v>34101</v>
      </c>
      <c r="AA317" s="158">
        <f t="shared" si="214"/>
        <v>91.526651994202595</v>
      </c>
      <c r="AB317" s="240" t="s">
        <v>242</v>
      </c>
      <c r="AC317" s="158" t="s">
        <v>259</v>
      </c>
      <c r="AD317" s="240">
        <v>58044</v>
      </c>
      <c r="AE317" s="158">
        <f t="shared" ref="AE317:AE327" si="220">AD317/AD305*100</f>
        <v>100.25563078623738</v>
      </c>
      <c r="AF317" s="240">
        <v>41338</v>
      </c>
      <c r="AG317" s="274">
        <f t="shared" si="215"/>
        <v>99.64805708224857</v>
      </c>
      <c r="AH317" s="240">
        <v>707</v>
      </c>
      <c r="AI317" s="274">
        <f t="shared" si="216"/>
        <v>126.02495543672015</v>
      </c>
      <c r="AJ317" s="82"/>
      <c r="AK317" s="234"/>
      <c r="AL317" s="299"/>
      <c r="AM317" s="234"/>
      <c r="AN317" s="186"/>
      <c r="AO317" s="207"/>
      <c r="AP317" s="186"/>
      <c r="AQ317" s="208"/>
      <c r="AR317" s="88"/>
      <c r="AS317" s="88"/>
      <c r="AT317" s="88"/>
      <c r="AU317" s="88"/>
      <c r="AV317" s="88"/>
      <c r="AW317" s="88"/>
      <c r="AX317" s="88"/>
      <c r="AY317" s="88"/>
      <c r="AZ317" s="88"/>
    </row>
    <row r="318" spans="1:52" s="89" customFormat="1" ht="12" customHeight="1">
      <c r="A318" s="298"/>
      <c r="B318" s="38" t="s">
        <v>331</v>
      </c>
      <c r="C318" s="51" t="s">
        <v>9</v>
      </c>
      <c r="D318" s="287">
        <v>346685</v>
      </c>
      <c r="E318" s="158">
        <f>D318/D306*100</f>
        <v>99.185198536332763</v>
      </c>
      <c r="F318" s="240">
        <v>2065</v>
      </c>
      <c r="G318" s="158">
        <f t="shared" si="205"/>
        <v>98.006644518272424</v>
      </c>
      <c r="H318" s="240">
        <v>44</v>
      </c>
      <c r="I318" s="158">
        <f t="shared" si="217"/>
        <v>53.01204819277109</v>
      </c>
      <c r="J318" s="240">
        <f t="shared" si="219"/>
        <v>344620</v>
      </c>
      <c r="K318" s="158">
        <f t="shared" si="206"/>
        <v>99.192345995981881</v>
      </c>
      <c r="L318" s="240">
        <v>35366</v>
      </c>
      <c r="M318" s="158">
        <f t="shared" si="207"/>
        <v>100.58589306029579</v>
      </c>
      <c r="N318" s="271">
        <v>0</v>
      </c>
      <c r="O318" s="240" t="s">
        <v>66</v>
      </c>
      <c r="P318" s="240">
        <f t="shared" si="208"/>
        <v>-35366</v>
      </c>
      <c r="Q318" s="240" t="s">
        <v>66</v>
      </c>
      <c r="R318" s="240">
        <f t="shared" si="209"/>
        <v>309254</v>
      </c>
      <c r="S318" s="158">
        <f t="shared" si="210"/>
        <v>99.035437735776554</v>
      </c>
      <c r="T318" s="240">
        <v>43314</v>
      </c>
      <c r="U318" s="158">
        <f t="shared" si="211"/>
        <v>96.527901586735595</v>
      </c>
      <c r="V318" s="240">
        <v>4330</v>
      </c>
      <c r="W318" s="158">
        <f t="shared" si="212"/>
        <v>69.614147909967855</v>
      </c>
      <c r="X318" s="240">
        <f t="shared" si="218"/>
        <v>265940</v>
      </c>
      <c r="Y318" s="158">
        <f t="shared" si="213"/>
        <v>99.456233124153869</v>
      </c>
      <c r="Z318" s="240">
        <v>36423</v>
      </c>
      <c r="AA318" s="158">
        <f t="shared" si="214"/>
        <v>89.683106394504222</v>
      </c>
      <c r="AB318" s="240" t="s">
        <v>242</v>
      </c>
      <c r="AC318" s="158" t="s">
        <v>259</v>
      </c>
      <c r="AD318" s="240">
        <v>56738</v>
      </c>
      <c r="AE318" s="158">
        <f t="shared" si="220"/>
        <v>99.369505061473248</v>
      </c>
      <c r="AF318" s="240">
        <v>37300</v>
      </c>
      <c r="AG318" s="274">
        <f t="shared" si="215"/>
        <v>98.724260229739031</v>
      </c>
      <c r="AH318" s="240">
        <v>555</v>
      </c>
      <c r="AI318" s="274">
        <f t="shared" si="216"/>
        <v>106.93641618497109</v>
      </c>
      <c r="AJ318" s="82"/>
      <c r="AK318" s="234"/>
      <c r="AL318" s="299"/>
      <c r="AM318" s="234"/>
      <c r="AN318" s="186"/>
      <c r="AO318" s="186"/>
      <c r="AP318" s="186"/>
      <c r="AQ318" s="208"/>
      <c r="AR318" s="88"/>
      <c r="AS318" s="88"/>
      <c r="AT318" s="88"/>
      <c r="AU318" s="88"/>
      <c r="AV318" s="88"/>
      <c r="AW318" s="88"/>
      <c r="AX318" s="88"/>
      <c r="AY318" s="88"/>
      <c r="AZ318" s="88"/>
    </row>
    <row r="319" spans="1:52" s="89" customFormat="1" ht="12" customHeight="1">
      <c r="A319" s="298"/>
      <c r="B319" s="38" t="s">
        <v>332</v>
      </c>
      <c r="C319" s="51" t="s">
        <v>333</v>
      </c>
      <c r="D319" s="287">
        <v>351671</v>
      </c>
      <c r="E319" s="158">
        <f t="shared" ref="E319:E327" si="221">D319/D307*100</f>
        <v>100.58260924280819</v>
      </c>
      <c r="F319" s="240">
        <v>2082</v>
      </c>
      <c r="G319" s="158">
        <f t="shared" si="205"/>
        <v>99.712643678160916</v>
      </c>
      <c r="H319" s="240">
        <v>59</v>
      </c>
      <c r="I319" s="158">
        <f t="shared" si="217"/>
        <v>95.161290322580655</v>
      </c>
      <c r="J319" s="240">
        <f t="shared" si="219"/>
        <v>349589</v>
      </c>
      <c r="K319" s="158">
        <f t="shared" si="206"/>
        <v>100.58783585482209</v>
      </c>
      <c r="L319" s="240">
        <v>36124</v>
      </c>
      <c r="M319" s="158">
        <f t="shared" si="207"/>
        <v>108.99764649085752</v>
      </c>
      <c r="N319" s="271">
        <v>0</v>
      </c>
      <c r="O319" s="240" t="s">
        <v>66</v>
      </c>
      <c r="P319" s="240">
        <f t="shared" si="208"/>
        <v>-36124</v>
      </c>
      <c r="Q319" s="240" t="s">
        <v>66</v>
      </c>
      <c r="R319" s="240">
        <f t="shared" si="209"/>
        <v>313465</v>
      </c>
      <c r="S319" s="158">
        <f t="shared" si="210"/>
        <v>99.701339677612239</v>
      </c>
      <c r="T319" s="240">
        <v>44006</v>
      </c>
      <c r="U319" s="158">
        <f t="shared" si="211"/>
        <v>99.050148554965332</v>
      </c>
      <c r="V319" s="240">
        <v>4520</v>
      </c>
      <c r="W319" s="158">
        <f t="shared" si="212"/>
        <v>77.583247511156884</v>
      </c>
      <c r="X319" s="240">
        <f t="shared" si="218"/>
        <v>269459</v>
      </c>
      <c r="Y319" s="158">
        <f t="shared" si="213"/>
        <v>99.808501496429315</v>
      </c>
      <c r="Z319" s="240">
        <v>38770</v>
      </c>
      <c r="AA319" s="158">
        <f t="shared" si="214"/>
        <v>96.685702885358737</v>
      </c>
      <c r="AB319" s="240" t="s">
        <v>242</v>
      </c>
      <c r="AC319" s="158" t="s">
        <v>259</v>
      </c>
      <c r="AD319" s="240">
        <v>53146</v>
      </c>
      <c r="AE319" s="158">
        <f t="shared" si="220"/>
        <v>102.57073377851546</v>
      </c>
      <c r="AF319" s="240">
        <v>40531</v>
      </c>
      <c r="AG319" s="274">
        <f t="shared" si="215"/>
        <v>98.490960342146195</v>
      </c>
      <c r="AH319" s="240">
        <v>525</v>
      </c>
      <c r="AI319" s="274">
        <f t="shared" si="216"/>
        <v>114.37908496732025</v>
      </c>
      <c r="AJ319" s="204"/>
      <c r="AK319" s="234"/>
      <c r="AL319" s="304"/>
      <c r="AM319" s="234"/>
      <c r="AN319" s="206"/>
      <c r="AO319" s="186"/>
      <c r="AP319" s="206"/>
      <c r="AQ319" s="208"/>
      <c r="AR319" s="88"/>
      <c r="AS319" s="88"/>
      <c r="AT319" s="88"/>
      <c r="AU319" s="88"/>
      <c r="AV319" s="88"/>
      <c r="AW319" s="88"/>
      <c r="AX319" s="88"/>
      <c r="AY319" s="88"/>
      <c r="AZ319" s="88"/>
    </row>
    <row r="320" spans="1:52" s="89" customFormat="1" ht="12.75" customHeight="1">
      <c r="A320" s="298"/>
      <c r="B320" s="38" t="s">
        <v>334</v>
      </c>
      <c r="C320" s="51" t="s">
        <v>335</v>
      </c>
      <c r="D320" s="287">
        <v>335472</v>
      </c>
      <c r="E320" s="158">
        <f t="shared" si="221"/>
        <v>105.51856243728905</v>
      </c>
      <c r="F320" s="240">
        <v>2084</v>
      </c>
      <c r="G320" s="158">
        <f t="shared" si="205"/>
        <v>100.87124878993224</v>
      </c>
      <c r="H320" s="240">
        <v>58</v>
      </c>
      <c r="I320" s="158">
        <f t="shared" si="217"/>
        <v>128.88888888888889</v>
      </c>
      <c r="J320" s="240">
        <f t="shared" si="219"/>
        <v>333388</v>
      </c>
      <c r="K320" s="158">
        <f t="shared" si="206"/>
        <v>105.5489598272658</v>
      </c>
      <c r="L320" s="240">
        <v>33575</v>
      </c>
      <c r="M320" s="158">
        <f t="shared" si="207"/>
        <v>105.90146353772394</v>
      </c>
      <c r="N320" s="271">
        <v>0</v>
      </c>
      <c r="O320" s="240" t="s">
        <v>66</v>
      </c>
      <c r="P320" s="240">
        <f t="shared" si="208"/>
        <v>-33575</v>
      </c>
      <c r="Q320" s="240" t="s">
        <v>66</v>
      </c>
      <c r="R320" s="240">
        <f t="shared" si="209"/>
        <v>299813</v>
      </c>
      <c r="S320" s="158">
        <f t="shared" si="210"/>
        <v>105.50963023962106</v>
      </c>
      <c r="T320" s="240">
        <v>42531</v>
      </c>
      <c r="U320" s="158">
        <f t="shared" si="211"/>
        <v>103.65577246472179</v>
      </c>
      <c r="V320" s="240">
        <v>4231</v>
      </c>
      <c r="W320" s="158">
        <f t="shared" si="212"/>
        <v>124.99261447562778</v>
      </c>
      <c r="X320" s="240">
        <f t="shared" si="218"/>
        <v>257282</v>
      </c>
      <c r="Y320" s="158">
        <f t="shared" si="213"/>
        <v>105.82249533163875</v>
      </c>
      <c r="Z320" s="240">
        <v>35395</v>
      </c>
      <c r="AA320" s="158">
        <f t="shared" si="214"/>
        <v>102.83564310409947</v>
      </c>
      <c r="AB320" s="240" t="s">
        <v>242</v>
      </c>
      <c r="AC320" s="158" t="s">
        <v>259</v>
      </c>
      <c r="AD320" s="240">
        <v>53174</v>
      </c>
      <c r="AE320" s="158">
        <f t="shared" si="220"/>
        <v>107.92368581286786</v>
      </c>
      <c r="AF320" s="240">
        <v>39187</v>
      </c>
      <c r="AG320" s="274">
        <f t="shared" si="215"/>
        <v>103.98291142599373</v>
      </c>
      <c r="AH320" s="240">
        <v>583</v>
      </c>
      <c r="AI320" s="274">
        <f t="shared" si="216"/>
        <v>115.21739130434783</v>
      </c>
      <c r="AJ320" s="204"/>
      <c r="AK320" s="182"/>
      <c r="AL320" s="304"/>
      <c r="AM320" s="207"/>
      <c r="AN320" s="206"/>
      <c r="AO320" s="186"/>
      <c r="AP320" s="206"/>
      <c r="AQ320" s="208"/>
      <c r="AR320" s="88"/>
      <c r="AS320" s="88"/>
      <c r="AT320" s="88"/>
      <c r="AU320" s="88"/>
      <c r="AV320" s="88"/>
      <c r="AW320" s="88"/>
      <c r="AX320" s="88"/>
      <c r="AY320" s="88"/>
      <c r="AZ320" s="88"/>
    </row>
    <row r="321" spans="1:52" s="212" customFormat="1" ht="12.75" customHeight="1">
      <c r="A321" s="305"/>
      <c r="B321" s="39" t="s">
        <v>336</v>
      </c>
      <c r="C321" s="53" t="s">
        <v>337</v>
      </c>
      <c r="D321" s="325">
        <v>363000</v>
      </c>
      <c r="E321" s="324">
        <f t="shared" si="221"/>
        <v>102.25236898739169</v>
      </c>
      <c r="F321" s="323">
        <v>2070</v>
      </c>
      <c r="G321" s="324">
        <f t="shared" si="205"/>
        <v>99.903474903474901</v>
      </c>
      <c r="H321" s="323">
        <v>48</v>
      </c>
      <c r="I321" s="324">
        <f t="shared" si="217"/>
        <v>126.31578947368421</v>
      </c>
      <c r="J321" s="323">
        <f t="shared" si="219"/>
        <v>360930</v>
      </c>
      <c r="K321" s="324">
        <f t="shared" si="206"/>
        <v>102.26615892013193</v>
      </c>
      <c r="L321" s="323">
        <v>29121</v>
      </c>
      <c r="M321" s="324">
        <f t="shared" si="207"/>
        <v>94.187851736852323</v>
      </c>
      <c r="N321" s="346">
        <v>0</v>
      </c>
      <c r="O321" s="324" t="s">
        <v>66</v>
      </c>
      <c r="P321" s="323">
        <f t="shared" si="208"/>
        <v>-29121</v>
      </c>
      <c r="Q321" s="323" t="s">
        <v>66</v>
      </c>
      <c r="R321" s="323">
        <f t="shared" si="209"/>
        <v>331809</v>
      </c>
      <c r="S321" s="324">
        <f t="shared" si="210"/>
        <v>103.04179321395964</v>
      </c>
      <c r="T321" s="323">
        <v>45228</v>
      </c>
      <c r="U321" s="324">
        <f t="shared" si="211"/>
        <v>97.686775092334614</v>
      </c>
      <c r="V321" s="323">
        <v>4622</v>
      </c>
      <c r="W321" s="324">
        <f t="shared" si="212"/>
        <v>92.10840972499004</v>
      </c>
      <c r="X321" s="323">
        <f t="shared" si="218"/>
        <v>286581</v>
      </c>
      <c r="Y321" s="324">
        <f t="shared" si="213"/>
        <v>103.94102605951798</v>
      </c>
      <c r="Z321" s="323">
        <v>39782</v>
      </c>
      <c r="AA321" s="324">
        <f t="shared" si="214"/>
        <v>100.09309347087685</v>
      </c>
      <c r="AB321" s="323" t="s">
        <v>242</v>
      </c>
      <c r="AC321" s="324" t="s">
        <v>259</v>
      </c>
      <c r="AD321" s="323">
        <v>55737</v>
      </c>
      <c r="AE321" s="324">
        <f t="shared" si="220"/>
        <v>98.045665634674933</v>
      </c>
      <c r="AF321" s="323">
        <v>41643</v>
      </c>
      <c r="AG321" s="327">
        <f t="shared" si="215"/>
        <v>97.278546066155855</v>
      </c>
      <c r="AH321" s="323">
        <v>678</v>
      </c>
      <c r="AI321" s="327">
        <f t="shared" si="216"/>
        <v>117.50433275563259</v>
      </c>
      <c r="AJ321" s="266"/>
      <c r="AK321" s="322"/>
      <c r="AL321" s="267"/>
      <c r="AM321" s="322"/>
      <c r="AN321" s="267"/>
      <c r="AO321" s="267"/>
      <c r="AP321" s="267"/>
      <c r="AQ321" s="268"/>
      <c r="AR321" s="211"/>
      <c r="AS321" s="211"/>
      <c r="AT321" s="211"/>
      <c r="AU321" s="211"/>
      <c r="AV321" s="211"/>
      <c r="AW321" s="211"/>
      <c r="AX321" s="211"/>
      <c r="AY321" s="211"/>
      <c r="AZ321" s="211"/>
    </row>
    <row r="322" spans="1:52" ht="12" customHeight="1">
      <c r="A322" s="297"/>
      <c r="B322" s="38" t="s">
        <v>342</v>
      </c>
      <c r="C322" s="51" t="s">
        <v>343</v>
      </c>
      <c r="D322" s="197">
        <v>355575</v>
      </c>
      <c r="E322" s="155">
        <f t="shared" si="221"/>
        <v>101.91490825293643</v>
      </c>
      <c r="F322" s="240">
        <v>2063</v>
      </c>
      <c r="G322" s="155">
        <f t="shared" ref="G322:G333" si="222">F322/F310*100</f>
        <v>99.951550387596896</v>
      </c>
      <c r="H322" s="135">
        <v>40</v>
      </c>
      <c r="I322" s="155">
        <f>H322/H310*100</f>
        <v>114.28571428571428</v>
      </c>
      <c r="J322" s="135">
        <f t="shared" si="219"/>
        <v>353512</v>
      </c>
      <c r="K322" s="155">
        <f t="shared" ref="K322:K333" si="223">J322/J310*100</f>
        <v>101.92659227863794</v>
      </c>
      <c r="L322" s="135">
        <v>32597</v>
      </c>
      <c r="M322" s="155">
        <f t="shared" ref="M322:M333" si="224">L322/L310*100</f>
        <v>104.86408235483351</v>
      </c>
      <c r="N322" s="200">
        <v>0</v>
      </c>
      <c r="O322" s="135" t="s">
        <v>66</v>
      </c>
      <c r="P322" s="135">
        <f t="shared" ref="P322:P333" si="225">N322-L322</f>
        <v>-32597</v>
      </c>
      <c r="Q322" s="135" t="s">
        <v>66</v>
      </c>
      <c r="R322" s="135">
        <f t="shared" ref="R322:R333" si="226">J322+P322</f>
        <v>320915</v>
      </c>
      <c r="S322" s="155">
        <f t="shared" ref="S322:S333" si="227">R322/R310*100</f>
        <v>101.63739726678173</v>
      </c>
      <c r="T322" s="135">
        <v>44971</v>
      </c>
      <c r="U322" s="155">
        <f t="shared" ref="U322:U333" si="228">T322/T310*100</f>
        <v>98.952626135938573</v>
      </c>
      <c r="V322" s="135">
        <v>4605</v>
      </c>
      <c r="W322" s="155">
        <f t="shared" ref="W322:W333" si="229">V322/V310*100</f>
        <v>101.65562913907284</v>
      </c>
      <c r="X322" s="135">
        <f t="shared" si="218"/>
        <v>275944</v>
      </c>
      <c r="Y322" s="155">
        <f t="shared" ref="Y322:Y333" si="230">X322/X310*100</f>
        <v>102.08880568853635</v>
      </c>
      <c r="Z322" s="135">
        <v>39520</v>
      </c>
      <c r="AA322" s="155">
        <f t="shared" ref="AA322:AA333" si="231">Z322/Z310*100</f>
        <v>98.374530157070666</v>
      </c>
      <c r="AB322" s="135" t="s">
        <v>242</v>
      </c>
      <c r="AC322" s="155" t="s">
        <v>242</v>
      </c>
      <c r="AD322" s="328">
        <v>54285</v>
      </c>
      <c r="AE322" s="158">
        <f t="shared" si="220"/>
        <v>102.50188821752266</v>
      </c>
      <c r="AF322" s="328">
        <v>41683</v>
      </c>
      <c r="AG322" s="274">
        <f t="shared" ref="AG322:AG333" si="232">AF322/AF310*100</f>
        <v>100.40951027389011</v>
      </c>
      <c r="AH322" s="328">
        <v>514</v>
      </c>
      <c r="AI322" s="274">
        <f t="shared" ref="AI322:AI333" si="233">AH322/AH310*100</f>
        <v>85.524126455906824</v>
      </c>
      <c r="AJ322" s="82"/>
      <c r="AK322" s="181"/>
      <c r="AL322" s="303"/>
      <c r="AM322" s="184"/>
      <c r="AN322" s="95"/>
      <c r="AO322" s="184"/>
      <c r="AP322" s="186"/>
      <c r="AQ322" s="307"/>
      <c r="AR322" s="40"/>
      <c r="AU322" s="15"/>
      <c r="AV322" s="15"/>
      <c r="AW322" s="15"/>
      <c r="AX322" s="15"/>
      <c r="AY322" s="15"/>
      <c r="AZ322" s="15"/>
    </row>
    <row r="323" spans="1:52" s="89" customFormat="1" ht="12" customHeight="1">
      <c r="A323" s="298"/>
      <c r="B323" s="38" t="s">
        <v>344</v>
      </c>
      <c r="C323" s="51" t="s">
        <v>345</v>
      </c>
      <c r="D323" s="287">
        <v>371186</v>
      </c>
      <c r="E323" s="158">
        <f t="shared" si="221"/>
        <v>101.29405857375207</v>
      </c>
      <c r="F323" s="240">
        <v>2070</v>
      </c>
      <c r="G323" s="158">
        <f t="shared" si="222"/>
        <v>99.903474903474901</v>
      </c>
      <c r="H323" s="240">
        <v>47</v>
      </c>
      <c r="I323" s="158">
        <f t="shared" ref="I323:I324" si="234">H323/H311*100</f>
        <v>114.63414634146341</v>
      </c>
      <c r="J323" s="240">
        <f t="shared" si="219"/>
        <v>369116</v>
      </c>
      <c r="K323" s="158">
        <f t="shared" si="223"/>
        <v>101.30196612253411</v>
      </c>
      <c r="L323" s="240">
        <v>38348</v>
      </c>
      <c r="M323" s="158">
        <f t="shared" si="224"/>
        <v>100.10703004672776</v>
      </c>
      <c r="N323" s="271">
        <v>0</v>
      </c>
      <c r="O323" s="240" t="s">
        <v>66</v>
      </c>
      <c r="P323" s="240">
        <f t="shared" si="225"/>
        <v>-38348</v>
      </c>
      <c r="Q323" s="240" t="s">
        <v>66</v>
      </c>
      <c r="R323" s="240">
        <f t="shared" si="226"/>
        <v>330768</v>
      </c>
      <c r="S323" s="158">
        <f t="shared" si="227"/>
        <v>101.44235045159706</v>
      </c>
      <c r="T323" s="240">
        <v>45903</v>
      </c>
      <c r="U323" s="158">
        <f t="shared" si="228"/>
        <v>98.276526505095489</v>
      </c>
      <c r="V323" s="240">
        <v>4280</v>
      </c>
      <c r="W323" s="158">
        <f t="shared" si="229"/>
        <v>97.560975609756099</v>
      </c>
      <c r="X323" s="240">
        <f t="shared" si="218"/>
        <v>284865</v>
      </c>
      <c r="Y323" s="158">
        <f t="shared" si="230"/>
        <v>101.97167065797528</v>
      </c>
      <c r="Z323" s="240">
        <v>40716</v>
      </c>
      <c r="AA323" s="158">
        <f t="shared" si="231"/>
        <v>103.42147374838071</v>
      </c>
      <c r="AB323" s="240" t="s">
        <v>242</v>
      </c>
      <c r="AC323" s="158" t="s">
        <v>242</v>
      </c>
      <c r="AD323" s="240">
        <v>55046</v>
      </c>
      <c r="AE323" s="158">
        <f t="shared" si="220"/>
        <v>104.59053771613149</v>
      </c>
      <c r="AF323" s="240">
        <v>42476</v>
      </c>
      <c r="AG323" s="274">
        <f t="shared" si="232"/>
        <v>98.765317273932155</v>
      </c>
      <c r="AH323" s="240">
        <v>492</v>
      </c>
      <c r="AI323" s="274">
        <f t="shared" si="233"/>
        <v>128.7958115183246</v>
      </c>
      <c r="AJ323" s="82"/>
      <c r="AK323" s="182"/>
      <c r="AL323" s="299"/>
      <c r="AM323" s="234"/>
      <c r="AN323" s="186"/>
      <c r="AO323" s="207"/>
      <c r="AP323" s="186"/>
      <c r="AQ323" s="208"/>
      <c r="AR323" s="300"/>
      <c r="AS323" s="88"/>
      <c r="AT323" s="88"/>
      <c r="AU323" s="88"/>
      <c r="AV323" s="88"/>
      <c r="AW323" s="88"/>
      <c r="AX323" s="88"/>
      <c r="AY323" s="88"/>
      <c r="AZ323" s="88"/>
    </row>
    <row r="324" spans="1:52" s="89" customFormat="1" ht="12" customHeight="1">
      <c r="A324" s="298"/>
      <c r="B324" s="38" t="s">
        <v>346</v>
      </c>
      <c r="C324" s="51" t="s">
        <v>3</v>
      </c>
      <c r="D324" s="287">
        <v>352158</v>
      </c>
      <c r="E324" s="158">
        <f t="shared" si="221"/>
        <v>98.941074995715411</v>
      </c>
      <c r="F324" s="240">
        <v>1911</v>
      </c>
      <c r="G324" s="158">
        <f t="shared" si="222"/>
        <v>92.052023121387279</v>
      </c>
      <c r="H324" s="240">
        <v>50</v>
      </c>
      <c r="I324" s="158">
        <f t="shared" si="234"/>
        <v>108.69565217391303</v>
      </c>
      <c r="J324" s="240">
        <f t="shared" si="219"/>
        <v>350247</v>
      </c>
      <c r="K324" s="158">
        <f t="shared" si="223"/>
        <v>98.981492209997995</v>
      </c>
      <c r="L324" s="240">
        <v>45478</v>
      </c>
      <c r="M324" s="158">
        <f t="shared" si="224"/>
        <v>97.74329436038515</v>
      </c>
      <c r="N324" s="271">
        <v>0</v>
      </c>
      <c r="O324" s="240" t="s">
        <v>66</v>
      </c>
      <c r="P324" s="240">
        <f t="shared" si="225"/>
        <v>-45478</v>
      </c>
      <c r="Q324" s="240" t="s">
        <v>66</v>
      </c>
      <c r="R324" s="240">
        <f t="shared" si="226"/>
        <v>304769</v>
      </c>
      <c r="S324" s="158">
        <f t="shared" si="227"/>
        <v>99.168952535280468</v>
      </c>
      <c r="T324" s="240">
        <v>45030</v>
      </c>
      <c r="U324" s="158">
        <f t="shared" si="228"/>
        <v>97.244417570077317</v>
      </c>
      <c r="V324" s="240">
        <v>4357</v>
      </c>
      <c r="W324" s="158">
        <f t="shared" si="229"/>
        <v>102.22900046926327</v>
      </c>
      <c r="X324" s="240">
        <f t="shared" si="218"/>
        <v>259739</v>
      </c>
      <c r="Y324" s="158">
        <f t="shared" si="230"/>
        <v>99.510376718757783</v>
      </c>
      <c r="Z324" s="240">
        <v>40575</v>
      </c>
      <c r="AA324" s="158">
        <f t="shared" si="231"/>
        <v>109.93551533542862</v>
      </c>
      <c r="AB324" s="240" t="s">
        <v>242</v>
      </c>
      <c r="AC324" s="158" t="s">
        <v>242</v>
      </c>
      <c r="AD324" s="240">
        <v>54602</v>
      </c>
      <c r="AE324" s="158">
        <f t="shared" si="220"/>
        <v>104.13074986650392</v>
      </c>
      <c r="AF324" s="240">
        <v>41163</v>
      </c>
      <c r="AG324" s="274">
        <f t="shared" si="232"/>
        <v>100.05590666018473</v>
      </c>
      <c r="AH324" s="240">
        <v>452</v>
      </c>
      <c r="AI324" s="274">
        <f t="shared" si="233"/>
        <v>77.796901893287441</v>
      </c>
      <c r="AJ324" s="82"/>
      <c r="AK324" s="182"/>
      <c r="AL324" s="299"/>
      <c r="AM324" s="234"/>
      <c r="AN324" s="186"/>
      <c r="AO324" s="207"/>
      <c r="AP324" s="186"/>
      <c r="AQ324" s="208"/>
      <c r="AR324" s="88"/>
      <c r="AS324" s="88"/>
      <c r="AT324" s="88"/>
      <c r="AU324" s="88"/>
      <c r="AV324" s="88"/>
      <c r="AW324" s="88"/>
      <c r="AX324" s="88"/>
      <c r="AY324" s="88"/>
      <c r="AZ324" s="88"/>
    </row>
    <row r="325" spans="1:52" s="89" customFormat="1" ht="12" customHeight="1">
      <c r="A325" s="298"/>
      <c r="B325" s="38" t="s">
        <v>347</v>
      </c>
      <c r="C325" s="51" t="s">
        <v>348</v>
      </c>
      <c r="D325" s="287">
        <v>355643</v>
      </c>
      <c r="E325" s="158">
        <f t="shared" si="221"/>
        <v>99.122608984060349</v>
      </c>
      <c r="F325" s="240">
        <v>1908</v>
      </c>
      <c r="G325" s="158">
        <f t="shared" si="222"/>
        <v>90.55529188419554</v>
      </c>
      <c r="H325" s="240">
        <v>41</v>
      </c>
      <c r="I325" s="158">
        <f>H325/H313*100</f>
        <v>57.74647887323944</v>
      </c>
      <c r="J325" s="240">
        <f t="shared" si="219"/>
        <v>353735</v>
      </c>
      <c r="K325" s="158">
        <f t="shared" si="223"/>
        <v>99.173217750165406</v>
      </c>
      <c r="L325" s="240">
        <v>51356</v>
      </c>
      <c r="M325" s="158">
        <f t="shared" si="224"/>
        <v>99.257827599536142</v>
      </c>
      <c r="N325" s="271">
        <v>0</v>
      </c>
      <c r="O325" s="240" t="s">
        <v>66</v>
      </c>
      <c r="P325" s="240">
        <f t="shared" si="225"/>
        <v>-51356</v>
      </c>
      <c r="Q325" s="240" t="s">
        <v>66</v>
      </c>
      <c r="R325" s="240">
        <f t="shared" si="226"/>
        <v>302379</v>
      </c>
      <c r="S325" s="158">
        <f t="shared" si="227"/>
        <v>99.158861954981901</v>
      </c>
      <c r="T325" s="240">
        <v>47242</v>
      </c>
      <c r="U325" s="158">
        <f t="shared" si="228"/>
        <v>96.433893322990869</v>
      </c>
      <c r="V325" s="240">
        <v>4413</v>
      </c>
      <c r="W325" s="158">
        <f t="shared" si="229"/>
        <v>100.68446269678302</v>
      </c>
      <c r="X325" s="240">
        <f t="shared" si="218"/>
        <v>255137</v>
      </c>
      <c r="Y325" s="158">
        <f t="shared" si="230"/>
        <v>99.680412572522513</v>
      </c>
      <c r="Z325" s="240">
        <v>35052</v>
      </c>
      <c r="AA325" s="158">
        <f t="shared" si="231"/>
        <v>90.082495952301414</v>
      </c>
      <c r="AB325" s="240" t="s">
        <v>259</v>
      </c>
      <c r="AC325" s="158" t="s">
        <v>259</v>
      </c>
      <c r="AD325" s="240">
        <v>56100</v>
      </c>
      <c r="AE325" s="158">
        <f t="shared" si="220"/>
        <v>105.10735564132349</v>
      </c>
      <c r="AF325" s="240">
        <v>44089</v>
      </c>
      <c r="AG325" s="274">
        <f t="shared" si="232"/>
        <v>101.44030554724708</v>
      </c>
      <c r="AH325" s="240">
        <v>429</v>
      </c>
      <c r="AI325" s="274">
        <f t="shared" si="233"/>
        <v>52.57352941176471</v>
      </c>
      <c r="AJ325" s="82"/>
      <c r="AK325" s="182"/>
      <c r="AL325" s="186"/>
      <c r="AM325" s="234"/>
      <c r="AN325" s="186"/>
      <c r="AO325" s="207"/>
      <c r="AP325" s="186"/>
      <c r="AQ325" s="208"/>
      <c r="AR325" s="88"/>
      <c r="AS325" s="88"/>
      <c r="AT325" s="88"/>
      <c r="AU325" s="88"/>
      <c r="AV325" s="88"/>
      <c r="AW325" s="88"/>
      <c r="AX325" s="88"/>
      <c r="AY325" s="88"/>
      <c r="AZ325" s="88"/>
    </row>
    <row r="326" spans="1:52" s="89" customFormat="1" ht="12" customHeight="1">
      <c r="A326" s="298"/>
      <c r="B326" s="38" t="s">
        <v>349</v>
      </c>
      <c r="C326" s="51" t="s">
        <v>350</v>
      </c>
      <c r="D326" s="287">
        <v>352142</v>
      </c>
      <c r="E326" s="158">
        <f t="shared" si="221"/>
        <v>102.6901553437129</v>
      </c>
      <c r="F326" s="240">
        <v>1911</v>
      </c>
      <c r="G326" s="158">
        <f t="shared" si="222"/>
        <v>91.566842357450881</v>
      </c>
      <c r="H326" s="240">
        <v>43</v>
      </c>
      <c r="I326" s="158">
        <f t="shared" ref="I326:I333" si="235">H326/H314*100</f>
        <v>79.629629629629633</v>
      </c>
      <c r="J326" s="240">
        <f t="shared" si="219"/>
        <v>350231</v>
      </c>
      <c r="K326" s="158">
        <f t="shared" si="223"/>
        <v>102.75826658451427</v>
      </c>
      <c r="L326" s="240">
        <v>52212</v>
      </c>
      <c r="M326" s="158">
        <f t="shared" si="224"/>
        <v>107.39674181339475</v>
      </c>
      <c r="N326" s="271">
        <v>0</v>
      </c>
      <c r="O326" s="240" t="s">
        <v>66</v>
      </c>
      <c r="P326" s="240">
        <f t="shared" si="225"/>
        <v>-52212</v>
      </c>
      <c r="Q326" s="240" t="s">
        <v>66</v>
      </c>
      <c r="R326" s="240">
        <f t="shared" si="226"/>
        <v>298019</v>
      </c>
      <c r="S326" s="158">
        <f t="shared" si="227"/>
        <v>101.98655779668326</v>
      </c>
      <c r="T326" s="240">
        <v>47194</v>
      </c>
      <c r="U326" s="158">
        <f t="shared" si="228"/>
        <v>98.796290481274468</v>
      </c>
      <c r="V326" s="240">
        <v>4368</v>
      </c>
      <c r="W326" s="158">
        <f t="shared" si="229"/>
        <v>106.51060716898317</v>
      </c>
      <c r="X326" s="240">
        <f t="shared" si="218"/>
        <v>250825</v>
      </c>
      <c r="Y326" s="158">
        <f t="shared" si="230"/>
        <v>102.60999406819531</v>
      </c>
      <c r="Z326" s="240">
        <v>36351</v>
      </c>
      <c r="AA326" s="158">
        <f t="shared" si="231"/>
        <v>100</v>
      </c>
      <c r="AB326" s="240" t="s">
        <v>259</v>
      </c>
      <c r="AC326" s="158" t="s">
        <v>259</v>
      </c>
      <c r="AD326" s="329">
        <v>53345</v>
      </c>
      <c r="AE326" s="158">
        <f t="shared" si="220"/>
        <v>102.68725095767002</v>
      </c>
      <c r="AF326" s="240">
        <v>42872</v>
      </c>
      <c r="AG326" s="274">
        <f t="shared" si="232"/>
        <v>97.774128808611565</v>
      </c>
      <c r="AH326" s="240">
        <v>409</v>
      </c>
      <c r="AI326" s="274">
        <f t="shared" si="233"/>
        <v>75.322283609576431</v>
      </c>
      <c r="AJ326" s="82"/>
      <c r="AK326" s="182"/>
      <c r="AL326" s="299"/>
      <c r="AM326" s="234"/>
      <c r="AN326" s="186"/>
      <c r="AO326" s="207"/>
      <c r="AP326" s="186"/>
      <c r="AQ326" s="208"/>
      <c r="AR326" s="88"/>
      <c r="AS326" s="88"/>
      <c r="AT326" s="88"/>
      <c r="AU326" s="88"/>
      <c r="AV326" s="88"/>
      <c r="AW326" s="88"/>
      <c r="AX326" s="88"/>
      <c r="AY326" s="88"/>
      <c r="AZ326" s="88"/>
    </row>
    <row r="327" spans="1:52" s="89" customFormat="1" ht="12" customHeight="1">
      <c r="A327" s="298"/>
      <c r="B327" s="38" t="s">
        <v>351</v>
      </c>
      <c r="C327" s="51" t="s">
        <v>6</v>
      </c>
      <c r="D327" s="287">
        <v>344128</v>
      </c>
      <c r="E327" s="158">
        <f t="shared" si="221"/>
        <v>103.54105049058397</v>
      </c>
      <c r="F327" s="240">
        <v>1959</v>
      </c>
      <c r="G327" s="158">
        <f t="shared" si="222"/>
        <v>93.911792905081498</v>
      </c>
      <c r="H327" s="240">
        <v>88</v>
      </c>
      <c r="I327" s="158">
        <f t="shared" si="235"/>
        <v>157.14285714285714</v>
      </c>
      <c r="J327" s="240">
        <f t="shared" si="219"/>
        <v>342169</v>
      </c>
      <c r="K327" s="158">
        <f t="shared" si="223"/>
        <v>103.60186875705854</v>
      </c>
      <c r="L327" s="240">
        <v>63202</v>
      </c>
      <c r="M327" s="158">
        <f t="shared" si="224"/>
        <v>104.2438437051576</v>
      </c>
      <c r="N327" s="271">
        <v>0</v>
      </c>
      <c r="O327" s="240" t="s">
        <v>66</v>
      </c>
      <c r="P327" s="240">
        <f t="shared" si="225"/>
        <v>-63202</v>
      </c>
      <c r="Q327" s="240" t="s">
        <v>66</v>
      </c>
      <c r="R327" s="240">
        <f t="shared" si="226"/>
        <v>278967</v>
      </c>
      <c r="S327" s="158">
        <f t="shared" si="227"/>
        <v>103.45752176944416</v>
      </c>
      <c r="T327" s="240">
        <v>48146</v>
      </c>
      <c r="U327" s="158">
        <f t="shared" si="228"/>
        <v>99.639900662251662</v>
      </c>
      <c r="V327" s="240">
        <v>4852</v>
      </c>
      <c r="W327" s="158">
        <f t="shared" si="229"/>
        <v>111.00434683138869</v>
      </c>
      <c r="X327" s="240">
        <f>R327-T327</f>
        <v>230821</v>
      </c>
      <c r="Y327" s="158">
        <f t="shared" si="230"/>
        <v>104.29099419855055</v>
      </c>
      <c r="Z327" s="240">
        <v>29558</v>
      </c>
      <c r="AA327" s="158">
        <f t="shared" si="231"/>
        <v>88.693512572766011</v>
      </c>
      <c r="AB327" s="240" t="s">
        <v>259</v>
      </c>
      <c r="AC327" s="158" t="s">
        <v>259</v>
      </c>
      <c r="AD327" s="240">
        <v>53790</v>
      </c>
      <c r="AE327" s="158">
        <f t="shared" si="220"/>
        <v>99.577918471620578</v>
      </c>
      <c r="AF327" s="240">
        <v>42327</v>
      </c>
      <c r="AG327" s="274">
        <f t="shared" si="232"/>
        <v>96.531198686371098</v>
      </c>
      <c r="AH327" s="240">
        <v>695</v>
      </c>
      <c r="AI327" s="274">
        <f t="shared" si="233"/>
        <v>120.65972222222223</v>
      </c>
      <c r="AJ327" s="82"/>
      <c r="AK327" s="182"/>
      <c r="AL327" s="299"/>
      <c r="AM327" s="234"/>
      <c r="AN327" s="186"/>
      <c r="AO327" s="207"/>
      <c r="AP327" s="186"/>
      <c r="AQ327" s="208"/>
      <c r="AR327" s="88"/>
      <c r="AS327" s="88"/>
      <c r="AT327" s="88"/>
      <c r="AU327" s="88"/>
      <c r="AV327" s="88"/>
      <c r="AW327" s="88"/>
      <c r="AX327" s="88"/>
      <c r="AY327" s="88"/>
      <c r="AZ327" s="88"/>
    </row>
    <row r="328" spans="1:52" s="89" customFormat="1" ht="12" customHeight="1">
      <c r="A328" s="298"/>
      <c r="B328" s="38" t="s">
        <v>352</v>
      </c>
      <c r="C328" s="51" t="s">
        <v>7</v>
      </c>
      <c r="D328" s="287">
        <v>354086</v>
      </c>
      <c r="E328" s="158">
        <f>D328/D316*100</f>
        <v>103.41296728971963</v>
      </c>
      <c r="F328" s="240">
        <v>1925</v>
      </c>
      <c r="G328" s="158">
        <f t="shared" si="222"/>
        <v>92.771084337349393</v>
      </c>
      <c r="H328" s="240">
        <v>61</v>
      </c>
      <c r="I328" s="158">
        <f t="shared" si="235"/>
        <v>156.41025641025641</v>
      </c>
      <c r="J328" s="240">
        <f>D328-F328</f>
        <v>352161</v>
      </c>
      <c r="K328" s="158">
        <f t="shared" si="223"/>
        <v>103.47785205318445</v>
      </c>
      <c r="L328" s="240">
        <v>57199</v>
      </c>
      <c r="M328" s="158">
        <f t="shared" si="224"/>
        <v>106.97800553602154</v>
      </c>
      <c r="N328" s="271">
        <v>0</v>
      </c>
      <c r="O328" s="240" t="s">
        <v>66</v>
      </c>
      <c r="P328" s="240">
        <f t="shared" si="225"/>
        <v>-57199</v>
      </c>
      <c r="Q328" s="240" t="s">
        <v>66</v>
      </c>
      <c r="R328" s="240">
        <f t="shared" si="226"/>
        <v>294962</v>
      </c>
      <c r="S328" s="158">
        <f t="shared" si="227"/>
        <v>102.82544961426774</v>
      </c>
      <c r="T328" s="240">
        <v>48495</v>
      </c>
      <c r="U328" s="158">
        <f t="shared" si="228"/>
        <v>100.34347907053736</v>
      </c>
      <c r="V328" s="240">
        <v>4483</v>
      </c>
      <c r="W328" s="158">
        <f t="shared" si="229"/>
        <v>101.90952489202093</v>
      </c>
      <c r="X328" s="240">
        <f t="shared" ref="X328:X333" si="236">R328-T328</f>
        <v>246467</v>
      </c>
      <c r="Y328" s="158">
        <f t="shared" si="230"/>
        <v>103.32833042661657</v>
      </c>
      <c r="Z328" s="240">
        <v>33588</v>
      </c>
      <c r="AA328" s="158">
        <f t="shared" si="231"/>
        <v>95.293216443952673</v>
      </c>
      <c r="AB328" s="240" t="s">
        <v>259</v>
      </c>
      <c r="AC328" s="158" t="s">
        <v>259</v>
      </c>
      <c r="AD328" s="240">
        <v>53778</v>
      </c>
      <c r="AE328" s="158">
        <f>AD328/AD316*100</f>
        <v>96.890314211588361</v>
      </c>
      <c r="AF328" s="240">
        <v>43288</v>
      </c>
      <c r="AG328" s="274">
        <f t="shared" si="232"/>
        <v>99.524083227957234</v>
      </c>
      <c r="AH328" s="240">
        <v>768</v>
      </c>
      <c r="AI328" s="274">
        <f t="shared" si="233"/>
        <v>158.02469135802468</v>
      </c>
      <c r="AJ328" s="82"/>
      <c r="AK328" s="182"/>
      <c r="AL328" s="299"/>
      <c r="AM328" s="234"/>
      <c r="AN328" s="186"/>
      <c r="AO328" s="207"/>
      <c r="AP328" s="186"/>
      <c r="AQ328" s="208"/>
      <c r="AR328" s="88"/>
      <c r="AS328" s="88"/>
      <c r="AT328" s="88"/>
      <c r="AU328" s="88"/>
      <c r="AV328" s="88"/>
      <c r="AW328" s="88"/>
      <c r="AX328" s="88"/>
      <c r="AY328" s="88"/>
      <c r="AZ328" s="88"/>
    </row>
    <row r="329" spans="1:52" s="89" customFormat="1" ht="12" customHeight="1">
      <c r="A329" s="298"/>
      <c r="B329" s="38" t="s">
        <v>353</v>
      </c>
      <c r="C329" s="51" t="s">
        <v>8</v>
      </c>
      <c r="D329" s="287">
        <v>341015</v>
      </c>
      <c r="E329" s="158">
        <f>D329/D317*100</f>
        <v>103.33819193391496</v>
      </c>
      <c r="F329" s="240">
        <v>1900</v>
      </c>
      <c r="G329" s="158">
        <f t="shared" si="222"/>
        <v>91.920657958393804</v>
      </c>
      <c r="H329" s="240">
        <v>35</v>
      </c>
      <c r="I329" s="158">
        <f t="shared" si="235"/>
        <v>102.94117647058823</v>
      </c>
      <c r="J329" s="240">
        <f t="shared" ref="J329:J333" si="237">D329-F329</f>
        <v>339115</v>
      </c>
      <c r="K329" s="158">
        <f t="shared" si="223"/>
        <v>103.41015820352999</v>
      </c>
      <c r="L329" s="240">
        <v>44008</v>
      </c>
      <c r="M329" s="158">
        <f t="shared" si="224"/>
        <v>109.04675768763784</v>
      </c>
      <c r="N329" s="271">
        <v>0</v>
      </c>
      <c r="O329" s="240" t="s">
        <v>66</v>
      </c>
      <c r="P329" s="240">
        <f t="shared" si="225"/>
        <v>-44008</v>
      </c>
      <c r="Q329" s="240" t="s">
        <v>66</v>
      </c>
      <c r="R329" s="240">
        <f t="shared" si="226"/>
        <v>295107</v>
      </c>
      <c r="S329" s="158">
        <f t="shared" si="227"/>
        <v>102.61914283230462</v>
      </c>
      <c r="T329" s="240">
        <v>47118</v>
      </c>
      <c r="U329" s="158">
        <f t="shared" si="228"/>
        <v>103.06675999650012</v>
      </c>
      <c r="V329" s="240">
        <v>4726</v>
      </c>
      <c r="W329" s="158">
        <f t="shared" si="229"/>
        <v>101.8095648427402</v>
      </c>
      <c r="X329" s="240">
        <f t="shared" si="236"/>
        <v>247989</v>
      </c>
      <c r="Y329" s="158">
        <f t="shared" si="230"/>
        <v>102.53453458419987</v>
      </c>
      <c r="Z329" s="240">
        <v>34342</v>
      </c>
      <c r="AA329" s="158">
        <f t="shared" si="231"/>
        <v>100.706724142987</v>
      </c>
      <c r="AB329" s="240" t="s">
        <v>242</v>
      </c>
      <c r="AC329" s="158" t="s">
        <v>259</v>
      </c>
      <c r="AD329" s="240">
        <v>56978</v>
      </c>
      <c r="AE329" s="158">
        <f t="shared" ref="AE329:AE333" si="238">AD329/AD317*100</f>
        <v>98.163462201088819</v>
      </c>
      <c r="AF329" s="240">
        <v>41632</v>
      </c>
      <c r="AG329" s="274">
        <f t="shared" si="232"/>
        <v>100.71121002467463</v>
      </c>
      <c r="AH329" s="240">
        <v>591</v>
      </c>
      <c r="AI329" s="274">
        <f t="shared" si="233"/>
        <v>83.592644978783596</v>
      </c>
      <c r="AJ329" s="82"/>
      <c r="AK329" s="182"/>
      <c r="AL329" s="299"/>
      <c r="AM329" s="234"/>
      <c r="AN329" s="186"/>
      <c r="AO329" s="207"/>
      <c r="AP329" s="186"/>
      <c r="AQ329" s="208"/>
      <c r="AR329" s="88"/>
      <c r="AS329" s="88"/>
      <c r="AT329" s="88"/>
      <c r="AU329" s="88"/>
      <c r="AV329" s="88"/>
      <c r="AW329" s="88"/>
      <c r="AX329" s="88"/>
      <c r="AY329" s="88"/>
      <c r="AZ329" s="88"/>
    </row>
    <row r="330" spans="1:52" s="89" customFormat="1" ht="12" customHeight="1">
      <c r="A330" s="298"/>
      <c r="B330" s="38" t="s">
        <v>354</v>
      </c>
      <c r="C330" s="51" t="s">
        <v>9</v>
      </c>
      <c r="D330" s="287">
        <v>356974</v>
      </c>
      <c r="E330" s="158">
        <f>D330/D318*100</f>
        <v>102.96782381700969</v>
      </c>
      <c r="F330" s="240">
        <v>1899</v>
      </c>
      <c r="G330" s="158">
        <f t="shared" si="222"/>
        <v>91.961259079903144</v>
      </c>
      <c r="H330" s="240">
        <v>37</v>
      </c>
      <c r="I330" s="158">
        <f t="shared" si="235"/>
        <v>84.090909090909093</v>
      </c>
      <c r="J330" s="240">
        <f t="shared" si="237"/>
        <v>355075</v>
      </c>
      <c r="K330" s="158">
        <f t="shared" si="223"/>
        <v>103.03377633335269</v>
      </c>
      <c r="L330" s="240">
        <v>38376</v>
      </c>
      <c r="M330" s="158">
        <f t="shared" si="224"/>
        <v>108.51099926483063</v>
      </c>
      <c r="N330" s="271">
        <v>0</v>
      </c>
      <c r="O330" s="240" t="s">
        <v>66</v>
      </c>
      <c r="P330" s="240">
        <f t="shared" si="225"/>
        <v>-38376</v>
      </c>
      <c r="Q330" s="240" t="s">
        <v>66</v>
      </c>
      <c r="R330" s="240">
        <f t="shared" si="226"/>
        <v>316699</v>
      </c>
      <c r="S330" s="158">
        <f t="shared" si="227"/>
        <v>102.40740620978227</v>
      </c>
      <c r="T330" s="240">
        <v>44360</v>
      </c>
      <c r="U330" s="158">
        <f t="shared" si="228"/>
        <v>102.41492358129011</v>
      </c>
      <c r="V330" s="240">
        <v>4443</v>
      </c>
      <c r="W330" s="158">
        <f t="shared" si="229"/>
        <v>102.60969976905312</v>
      </c>
      <c r="X330" s="240">
        <f t="shared" si="236"/>
        <v>272339</v>
      </c>
      <c r="Y330" s="158">
        <f t="shared" si="230"/>
        <v>102.40618184552908</v>
      </c>
      <c r="Z330" s="240">
        <v>37922</v>
      </c>
      <c r="AA330" s="158">
        <f t="shared" si="231"/>
        <v>104.11553139499767</v>
      </c>
      <c r="AB330" s="240" t="s">
        <v>242</v>
      </c>
      <c r="AC330" s="158" t="s">
        <v>259</v>
      </c>
      <c r="AD330" s="240">
        <v>56685</v>
      </c>
      <c r="AE330" s="158">
        <f t="shared" si="238"/>
        <v>99.906588177235705</v>
      </c>
      <c r="AF330" s="240">
        <v>39170</v>
      </c>
      <c r="AG330" s="274">
        <f t="shared" si="232"/>
        <v>105.01340482573727</v>
      </c>
      <c r="AH330" s="240">
        <v>548</v>
      </c>
      <c r="AI330" s="274">
        <f t="shared" si="233"/>
        <v>98.738738738738746</v>
      </c>
      <c r="AJ330" s="82"/>
      <c r="AK330" s="182"/>
      <c r="AL330" s="299"/>
      <c r="AM330" s="234"/>
      <c r="AN330" s="186"/>
      <c r="AO330" s="186"/>
      <c r="AP330" s="186"/>
      <c r="AQ330" s="208"/>
      <c r="AR330" s="88"/>
      <c r="AS330" s="88"/>
      <c r="AT330" s="88"/>
      <c r="AU330" s="88"/>
      <c r="AV330" s="88"/>
      <c r="AW330" s="88"/>
      <c r="AX330" s="88"/>
      <c r="AY330" s="88"/>
      <c r="AZ330" s="88"/>
    </row>
    <row r="331" spans="1:52" s="89" customFormat="1" ht="12" customHeight="1">
      <c r="A331" s="298"/>
      <c r="B331" s="38" t="s">
        <v>355</v>
      </c>
      <c r="C331" s="51" t="s">
        <v>356</v>
      </c>
      <c r="D331" s="236">
        <v>365489</v>
      </c>
      <c r="E331" s="188">
        <f t="shared" ref="E331:E333" si="239">D331/D319*100</f>
        <v>103.92924068234231</v>
      </c>
      <c r="F331" s="82">
        <v>1896</v>
      </c>
      <c r="G331" s="188">
        <f t="shared" si="222"/>
        <v>91.066282420749275</v>
      </c>
      <c r="H331" s="82">
        <v>36</v>
      </c>
      <c r="I331" s="188">
        <f t="shared" si="235"/>
        <v>61.016949152542374</v>
      </c>
      <c r="J331" s="82">
        <f t="shared" si="237"/>
        <v>363593</v>
      </c>
      <c r="K331" s="188">
        <f t="shared" si="223"/>
        <v>104.0058468658911</v>
      </c>
      <c r="L331" s="82">
        <v>39319</v>
      </c>
      <c r="M331" s="188">
        <f t="shared" si="224"/>
        <v>108.84453548887167</v>
      </c>
      <c r="N331" s="360">
        <v>0</v>
      </c>
      <c r="O331" s="82" t="s">
        <v>66</v>
      </c>
      <c r="P331" s="82">
        <f t="shared" si="225"/>
        <v>-39319</v>
      </c>
      <c r="Q331" s="82" t="s">
        <v>66</v>
      </c>
      <c r="R331" s="82">
        <f t="shared" si="226"/>
        <v>324274</v>
      </c>
      <c r="S331" s="188">
        <f t="shared" si="227"/>
        <v>103.44823186001626</v>
      </c>
      <c r="T331" s="82">
        <v>45159</v>
      </c>
      <c r="U331" s="188">
        <f t="shared" si="228"/>
        <v>102.62009725946461</v>
      </c>
      <c r="V331" s="82">
        <v>4351</v>
      </c>
      <c r="W331" s="188">
        <f t="shared" si="229"/>
        <v>96.261061946902657</v>
      </c>
      <c r="X331" s="82">
        <f t="shared" si="236"/>
        <v>279115</v>
      </c>
      <c r="Y331" s="188">
        <f t="shared" si="230"/>
        <v>103.58347652147451</v>
      </c>
      <c r="Z331" s="82">
        <v>38221</v>
      </c>
      <c r="AA331" s="188">
        <f t="shared" si="231"/>
        <v>98.583956667526436</v>
      </c>
      <c r="AB331" s="82" t="s">
        <v>242</v>
      </c>
      <c r="AC331" s="188" t="s">
        <v>259</v>
      </c>
      <c r="AD331" s="82">
        <v>54214</v>
      </c>
      <c r="AE331" s="188">
        <f t="shared" si="238"/>
        <v>102.0095585744929</v>
      </c>
      <c r="AF331" s="82">
        <v>42406</v>
      </c>
      <c r="AG331" s="205">
        <f t="shared" si="232"/>
        <v>104.6260886728677</v>
      </c>
      <c r="AH331" s="82">
        <v>596</v>
      </c>
      <c r="AI331" s="205">
        <f t="shared" si="233"/>
        <v>113.52380952380952</v>
      </c>
      <c r="AJ331" s="204"/>
      <c r="AK331" s="182"/>
      <c r="AL331" s="304"/>
      <c r="AM331" s="234"/>
      <c r="AN331" s="206"/>
      <c r="AO331" s="186"/>
      <c r="AP331" s="206"/>
      <c r="AQ331" s="208"/>
      <c r="AR331" s="88"/>
      <c r="AS331" s="88"/>
      <c r="AT331" s="88"/>
      <c r="AU331" s="88"/>
      <c r="AV331" s="88"/>
      <c r="AW331" s="88"/>
      <c r="AX331" s="88"/>
      <c r="AY331" s="88"/>
      <c r="AZ331" s="88"/>
    </row>
    <row r="332" spans="1:52" s="89" customFormat="1" ht="12.75" customHeight="1">
      <c r="A332" s="298"/>
      <c r="B332" s="38" t="s">
        <v>357</v>
      </c>
      <c r="C332" s="51" t="s">
        <v>358</v>
      </c>
      <c r="D332" s="236">
        <v>336531</v>
      </c>
      <c r="E332" s="188">
        <f t="shared" si="239"/>
        <v>100.31567463156388</v>
      </c>
      <c r="F332" s="82">
        <v>1891</v>
      </c>
      <c r="G332" s="188">
        <f t="shared" si="222"/>
        <v>90.738963531669867</v>
      </c>
      <c r="H332" s="82">
        <v>35</v>
      </c>
      <c r="I332" s="188">
        <f t="shared" si="235"/>
        <v>60.344827586206897</v>
      </c>
      <c r="J332" s="82">
        <f t="shared" si="237"/>
        <v>334640</v>
      </c>
      <c r="K332" s="188">
        <f t="shared" si="223"/>
        <v>100.37553841170049</v>
      </c>
      <c r="L332" s="82">
        <v>35470</v>
      </c>
      <c r="M332" s="188">
        <f t="shared" si="224"/>
        <v>105.64408041697692</v>
      </c>
      <c r="N332" s="360">
        <v>0</v>
      </c>
      <c r="O332" s="82" t="s">
        <v>66</v>
      </c>
      <c r="P332" s="82">
        <f t="shared" si="225"/>
        <v>-35470</v>
      </c>
      <c r="Q332" s="82" t="s">
        <v>66</v>
      </c>
      <c r="R332" s="82">
        <f t="shared" si="226"/>
        <v>299170</v>
      </c>
      <c r="S332" s="188">
        <f t="shared" si="227"/>
        <v>99.78553298222559</v>
      </c>
      <c r="T332" s="82">
        <v>42521</v>
      </c>
      <c r="U332" s="188">
        <f t="shared" si="228"/>
        <v>99.976487738355559</v>
      </c>
      <c r="V332" s="82">
        <v>4324</v>
      </c>
      <c r="W332" s="188">
        <f t="shared" si="229"/>
        <v>102.19806192389507</v>
      </c>
      <c r="X332" s="82">
        <f t="shared" si="236"/>
        <v>256649</v>
      </c>
      <c r="Y332" s="188">
        <f t="shared" si="230"/>
        <v>99.753966464812933</v>
      </c>
      <c r="Z332" s="82">
        <v>34714</v>
      </c>
      <c r="AA332" s="188">
        <f t="shared" si="231"/>
        <v>98.075999434948429</v>
      </c>
      <c r="AB332" s="82" t="s">
        <v>242</v>
      </c>
      <c r="AC332" s="188" t="s">
        <v>259</v>
      </c>
      <c r="AD332" s="82">
        <v>51381</v>
      </c>
      <c r="AE332" s="188">
        <f t="shared" si="238"/>
        <v>96.628051303268521</v>
      </c>
      <c r="AF332" s="82">
        <v>38408</v>
      </c>
      <c r="AG332" s="205">
        <f t="shared" si="232"/>
        <v>98.012095848112892</v>
      </c>
      <c r="AH332" s="82">
        <v>498</v>
      </c>
      <c r="AI332" s="205">
        <f t="shared" si="233"/>
        <v>85.420240137221271</v>
      </c>
      <c r="AJ332" s="204"/>
      <c r="AK332" s="182"/>
      <c r="AL332" s="304"/>
      <c r="AM332" s="207"/>
      <c r="AN332" s="206"/>
      <c r="AO332" s="186"/>
      <c r="AP332" s="206"/>
      <c r="AQ332" s="208"/>
      <c r="AR332" s="88"/>
      <c r="AS332" s="88"/>
      <c r="AT332" s="88"/>
      <c r="AU332" s="88"/>
      <c r="AV332" s="88"/>
      <c r="AW332" s="88"/>
      <c r="AX332" s="88"/>
      <c r="AY332" s="88"/>
      <c r="AZ332" s="88"/>
    </row>
    <row r="333" spans="1:52" s="212" customFormat="1" ht="12.75" customHeight="1">
      <c r="A333" s="305"/>
      <c r="B333" s="54" t="s">
        <v>359</v>
      </c>
      <c r="C333" s="55" t="s">
        <v>360</v>
      </c>
      <c r="D333" s="343">
        <v>379164</v>
      </c>
      <c r="E333" s="344">
        <f t="shared" si="239"/>
        <v>104.45289256198348</v>
      </c>
      <c r="F333" s="209">
        <v>1904</v>
      </c>
      <c r="G333" s="344">
        <f t="shared" si="222"/>
        <v>91.980676328502426</v>
      </c>
      <c r="H333" s="209">
        <v>49</v>
      </c>
      <c r="I333" s="344">
        <f t="shared" si="235"/>
        <v>102.08333333333333</v>
      </c>
      <c r="J333" s="209">
        <f t="shared" si="237"/>
        <v>377260</v>
      </c>
      <c r="K333" s="344">
        <f t="shared" si="223"/>
        <v>104.5244230183138</v>
      </c>
      <c r="L333" s="209">
        <v>33791</v>
      </c>
      <c r="M333" s="344">
        <f t="shared" si="224"/>
        <v>116.03653720682669</v>
      </c>
      <c r="N333" s="361">
        <v>0</v>
      </c>
      <c r="O333" s="344" t="s">
        <v>66</v>
      </c>
      <c r="P333" s="209">
        <f t="shared" si="225"/>
        <v>-33791</v>
      </c>
      <c r="Q333" s="209" t="s">
        <v>66</v>
      </c>
      <c r="R333" s="209">
        <f t="shared" si="226"/>
        <v>343469</v>
      </c>
      <c r="S333" s="344">
        <f t="shared" si="227"/>
        <v>103.51406984138465</v>
      </c>
      <c r="T333" s="209">
        <v>45514</v>
      </c>
      <c r="U333" s="344">
        <f t="shared" si="228"/>
        <v>100.63235164057664</v>
      </c>
      <c r="V333" s="209">
        <v>4575</v>
      </c>
      <c r="W333" s="344">
        <f t="shared" si="229"/>
        <v>98.983124188662913</v>
      </c>
      <c r="X333" s="209">
        <f t="shared" si="236"/>
        <v>297955</v>
      </c>
      <c r="Y333" s="344">
        <f t="shared" si="230"/>
        <v>103.96886046178918</v>
      </c>
      <c r="Z333" s="209">
        <v>40222</v>
      </c>
      <c r="AA333" s="344">
        <f t="shared" si="231"/>
        <v>101.10602785179226</v>
      </c>
      <c r="AB333" s="209" t="s">
        <v>242</v>
      </c>
      <c r="AC333" s="344" t="s">
        <v>259</v>
      </c>
      <c r="AD333" s="209">
        <v>55803</v>
      </c>
      <c r="AE333" s="344">
        <f t="shared" si="238"/>
        <v>100.11841326228537</v>
      </c>
      <c r="AF333" s="209">
        <v>42831</v>
      </c>
      <c r="AG333" s="345">
        <f t="shared" si="232"/>
        <v>102.85282040198834</v>
      </c>
      <c r="AH333" s="209">
        <v>684</v>
      </c>
      <c r="AI333" s="345">
        <f t="shared" si="233"/>
        <v>100.88495575221239</v>
      </c>
      <c r="AJ333" s="209"/>
      <c r="AK333" s="334"/>
      <c r="AL333" s="335"/>
      <c r="AM333" s="334"/>
      <c r="AN333" s="335"/>
      <c r="AO333" s="335"/>
      <c r="AP333" s="335"/>
      <c r="AQ333" s="336"/>
      <c r="AR333" s="211"/>
      <c r="AS333" s="211"/>
      <c r="AT333" s="211"/>
      <c r="AU333" s="211"/>
      <c r="AV333" s="211"/>
      <c r="AW333" s="211"/>
      <c r="AX333" s="211"/>
      <c r="AY333" s="211"/>
      <c r="AZ333" s="211"/>
    </row>
    <row r="334" spans="1:52" ht="12" customHeight="1">
      <c r="B334" s="35" t="s">
        <v>21</v>
      </c>
      <c r="D334" s="72"/>
      <c r="E334" s="72"/>
      <c r="F334" s="72"/>
      <c r="G334" s="72"/>
      <c r="H334" s="72"/>
      <c r="I334" s="72"/>
      <c r="J334" s="72"/>
      <c r="K334" s="72"/>
      <c r="L334" s="72"/>
      <c r="M334" s="72"/>
      <c r="N334" s="72"/>
      <c r="O334" s="72"/>
      <c r="P334" s="72"/>
      <c r="Q334" s="72"/>
      <c r="R334" s="169"/>
      <c r="S334" s="72"/>
      <c r="T334" s="72"/>
      <c r="U334" s="72"/>
      <c r="V334" s="72"/>
      <c r="W334" s="72"/>
      <c r="X334" s="72"/>
      <c r="Y334" s="72"/>
      <c r="Z334" s="72"/>
      <c r="AA334" s="72"/>
      <c r="AB334" s="72"/>
      <c r="AC334" s="72"/>
      <c r="AD334" s="72"/>
      <c r="AE334" s="72"/>
      <c r="AF334" s="72"/>
      <c r="AG334" s="72"/>
      <c r="AH334" s="72"/>
      <c r="AI334" s="72"/>
      <c r="AJ334" s="169"/>
      <c r="AK334" s="72"/>
      <c r="AL334" s="72"/>
      <c r="AM334" s="72"/>
      <c r="AN334" s="72"/>
      <c r="AO334" s="72"/>
      <c r="AP334" s="72"/>
      <c r="AQ334" s="72"/>
    </row>
    <row r="335" spans="1:52" ht="12" customHeight="1">
      <c r="B335" s="190" t="s">
        <v>220</v>
      </c>
      <c r="D335" s="36"/>
      <c r="E335" s="36"/>
      <c r="F335" s="71"/>
      <c r="G335" s="71"/>
      <c r="H335" s="71"/>
      <c r="I335" s="36"/>
      <c r="L335" s="15"/>
      <c r="Y335" s="72"/>
      <c r="Z335" s="72"/>
      <c r="AA335" s="72"/>
      <c r="AB335" s="72"/>
      <c r="AC335" s="72"/>
      <c r="AD335" s="72"/>
      <c r="AG335" s="72"/>
      <c r="AH335" s="264"/>
      <c r="AL335" s="40"/>
      <c r="AM335" s="40"/>
      <c r="AN335" s="40"/>
      <c r="AO335" s="40"/>
      <c r="AP335" s="40"/>
    </row>
    <row r="336" spans="1:52" ht="12" customHeight="1">
      <c r="B336" s="61" t="s">
        <v>221</v>
      </c>
      <c r="D336" s="36"/>
      <c r="E336" s="36"/>
      <c r="F336" s="36"/>
      <c r="G336" s="36"/>
      <c r="H336" s="36"/>
      <c r="I336" s="36"/>
      <c r="L336" s="70"/>
      <c r="AM336" s="72"/>
      <c r="AN336" s="72"/>
      <c r="AO336" s="72"/>
      <c r="AP336" s="72"/>
      <c r="AQ336" s="72"/>
    </row>
    <row r="337" spans="1:54" ht="12" customHeight="1">
      <c r="B337" s="61" t="s">
        <v>222</v>
      </c>
      <c r="C337" s="46"/>
      <c r="D337" s="36"/>
      <c r="E337" s="36"/>
      <c r="F337" s="36"/>
      <c r="G337" s="36"/>
      <c r="H337" s="36"/>
      <c r="I337" s="36"/>
      <c r="L337" s="70"/>
    </row>
    <row r="338" spans="1:54" ht="12" customHeight="1">
      <c r="B338" s="166" t="s">
        <v>223</v>
      </c>
      <c r="AK338" s="1"/>
    </row>
    <row r="339" spans="1:54" ht="12" customHeight="1">
      <c r="A339" s="36"/>
      <c r="B339" s="166" t="s">
        <v>224</v>
      </c>
      <c r="J339" s="36"/>
    </row>
    <row r="340" spans="1:54" ht="12" customHeight="1">
      <c r="A340" s="36"/>
      <c r="B340" s="61" t="s">
        <v>228</v>
      </c>
      <c r="C340" s="46"/>
      <c r="D340" s="36"/>
      <c r="E340" s="36"/>
      <c r="F340" s="36"/>
      <c r="G340" s="36"/>
      <c r="H340" s="36"/>
      <c r="I340" s="36"/>
      <c r="J340" s="36"/>
      <c r="AQ340" s="342" t="s">
        <v>361</v>
      </c>
    </row>
    <row r="341" spans="1:54" ht="15" customHeight="1">
      <c r="A341" s="36"/>
      <c r="B341" s="61" t="s">
        <v>227</v>
      </c>
      <c r="C341" s="46"/>
      <c r="D341" s="36"/>
      <c r="E341" s="36"/>
      <c r="F341" s="36"/>
      <c r="G341" s="36"/>
      <c r="H341" s="36"/>
      <c r="I341" s="36"/>
      <c r="J341" s="36"/>
    </row>
    <row r="342" spans="1:54" s="214" customFormat="1" ht="12" customHeight="1">
      <c r="A342" s="215"/>
      <c r="B342" s="262"/>
      <c r="C342" s="215"/>
      <c r="D342" s="221">
        <f>SUM(D250:D261)</f>
        <v>3967129</v>
      </c>
      <c r="E342" s="215"/>
      <c r="F342" s="221">
        <f>SUM(F250:F261)</f>
        <v>23690</v>
      </c>
      <c r="G342" s="215"/>
      <c r="H342" s="221">
        <f>SUM(H250:H261)</f>
        <v>1039</v>
      </c>
      <c r="I342" s="215"/>
      <c r="J342" s="221">
        <f>SUM(J250:J261)</f>
        <v>3943439</v>
      </c>
      <c r="L342" s="221">
        <f>SUM(L250:L261)</f>
        <v>492531</v>
      </c>
      <c r="M342" s="219"/>
      <c r="N342" s="219"/>
      <c r="O342" s="219"/>
      <c r="P342" s="221">
        <f>SUM(P250:P261)</f>
        <v>-492531</v>
      </c>
      <c r="Q342" s="219"/>
      <c r="R342" s="221">
        <f>SUM(R250:R261)</f>
        <v>3450908</v>
      </c>
      <c r="S342" s="219"/>
      <c r="T342" s="221">
        <f>SUM(T250:T261)</f>
        <v>560384</v>
      </c>
      <c r="U342" s="219"/>
      <c r="V342" s="221">
        <f>SUM(V250:V261)</f>
        <v>74934</v>
      </c>
      <c r="W342" s="219"/>
      <c r="X342" s="221">
        <f>SUM(X250:X261)</f>
        <v>2890524</v>
      </c>
      <c r="Y342" s="219"/>
      <c r="Z342" s="221">
        <f>SUM(Z250:Z261)</f>
        <v>416912</v>
      </c>
      <c r="AA342" s="219"/>
      <c r="AB342" s="219"/>
      <c r="AC342" s="219"/>
      <c r="AD342" s="221">
        <f>SUM(AD250:AD261)</f>
        <v>673180</v>
      </c>
      <c r="AE342" s="219"/>
      <c r="AF342" s="221">
        <f>SUM(AF250:AF261)</f>
        <v>541901</v>
      </c>
      <c r="AG342" s="219"/>
      <c r="AH342" s="221">
        <f>SUM(AH250:AH261)</f>
        <v>7411</v>
      </c>
      <c r="AI342" s="219"/>
      <c r="AJ342" s="219"/>
      <c r="AK342" s="219"/>
      <c r="AL342" s="219"/>
      <c r="AM342" s="219"/>
      <c r="AN342" s="219"/>
      <c r="AO342" s="219"/>
      <c r="AP342" s="219"/>
      <c r="AQ342" s="219"/>
      <c r="AR342" s="219"/>
      <c r="AS342" s="219"/>
      <c r="AT342" s="219"/>
    </row>
    <row r="343" spans="1:54" s="214" customFormat="1" ht="12" customHeight="1">
      <c r="B343" s="215"/>
      <c r="C343" s="216"/>
      <c r="D343" s="217">
        <f>SUM(D226:D237)</f>
        <v>3904628</v>
      </c>
      <c r="E343" s="218"/>
      <c r="F343" s="217">
        <f t="shared" ref="F343" si="240">SUM(F226:F237)</f>
        <v>23106</v>
      </c>
      <c r="G343" s="218"/>
      <c r="H343" s="217">
        <f t="shared" ref="H343" si="241">SUM(H226:H237)</f>
        <v>709</v>
      </c>
      <c r="I343" s="218"/>
      <c r="J343" s="217">
        <f t="shared" ref="J343" si="242">SUM(J226:J237)</f>
        <v>3881522</v>
      </c>
      <c r="K343" s="218"/>
      <c r="L343" s="217">
        <f t="shared" ref="L343" si="243">SUM(L226:L237)</f>
        <v>400610</v>
      </c>
      <c r="M343" s="218"/>
      <c r="N343" s="217">
        <f t="shared" ref="N343" si="244">SUM(N226:N237)</f>
        <v>537</v>
      </c>
      <c r="O343" s="218"/>
      <c r="P343" s="217">
        <f t="shared" ref="P343" si="245">SUM(P226:P237)</f>
        <v>-400073</v>
      </c>
      <c r="Q343" s="218"/>
      <c r="R343" s="217">
        <f t="shared" ref="R343" si="246">SUM(R226:R237)</f>
        <v>3481449</v>
      </c>
      <c r="S343" s="218"/>
      <c r="T343" s="217">
        <f t="shared" ref="T343" si="247">SUM(T226:T237)</f>
        <v>565039</v>
      </c>
      <c r="U343" s="218"/>
      <c r="V343" s="217">
        <f t="shared" ref="V343" si="248">SUM(V226:V237)</f>
        <v>71609</v>
      </c>
      <c r="W343" s="218"/>
      <c r="X343" s="217">
        <f>SUM(X226:X237)</f>
        <v>2916410</v>
      </c>
      <c r="Y343" s="218"/>
      <c r="Z343" s="217">
        <f t="shared" ref="Z343" si="249">SUM(Z226:Z237)</f>
        <v>436990</v>
      </c>
      <c r="AA343" s="218"/>
      <c r="AB343" s="217"/>
      <c r="AC343" s="218"/>
      <c r="AD343" s="217"/>
      <c r="AE343" s="218"/>
      <c r="AF343" s="217"/>
      <c r="AG343" s="218"/>
      <c r="AH343" s="217"/>
      <c r="AI343" s="218"/>
      <c r="AJ343" s="217"/>
      <c r="AK343" s="218"/>
      <c r="AL343" s="217"/>
      <c r="AM343" s="218"/>
      <c r="AN343" s="217"/>
      <c r="AO343" s="218"/>
      <c r="AP343" s="217"/>
      <c r="AQ343" s="219"/>
      <c r="AR343" s="219"/>
      <c r="AS343" s="219"/>
      <c r="AT343" s="219"/>
      <c r="AU343" s="219"/>
      <c r="AV343" s="219"/>
      <c r="AW343" s="219"/>
      <c r="AX343" s="219"/>
      <c r="AY343" s="219"/>
      <c r="AZ343" s="219"/>
      <c r="BA343" s="219"/>
      <c r="BB343" s="219"/>
    </row>
    <row r="344" spans="1:54" s="214" customFormat="1" ht="12" customHeight="1">
      <c r="B344" s="215"/>
      <c r="C344" s="216" t="s">
        <v>231</v>
      </c>
      <c r="D344" s="220">
        <f>SUM(D238:D249)</f>
        <v>3922023</v>
      </c>
      <c r="E344" s="221"/>
      <c r="F344" s="220">
        <f t="shared" ref="F344" si="250">SUM(F238:F249)</f>
        <v>22391</v>
      </c>
      <c r="G344" s="221"/>
      <c r="H344" s="220">
        <f t="shared" ref="H344" si="251">SUM(H238:H249)</f>
        <v>512</v>
      </c>
      <c r="I344" s="221"/>
      <c r="J344" s="220">
        <f t="shared" ref="J344" si="252">SUM(J238:J249)</f>
        <v>3899632</v>
      </c>
      <c r="K344" s="221"/>
      <c r="L344" s="220">
        <f t="shared" ref="L344" si="253">SUM(L238:L249)</f>
        <v>454622</v>
      </c>
      <c r="M344" s="221"/>
      <c r="N344" s="220">
        <f t="shared" ref="N344" si="254">SUM(N238:N249)</f>
        <v>2155</v>
      </c>
      <c r="O344" s="221"/>
      <c r="P344" s="220">
        <f t="shared" ref="P344" si="255">SUM(P238:P249)</f>
        <v>-452467</v>
      </c>
      <c r="Q344" s="221"/>
      <c r="R344" s="220">
        <f t="shared" ref="R344" si="256">SUM(R238:R249)</f>
        <v>3447165</v>
      </c>
      <c r="S344" s="221"/>
      <c r="T344" s="220">
        <f t="shared" ref="T344" si="257">SUM(T238:T249)</f>
        <v>546681</v>
      </c>
      <c r="U344" s="221"/>
      <c r="V344" s="220">
        <f t="shared" ref="V344" si="258">SUM(V238:V249)</f>
        <v>71596</v>
      </c>
      <c r="W344" s="221"/>
      <c r="X344" s="220">
        <f t="shared" ref="X344" si="259">SUM(X238:X249)</f>
        <v>2900484</v>
      </c>
      <c r="Y344" s="221"/>
      <c r="Z344" s="220">
        <f t="shared" ref="Z344" si="260">SUM(Z238:Z249)</f>
        <v>431036</v>
      </c>
      <c r="AA344" s="221"/>
      <c r="AB344" s="220">
        <f t="shared" ref="AB344" si="261">SUM(AB238:AB249)</f>
        <v>0</v>
      </c>
      <c r="AC344" s="221"/>
      <c r="AD344" s="220">
        <f>SUM(AD238:AD249)</f>
        <v>673730</v>
      </c>
      <c r="AE344" s="221"/>
      <c r="AF344" s="220">
        <f t="shared" ref="AF344" si="262">SUM(AF238:AF249)</f>
        <v>532369</v>
      </c>
      <c r="AG344" s="221"/>
      <c r="AH344" s="220">
        <f t="shared" ref="AH344" si="263">SUM(AH238:AH249)</f>
        <v>7675</v>
      </c>
      <c r="AI344" s="221"/>
      <c r="AJ344" s="220"/>
      <c r="AK344" s="221"/>
      <c r="AL344" s="220"/>
      <c r="AM344" s="221"/>
      <c r="AN344" s="220"/>
      <c r="AO344" s="221"/>
      <c r="AP344" s="220"/>
      <c r="AQ344" s="219"/>
      <c r="AR344" s="219"/>
      <c r="AS344" s="219"/>
      <c r="AT344" s="219"/>
      <c r="AU344" s="219"/>
      <c r="AV344" s="219"/>
      <c r="AW344" s="219"/>
      <c r="AX344" s="219"/>
      <c r="AY344" s="219"/>
      <c r="AZ344" s="219"/>
      <c r="BA344" s="219"/>
      <c r="BB344" s="219"/>
    </row>
    <row r="345" spans="1:54" ht="12" customHeight="1">
      <c r="A345" s="36"/>
      <c r="B345" s="36"/>
      <c r="C345" s="46"/>
      <c r="D345" s="36"/>
      <c r="E345" s="36"/>
      <c r="F345" s="36"/>
      <c r="G345" s="36"/>
      <c r="H345" s="36"/>
      <c r="I345" s="36"/>
      <c r="J345" s="36"/>
    </row>
    <row r="346" spans="1:54" ht="12" customHeight="1">
      <c r="A346" s="36"/>
      <c r="B346" s="36"/>
      <c r="C346" s="46"/>
      <c r="D346" s="36"/>
      <c r="E346" s="36"/>
      <c r="F346" s="36"/>
      <c r="G346" s="36"/>
      <c r="H346" s="36"/>
      <c r="I346" s="36"/>
      <c r="J346" s="36"/>
    </row>
    <row r="347" spans="1:54" ht="12" customHeight="1">
      <c r="A347" s="36"/>
      <c r="B347" s="36"/>
      <c r="J347" s="36"/>
    </row>
    <row r="348" spans="1:54" ht="12" customHeight="1">
      <c r="A348" s="36"/>
      <c r="J348" s="36"/>
    </row>
    <row r="349" spans="1:54" ht="12" customHeight="1">
      <c r="A349" s="36"/>
      <c r="J349" s="36"/>
    </row>
    <row r="350" spans="1:54" ht="12" customHeight="1">
      <c r="A350" s="36"/>
      <c r="J350" s="36"/>
    </row>
    <row r="357" spans="1:10" ht="12" customHeight="1">
      <c r="C357" s="46"/>
      <c r="D357" s="36"/>
      <c r="E357" s="36"/>
      <c r="F357" s="36"/>
      <c r="G357" s="36"/>
      <c r="H357" s="36"/>
      <c r="I357" s="36"/>
    </row>
    <row r="358" spans="1:10" ht="12" customHeight="1">
      <c r="B358" s="36"/>
      <c r="C358" s="46"/>
      <c r="D358" s="36"/>
      <c r="E358" s="36"/>
      <c r="F358" s="36"/>
      <c r="G358" s="36"/>
      <c r="H358" s="36"/>
      <c r="I358" s="36"/>
    </row>
    <row r="359" spans="1:10" ht="12" customHeight="1">
      <c r="B359" s="36"/>
      <c r="C359" s="46"/>
      <c r="D359" s="36"/>
      <c r="E359" s="36"/>
      <c r="F359" s="36"/>
      <c r="G359" s="36"/>
      <c r="H359" s="36"/>
      <c r="I359" s="36"/>
    </row>
    <row r="360" spans="1:10" ht="12" customHeight="1">
      <c r="B360" s="36"/>
    </row>
    <row r="361" spans="1:10" ht="12" customHeight="1">
      <c r="A361" s="36"/>
      <c r="J361" s="36"/>
    </row>
    <row r="362" spans="1:10" ht="12" customHeight="1">
      <c r="A362" s="36"/>
      <c r="C362" s="46"/>
      <c r="D362" s="36"/>
      <c r="E362" s="36"/>
      <c r="F362" s="36"/>
      <c r="G362" s="36"/>
      <c r="H362" s="36"/>
      <c r="I362" s="36"/>
      <c r="J362" s="36"/>
    </row>
    <row r="363" spans="1:10" ht="12" customHeight="1">
      <c r="A363" s="36"/>
      <c r="B363" s="36"/>
      <c r="C363" s="46"/>
      <c r="D363" s="36"/>
      <c r="E363" s="36"/>
      <c r="F363" s="36"/>
      <c r="G363" s="36"/>
      <c r="H363" s="36"/>
      <c r="I363" s="36"/>
      <c r="J363" s="36"/>
    </row>
    <row r="364" spans="1:10" ht="12" customHeight="1">
      <c r="B364" s="36"/>
      <c r="C364" s="46"/>
      <c r="D364" s="36"/>
      <c r="E364" s="36"/>
      <c r="F364" s="36"/>
      <c r="G364" s="36"/>
      <c r="H364" s="36"/>
      <c r="I364" s="36"/>
    </row>
    <row r="365" spans="1:10" ht="12" customHeight="1">
      <c r="B365" s="36"/>
      <c r="C365" s="46"/>
      <c r="D365" s="36"/>
      <c r="E365" s="36"/>
      <c r="F365" s="36"/>
      <c r="G365" s="36"/>
      <c r="H365" s="36"/>
      <c r="I365" s="36"/>
    </row>
    <row r="366" spans="1:10" ht="12" customHeight="1">
      <c r="A366" s="36"/>
      <c r="B366" s="36"/>
      <c r="C366" s="46"/>
      <c r="D366" s="36"/>
      <c r="E366" s="36"/>
      <c r="F366" s="36"/>
      <c r="G366" s="36"/>
      <c r="H366" s="36"/>
      <c r="I366" s="36"/>
      <c r="J366" s="36"/>
    </row>
    <row r="367" spans="1:10" ht="12" customHeight="1">
      <c r="A367" s="36"/>
      <c r="B367" s="36"/>
      <c r="C367" s="46"/>
      <c r="D367" s="36"/>
      <c r="E367" s="36"/>
      <c r="F367" s="36"/>
      <c r="G367" s="36"/>
      <c r="H367" s="36"/>
      <c r="I367" s="36"/>
      <c r="J367" s="36"/>
    </row>
    <row r="368" spans="1:10" ht="12" customHeight="1">
      <c r="A368" s="36"/>
      <c r="B368" s="36"/>
      <c r="C368" s="46"/>
      <c r="D368" s="36"/>
      <c r="E368" s="36"/>
      <c r="F368" s="36"/>
      <c r="G368" s="36"/>
      <c r="H368" s="36"/>
      <c r="I368" s="36"/>
      <c r="J368" s="36"/>
    </row>
    <row r="369" spans="1:10" ht="12" customHeight="1">
      <c r="A369" s="36"/>
      <c r="B369" s="36"/>
      <c r="J369" s="36"/>
    </row>
    <row r="370" spans="1:10" ht="12" customHeight="1">
      <c r="A370" s="36"/>
      <c r="J370" s="36"/>
    </row>
    <row r="371" spans="1:10" ht="12" customHeight="1">
      <c r="A371" s="36"/>
      <c r="J371" s="36"/>
    </row>
    <row r="372" spans="1:10" ht="12" customHeight="1">
      <c r="A372" s="36"/>
      <c r="J372" s="36"/>
    </row>
    <row r="383" spans="1:10" ht="12" customHeight="1">
      <c r="A383" s="36"/>
      <c r="J383" s="36"/>
    </row>
    <row r="384" spans="1:10" ht="12" customHeight="1">
      <c r="A384" s="36"/>
      <c r="J384" s="36"/>
    </row>
    <row r="385" spans="1:10" ht="12" customHeight="1">
      <c r="A385" s="36"/>
      <c r="J385" s="36"/>
    </row>
    <row r="388" spans="1:10" ht="12" customHeight="1">
      <c r="A388" s="36"/>
      <c r="J388" s="36"/>
    </row>
    <row r="389" spans="1:10" ht="12" customHeight="1">
      <c r="A389" s="36"/>
      <c r="J389" s="36"/>
    </row>
    <row r="390" spans="1:10" ht="12" customHeight="1">
      <c r="A390" s="36"/>
      <c r="J390" s="36"/>
    </row>
    <row r="391" spans="1:10" ht="12" customHeight="1">
      <c r="A391" s="36"/>
      <c r="J391" s="36"/>
    </row>
    <row r="392" spans="1:10" ht="12" customHeight="1">
      <c r="A392" s="36"/>
      <c r="J392" s="36"/>
    </row>
    <row r="393" spans="1:10" ht="12" customHeight="1">
      <c r="A393" s="36"/>
      <c r="J393" s="36"/>
    </row>
    <row r="394" spans="1:10" ht="12" customHeight="1">
      <c r="A394" s="36"/>
      <c r="J394" s="36"/>
    </row>
    <row r="405" spans="1:10" ht="12" customHeight="1">
      <c r="A405" s="36"/>
      <c r="J405" s="36"/>
    </row>
    <row r="406" spans="1:10" ht="12" customHeight="1">
      <c r="A406" s="36"/>
      <c r="J406" s="36"/>
    </row>
    <row r="407" spans="1:10" ht="12" customHeight="1">
      <c r="A407" s="36"/>
      <c r="J407" s="36"/>
    </row>
    <row r="410" spans="1:10" ht="12" customHeight="1">
      <c r="A410" s="36"/>
      <c r="J410" s="36"/>
    </row>
    <row r="411" spans="1:10" ht="12" customHeight="1">
      <c r="A411" s="36"/>
      <c r="J411" s="36"/>
    </row>
    <row r="412" spans="1:10" ht="12" customHeight="1">
      <c r="A412" s="36"/>
      <c r="J412" s="36"/>
    </row>
    <row r="413" spans="1:10" ht="12" customHeight="1">
      <c r="A413" s="36"/>
      <c r="J413" s="36"/>
    </row>
    <row r="414" spans="1:10" ht="12" customHeight="1">
      <c r="A414" s="36"/>
      <c r="J414" s="36"/>
    </row>
    <row r="415" spans="1:10" ht="12" customHeight="1">
      <c r="A415" s="36"/>
      <c r="J415" s="36"/>
    </row>
    <row r="416" spans="1:10" ht="12" customHeight="1">
      <c r="A416" s="36"/>
      <c r="J416" s="36"/>
    </row>
  </sheetData>
  <mergeCells count="24">
    <mergeCell ref="AL7:AM8"/>
    <mergeCell ref="AN7:AO8"/>
    <mergeCell ref="AP7:AQ8"/>
    <mergeCell ref="AJ5:AQ6"/>
    <mergeCell ref="AJ7:AK8"/>
    <mergeCell ref="B5:C9"/>
    <mergeCell ref="D5:E7"/>
    <mergeCell ref="F6:G7"/>
    <mergeCell ref="H6:I6"/>
    <mergeCell ref="J6:K7"/>
    <mergeCell ref="AD8:AE8"/>
    <mergeCell ref="AF8:AG8"/>
    <mergeCell ref="AH8:AI8"/>
    <mergeCell ref="H7:I7"/>
    <mergeCell ref="V7:W7"/>
    <mergeCell ref="Z7:AA7"/>
    <mergeCell ref="AB7:AC7"/>
    <mergeCell ref="L6:M7"/>
    <mergeCell ref="N6:O7"/>
    <mergeCell ref="P6:Q7"/>
    <mergeCell ref="R6:S7"/>
    <mergeCell ref="T6:U7"/>
    <mergeCell ref="V6:W6"/>
    <mergeCell ref="X6:Y7"/>
  </mergeCells>
  <phoneticPr fontId="2"/>
  <pageMargins left="0.23622047244094491" right="0.23622047244094491" top="0.74803149606299213" bottom="0.74803149606299213" header="0.31496062992125984" footer="0.31496062992125984"/>
  <pageSetup paperSize="9" scale="43" fitToHeight="0" orientation="landscape" horizontalDpi="4294967294" r:id="rId1"/>
  <headerFooter alignWithMargins="0"/>
  <colBreaks count="1" manualBreakCount="1">
    <brk id="23" min="1"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2024-05-29T06:07:40Z</cp:lastPrinted>
  <dcterms:created xsi:type="dcterms:W3CDTF">2002-07-22T04:03:10Z</dcterms:created>
  <dcterms:modified xsi:type="dcterms:W3CDTF">2025-04-28T06:06:20Z</dcterms:modified>
</cp:coreProperties>
</file>