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ml.chartshapes+xml"/>
  <Override PartName="/xl/charts/chart25.xml" ContentType="application/vnd.openxmlformats-officedocument.drawingml.chart+xml"/>
  <Override PartName="/xl/drawings/drawing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9.xml" ContentType="application/vnd.openxmlformats-officedocument.drawingml.chartshapes+xml"/>
  <Override PartName="/xl/charts/chart34.xml" ContentType="application/vnd.openxmlformats-officedocument.drawingml.chart+xml"/>
  <Override PartName="/xl/drawings/drawing10.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05" yWindow="2325" windowWidth="28530" windowHeight="9480" tabRatio="746" activeTab="1"/>
  </bookViews>
  <sheets>
    <sheet name="年度 " sheetId="24" r:id="rId1"/>
    <sheet name="月次" sheetId="26" r:id="rId2"/>
  </sheets>
  <externalReferences>
    <externalReference r:id="rId3"/>
  </externalReferences>
  <definedNames>
    <definedName name="_xlnm.Print_Area" localSheetId="1">月次!$B$2:$AI$333</definedName>
    <definedName name="_xlnm.Print_Area" localSheetId="0">'年度 '!$B$2:$AS$48</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21" i="26" l="1"/>
  <c r="AI333" i="26" l="1"/>
  <c r="AG333" i="26"/>
  <c r="AE333" i="26"/>
  <c r="AA333" i="26"/>
  <c r="W333" i="26"/>
  <c r="U333" i="26"/>
  <c r="P333" i="26"/>
  <c r="Q333" i="26" s="1"/>
  <c r="O333" i="26"/>
  <c r="M333" i="26"/>
  <c r="J333" i="26"/>
  <c r="I333" i="26"/>
  <c r="G333" i="26"/>
  <c r="E333" i="26"/>
  <c r="AI332" i="26"/>
  <c r="AG332" i="26"/>
  <c r="AE332" i="26"/>
  <c r="AA332" i="26"/>
  <c r="W332" i="26"/>
  <c r="U332" i="26"/>
  <c r="P332" i="26"/>
  <c r="O332" i="26"/>
  <c r="M332" i="26"/>
  <c r="J332" i="26"/>
  <c r="I332" i="26"/>
  <c r="G332" i="26"/>
  <c r="E332" i="26"/>
  <c r="AI331" i="26"/>
  <c r="AG331" i="26"/>
  <c r="AE331" i="26"/>
  <c r="AA331" i="26"/>
  <c r="W331" i="26"/>
  <c r="U331" i="26"/>
  <c r="P331" i="26"/>
  <c r="O331" i="26"/>
  <c r="M331" i="26"/>
  <c r="J331" i="26"/>
  <c r="I331" i="26"/>
  <c r="G331" i="26"/>
  <c r="E331" i="26"/>
  <c r="AI330" i="26"/>
  <c r="AG330" i="26"/>
  <c r="AE330" i="26"/>
  <c r="AA330" i="26"/>
  <c r="W330" i="26"/>
  <c r="U330" i="26"/>
  <c r="P330" i="26"/>
  <c r="Q330" i="26" s="1"/>
  <c r="O330" i="26"/>
  <c r="M330" i="26"/>
  <c r="J330" i="26"/>
  <c r="I330" i="26"/>
  <c r="G330" i="26"/>
  <c r="E330" i="26"/>
  <c r="AI329" i="26"/>
  <c r="AG329" i="26"/>
  <c r="AE329" i="26"/>
  <c r="AA329" i="26"/>
  <c r="W329" i="26"/>
  <c r="U329" i="26"/>
  <c r="P329" i="26"/>
  <c r="Q329" i="26" s="1"/>
  <c r="O329" i="26"/>
  <c r="M329" i="26"/>
  <c r="J329" i="26"/>
  <c r="K329" i="26" s="1"/>
  <c r="I329" i="26"/>
  <c r="G329" i="26"/>
  <c r="E329" i="26"/>
  <c r="AI328" i="26"/>
  <c r="AG328" i="26"/>
  <c r="AE328" i="26"/>
  <c r="AA328" i="26"/>
  <c r="W328" i="26"/>
  <c r="U328" i="26"/>
  <c r="P328" i="26"/>
  <c r="Q328" i="26" s="1"/>
  <c r="O328" i="26"/>
  <c r="M328" i="26"/>
  <c r="J328" i="26"/>
  <c r="K328" i="26" s="1"/>
  <c r="I328" i="26"/>
  <c r="G328" i="26"/>
  <c r="E328" i="26"/>
  <c r="AI327" i="26"/>
  <c r="AG327" i="26"/>
  <c r="AE327" i="26"/>
  <c r="AA327" i="26"/>
  <c r="W327" i="26"/>
  <c r="U327" i="26"/>
  <c r="P327" i="26"/>
  <c r="Q327" i="26" s="1"/>
  <c r="O327" i="26"/>
  <c r="M327" i="26"/>
  <c r="J327" i="26"/>
  <c r="K327" i="26" s="1"/>
  <c r="I327" i="26"/>
  <c r="G327" i="26"/>
  <c r="E327" i="26"/>
  <c r="AI326" i="26"/>
  <c r="AG326" i="26"/>
  <c r="AE326" i="26"/>
  <c r="AA326" i="26"/>
  <c r="W326" i="26"/>
  <c r="U326" i="26"/>
  <c r="P326" i="26"/>
  <c r="Q326" i="26" s="1"/>
  <c r="O326" i="26"/>
  <c r="M326" i="26"/>
  <c r="J326" i="26"/>
  <c r="I326" i="26"/>
  <c r="G326" i="26"/>
  <c r="E326" i="26"/>
  <c r="AI325" i="26"/>
  <c r="AG325" i="26"/>
  <c r="AE325" i="26"/>
  <c r="AA325" i="26"/>
  <c r="W325" i="26"/>
  <c r="U325" i="26"/>
  <c r="P325" i="26"/>
  <c r="Q325" i="26" s="1"/>
  <c r="O325" i="26"/>
  <c r="M325" i="26"/>
  <c r="J325" i="26"/>
  <c r="K325" i="26" s="1"/>
  <c r="I325" i="26"/>
  <c r="G325" i="26"/>
  <c r="E325" i="26"/>
  <c r="AI324" i="26"/>
  <c r="AG324" i="26"/>
  <c r="AE324" i="26"/>
  <c r="AA324" i="26"/>
  <c r="W324" i="26"/>
  <c r="U324" i="26"/>
  <c r="P324" i="26"/>
  <c r="Q324" i="26" s="1"/>
  <c r="O324" i="26"/>
  <c r="M324" i="26"/>
  <c r="J324" i="26"/>
  <c r="K324" i="26" s="1"/>
  <c r="I324" i="26"/>
  <c r="G324" i="26"/>
  <c r="E324" i="26"/>
  <c r="AI323" i="26"/>
  <c r="AG323" i="26"/>
  <c r="AE323" i="26"/>
  <c r="AA323" i="26"/>
  <c r="W323" i="26"/>
  <c r="U323" i="26"/>
  <c r="P323" i="26"/>
  <c r="Q323" i="26" s="1"/>
  <c r="O323" i="26"/>
  <c r="M323" i="26"/>
  <c r="J323" i="26"/>
  <c r="K323" i="26" s="1"/>
  <c r="I323" i="26"/>
  <c r="G323" i="26"/>
  <c r="E323" i="26"/>
  <c r="AI322" i="26"/>
  <c r="AG322" i="26"/>
  <c r="AE322" i="26"/>
  <c r="AA322" i="26"/>
  <c r="W322" i="26"/>
  <c r="U322" i="26"/>
  <c r="P322" i="26"/>
  <c r="Q322" i="26" s="1"/>
  <c r="O322" i="26"/>
  <c r="M322" i="26"/>
  <c r="J322" i="26"/>
  <c r="I322" i="26"/>
  <c r="G322" i="26"/>
  <c r="E322" i="26"/>
  <c r="R322" i="26" l="1"/>
  <c r="S322" i="26" s="1"/>
  <c r="R326" i="26"/>
  <c r="X326" i="26" s="1"/>
  <c r="Y326" i="26" s="1"/>
  <c r="R330" i="26"/>
  <c r="X330" i="26" s="1"/>
  <c r="Y330" i="26" s="1"/>
  <c r="R333" i="26"/>
  <c r="R331" i="26"/>
  <c r="R328" i="26"/>
  <c r="S328" i="26" s="1"/>
  <c r="R324" i="26"/>
  <c r="X324" i="26" s="1"/>
  <c r="Y324" i="26" s="1"/>
  <c r="R332" i="26"/>
  <c r="R325" i="26"/>
  <c r="S325" i="26" s="1"/>
  <c r="R329" i="26"/>
  <c r="S329" i="26" s="1"/>
  <c r="X331" i="26"/>
  <c r="K322" i="26"/>
  <c r="R323" i="26"/>
  <c r="K326" i="26"/>
  <c r="R327" i="26"/>
  <c r="K330" i="26"/>
  <c r="AH43" i="24"/>
  <c r="AF43" i="24"/>
  <c r="AD43" i="24"/>
  <c r="Z43" i="24"/>
  <c r="V43" i="24"/>
  <c r="T43" i="24"/>
  <c r="N43" i="24"/>
  <c r="L43" i="24"/>
  <c r="H43" i="24"/>
  <c r="F43" i="24"/>
  <c r="D43" i="24"/>
  <c r="S326" i="26" l="1"/>
  <c r="X322" i="26"/>
  <c r="Y322" i="26" s="1"/>
  <c r="S330" i="26"/>
  <c r="X325" i="26"/>
  <c r="Y325" i="26" s="1"/>
  <c r="X332" i="26"/>
  <c r="X333" i="26"/>
  <c r="X329" i="26"/>
  <c r="Y329" i="26" s="1"/>
  <c r="S324" i="26"/>
  <c r="X328" i="26"/>
  <c r="Y328" i="26" s="1"/>
  <c r="S323" i="26"/>
  <c r="X323" i="26"/>
  <c r="Y323" i="26" s="1"/>
  <c r="S327" i="26"/>
  <c r="X327" i="26"/>
  <c r="Y327" i="26" s="1"/>
  <c r="P43" i="24"/>
  <c r="J43" i="24"/>
  <c r="AI321" i="26"/>
  <c r="AG321" i="26"/>
  <c r="AE321" i="26"/>
  <c r="AA321" i="26"/>
  <c r="J321" i="26"/>
  <c r="W321" i="26"/>
  <c r="U321" i="26"/>
  <c r="O321" i="26"/>
  <c r="M321" i="26"/>
  <c r="I321" i="26"/>
  <c r="G321" i="26"/>
  <c r="E321" i="26"/>
  <c r="AI320" i="26"/>
  <c r="AG320" i="26"/>
  <c r="AE320" i="26"/>
  <c r="AA320" i="26"/>
  <c r="J320" i="26"/>
  <c r="K332" i="26" s="1"/>
  <c r="P320" i="26"/>
  <c r="Q332" i="26" s="1"/>
  <c r="W320" i="26"/>
  <c r="U320" i="26"/>
  <c r="O320" i="26"/>
  <c r="M320" i="26"/>
  <c r="I320" i="26"/>
  <c r="G320" i="26"/>
  <c r="E320" i="26"/>
  <c r="AI319" i="26"/>
  <c r="AG319" i="26"/>
  <c r="AE319" i="26"/>
  <c r="AA319" i="26"/>
  <c r="J319" i="26"/>
  <c r="K331" i="26" s="1"/>
  <c r="P319" i="26"/>
  <c r="Q331" i="26" s="1"/>
  <c r="W319" i="26"/>
  <c r="U319" i="26"/>
  <c r="O319" i="26"/>
  <c r="M319" i="26"/>
  <c r="I319" i="26"/>
  <c r="G319" i="26"/>
  <c r="E319" i="26"/>
  <c r="AI318" i="26"/>
  <c r="AG318" i="26"/>
  <c r="AE318" i="26"/>
  <c r="AA318" i="26"/>
  <c r="J318" i="26"/>
  <c r="P318" i="26"/>
  <c r="W318" i="26"/>
  <c r="U318" i="26"/>
  <c r="O318" i="26"/>
  <c r="M318" i="26"/>
  <c r="I318" i="26"/>
  <c r="G318" i="26"/>
  <c r="E318" i="26"/>
  <c r="AI317" i="26"/>
  <c r="AG317" i="26"/>
  <c r="AE317" i="26"/>
  <c r="AA317" i="26"/>
  <c r="J317" i="26"/>
  <c r="P317" i="26"/>
  <c r="W317" i="26"/>
  <c r="U317" i="26"/>
  <c r="O317" i="26"/>
  <c r="M317" i="26"/>
  <c r="I317" i="26"/>
  <c r="G317" i="26"/>
  <c r="E317" i="26"/>
  <c r="AI316" i="26"/>
  <c r="AG316" i="26"/>
  <c r="AE316" i="26"/>
  <c r="AA316" i="26"/>
  <c r="J316" i="26"/>
  <c r="P316" i="26"/>
  <c r="W316" i="26"/>
  <c r="U316" i="26"/>
  <c r="O316" i="26"/>
  <c r="M316" i="26"/>
  <c r="I316" i="26"/>
  <c r="G316" i="26"/>
  <c r="E316" i="26"/>
  <c r="AI315" i="26"/>
  <c r="AG315" i="26"/>
  <c r="AE315" i="26"/>
  <c r="AA315" i="26"/>
  <c r="J315" i="26"/>
  <c r="P315" i="26"/>
  <c r="W315" i="26"/>
  <c r="U315" i="26"/>
  <c r="O315" i="26"/>
  <c r="M315" i="26"/>
  <c r="I315" i="26"/>
  <c r="G315" i="26"/>
  <c r="E315" i="26"/>
  <c r="AI314" i="26"/>
  <c r="AG314" i="26"/>
  <c r="AE314" i="26"/>
  <c r="AA314" i="26"/>
  <c r="J314" i="26"/>
  <c r="P314" i="26"/>
  <c r="R314" i="26"/>
  <c r="X314" i="26" s="1"/>
  <c r="W314" i="26"/>
  <c r="U314" i="26"/>
  <c r="O314" i="26"/>
  <c r="M314" i="26"/>
  <c r="I314" i="26"/>
  <c r="G314" i="26"/>
  <c r="E314" i="26"/>
  <c r="AI313" i="26"/>
  <c r="AG313" i="26"/>
  <c r="AE313" i="26"/>
  <c r="AA313" i="26"/>
  <c r="J313" i="26"/>
  <c r="R313" i="26" s="1"/>
  <c r="X313" i="26" s="1"/>
  <c r="P313" i="26"/>
  <c r="W313" i="26"/>
  <c r="U313" i="26"/>
  <c r="O313" i="26"/>
  <c r="M313" i="26"/>
  <c r="K313" i="26"/>
  <c r="I313" i="26"/>
  <c r="G313" i="26"/>
  <c r="E313" i="26"/>
  <c r="AI312" i="26"/>
  <c r="AG312" i="26"/>
  <c r="AE312" i="26"/>
  <c r="AA312" i="26"/>
  <c r="J312" i="26"/>
  <c r="K312" i="26" s="1"/>
  <c r="P312" i="26"/>
  <c r="W312" i="26"/>
  <c r="U312" i="26"/>
  <c r="O312" i="26"/>
  <c r="M312" i="26"/>
  <c r="I312" i="26"/>
  <c r="G312" i="26"/>
  <c r="E312" i="26"/>
  <c r="AI311" i="26"/>
  <c r="AG311" i="26"/>
  <c r="AE311" i="26"/>
  <c r="AA311" i="26"/>
  <c r="J311" i="26"/>
  <c r="P311" i="26"/>
  <c r="R311" i="26" s="1"/>
  <c r="X311" i="26" s="1"/>
  <c r="W311" i="26"/>
  <c r="U311" i="26"/>
  <c r="O311" i="26"/>
  <c r="M311" i="26"/>
  <c r="K311" i="26"/>
  <c r="I311" i="26"/>
  <c r="G311" i="26"/>
  <c r="E311" i="26"/>
  <c r="AI310" i="26"/>
  <c r="AG310" i="26"/>
  <c r="AE310" i="26"/>
  <c r="AA310" i="26"/>
  <c r="J310" i="26"/>
  <c r="P310" i="26"/>
  <c r="R310" i="26" s="1"/>
  <c r="X310" i="26" s="1"/>
  <c r="W310" i="26"/>
  <c r="U310" i="26"/>
  <c r="O310" i="26"/>
  <c r="M310" i="26"/>
  <c r="I310" i="26"/>
  <c r="G310" i="26"/>
  <c r="E310" i="26"/>
  <c r="D42" i="24"/>
  <c r="F42" i="24"/>
  <c r="G43" i="24" s="1"/>
  <c r="N42" i="24"/>
  <c r="O43" i="24" s="1"/>
  <c r="L42" i="24"/>
  <c r="M43" i="24" s="1"/>
  <c r="AH42" i="24"/>
  <c r="AI43" i="24" s="1"/>
  <c r="AF42" i="24"/>
  <c r="AG43" i="24" s="1"/>
  <c r="AD42" i="24"/>
  <c r="AE43" i="24" s="1"/>
  <c r="Z42" i="24"/>
  <c r="AA42" i="24" s="1"/>
  <c r="V42" i="24"/>
  <c r="T42" i="24"/>
  <c r="H42" i="24"/>
  <c r="AH41" i="24"/>
  <c r="AF41" i="24"/>
  <c r="AD41" i="24"/>
  <c r="Z41" i="24"/>
  <c r="D41" i="24"/>
  <c r="J41" i="24" s="1"/>
  <c r="F41" i="24"/>
  <c r="N41" i="24"/>
  <c r="L41" i="24"/>
  <c r="T41" i="24"/>
  <c r="U41" i="24" s="1"/>
  <c r="V41" i="24"/>
  <c r="H41" i="24"/>
  <c r="I41" i="24" s="1"/>
  <c r="AI309" i="26"/>
  <c r="AG309" i="26"/>
  <c r="AE309" i="26"/>
  <c r="AA309" i="26"/>
  <c r="W309" i="26"/>
  <c r="U309" i="26"/>
  <c r="P309" i="26"/>
  <c r="R309" i="26" s="1"/>
  <c r="X309" i="26" s="1"/>
  <c r="O309" i="26"/>
  <c r="M309" i="26"/>
  <c r="J309" i="26"/>
  <c r="I309" i="26"/>
  <c r="G309" i="26"/>
  <c r="E309" i="26"/>
  <c r="AI308" i="26"/>
  <c r="AG308" i="26"/>
  <c r="AE308" i="26"/>
  <c r="AA308" i="26"/>
  <c r="W308" i="26"/>
  <c r="U308" i="26"/>
  <c r="P308" i="26"/>
  <c r="R308" i="26" s="1"/>
  <c r="X308" i="26" s="1"/>
  <c r="O308" i="26"/>
  <c r="M308" i="26"/>
  <c r="J308" i="26"/>
  <c r="I308" i="26"/>
  <c r="G308" i="26"/>
  <c r="E308" i="26"/>
  <c r="AI307" i="26"/>
  <c r="AG307" i="26"/>
  <c r="AE307" i="26"/>
  <c r="AA307" i="26"/>
  <c r="W307" i="26"/>
  <c r="U307" i="26"/>
  <c r="P307" i="26"/>
  <c r="O307" i="26"/>
  <c r="M307" i="26"/>
  <c r="J307" i="26"/>
  <c r="I307" i="26"/>
  <c r="G307" i="26"/>
  <c r="E307" i="26"/>
  <c r="AI306" i="26"/>
  <c r="AG306" i="26"/>
  <c r="AE306" i="26"/>
  <c r="AA306" i="26"/>
  <c r="W306" i="26"/>
  <c r="U306" i="26"/>
  <c r="P306" i="26"/>
  <c r="R306" i="26" s="1"/>
  <c r="J306" i="26"/>
  <c r="K318" i="26" s="1"/>
  <c r="J294" i="26"/>
  <c r="P294" i="26"/>
  <c r="R294" i="26"/>
  <c r="X294" i="26"/>
  <c r="O306" i="26"/>
  <c r="M306" i="26"/>
  <c r="K306" i="26"/>
  <c r="I306" i="26"/>
  <c r="G306" i="26"/>
  <c r="E306" i="26"/>
  <c r="AI305" i="26"/>
  <c r="AG305" i="26"/>
  <c r="AE305" i="26"/>
  <c r="AA305" i="26"/>
  <c r="W305" i="26"/>
  <c r="U305" i="26"/>
  <c r="P305" i="26"/>
  <c r="O305" i="26"/>
  <c r="M305" i="26"/>
  <c r="J305" i="26"/>
  <c r="K317" i="26" s="1"/>
  <c r="I305" i="26"/>
  <c r="G305" i="26"/>
  <c r="E305" i="26"/>
  <c r="AI304" i="26"/>
  <c r="AG304" i="26"/>
  <c r="AE304" i="26"/>
  <c r="AA304" i="26"/>
  <c r="W304" i="26"/>
  <c r="U304" i="26"/>
  <c r="P304" i="26"/>
  <c r="O304" i="26"/>
  <c r="M304" i="26"/>
  <c r="J304" i="26"/>
  <c r="K304" i="26" s="1"/>
  <c r="I304" i="26"/>
  <c r="G304" i="26"/>
  <c r="E304" i="26"/>
  <c r="AI303" i="26"/>
  <c r="AG303" i="26"/>
  <c r="AE303" i="26"/>
  <c r="AA303" i="26"/>
  <c r="W303" i="26"/>
  <c r="U303" i="26"/>
  <c r="P303" i="26"/>
  <c r="O303" i="26"/>
  <c r="M303" i="26"/>
  <c r="J303" i="26"/>
  <c r="I303" i="26"/>
  <c r="G303" i="26"/>
  <c r="E303" i="26"/>
  <c r="AI302" i="26"/>
  <c r="AG302" i="26"/>
  <c r="AE302" i="26"/>
  <c r="AA302" i="26"/>
  <c r="W302" i="26"/>
  <c r="U302" i="26"/>
  <c r="P302" i="26"/>
  <c r="Q314" i="26" s="1"/>
  <c r="O302" i="26"/>
  <c r="M302" i="26"/>
  <c r="J302" i="26"/>
  <c r="R302" i="26" s="1"/>
  <c r="I302" i="26"/>
  <c r="G302" i="26"/>
  <c r="E302" i="26"/>
  <c r="AI301" i="26"/>
  <c r="AG301" i="26"/>
  <c r="AE301" i="26"/>
  <c r="AA301" i="26"/>
  <c r="W301" i="26"/>
  <c r="U301" i="26"/>
  <c r="P301" i="26"/>
  <c r="Q313" i="26" s="1"/>
  <c r="O301" i="26"/>
  <c r="M301" i="26"/>
  <c r="J301" i="26"/>
  <c r="I301" i="26"/>
  <c r="G301" i="26"/>
  <c r="E301" i="26"/>
  <c r="AI300" i="26"/>
  <c r="AG300" i="26"/>
  <c r="AE300" i="26"/>
  <c r="AA300" i="26"/>
  <c r="W300" i="26"/>
  <c r="U300" i="26"/>
  <c r="P300" i="26"/>
  <c r="Q312" i="26" s="1"/>
  <c r="O300" i="26"/>
  <c r="M300" i="26"/>
  <c r="J300" i="26"/>
  <c r="I300" i="26"/>
  <c r="G300" i="26"/>
  <c r="E300" i="26"/>
  <c r="AI299" i="26"/>
  <c r="AG299" i="26"/>
  <c r="AE299" i="26"/>
  <c r="AA299" i="26"/>
  <c r="W299" i="26"/>
  <c r="U299" i="26"/>
  <c r="P299" i="26"/>
  <c r="O299" i="26"/>
  <c r="M299" i="26"/>
  <c r="J299" i="26"/>
  <c r="I299" i="26"/>
  <c r="G299" i="26"/>
  <c r="E299" i="26"/>
  <c r="AI298" i="26"/>
  <c r="AG298" i="26"/>
  <c r="AE298" i="26"/>
  <c r="AA298" i="26"/>
  <c r="W298" i="26"/>
  <c r="U298" i="26"/>
  <c r="P298" i="26"/>
  <c r="Q310" i="26" s="1"/>
  <c r="O298" i="26"/>
  <c r="M298" i="26"/>
  <c r="J298" i="26"/>
  <c r="R298" i="26" s="1"/>
  <c r="I298" i="26"/>
  <c r="G298" i="26"/>
  <c r="E298" i="26"/>
  <c r="R300" i="26"/>
  <c r="R303" i="26"/>
  <c r="R299" i="26"/>
  <c r="X299" i="26" s="1"/>
  <c r="R307" i="26"/>
  <c r="O297" i="26"/>
  <c r="X303" i="26"/>
  <c r="Y303" i="26" s="1"/>
  <c r="X307" i="26"/>
  <c r="O296" i="26"/>
  <c r="O295" i="26"/>
  <c r="O294" i="26"/>
  <c r="O293" i="26"/>
  <c r="O292" i="26"/>
  <c r="O291" i="26"/>
  <c r="O290" i="26"/>
  <c r="O289" i="26"/>
  <c r="O288" i="26"/>
  <c r="O287" i="26"/>
  <c r="O286" i="26"/>
  <c r="AI288" i="26"/>
  <c r="AI297" i="26"/>
  <c r="AG297" i="26"/>
  <c r="AE297" i="26"/>
  <c r="AA297" i="26"/>
  <c r="W297" i="26"/>
  <c r="U297" i="26"/>
  <c r="P297" i="26"/>
  <c r="M297" i="26"/>
  <c r="J297" i="26"/>
  <c r="I297" i="26"/>
  <c r="G297" i="26"/>
  <c r="E297" i="26"/>
  <c r="AI296" i="26"/>
  <c r="AG296" i="26"/>
  <c r="AE296" i="26"/>
  <c r="AA296" i="26"/>
  <c r="W296" i="26"/>
  <c r="U296" i="26"/>
  <c r="P296" i="26"/>
  <c r="Q296" i="26" s="1"/>
  <c r="M296" i="26"/>
  <c r="J296" i="26"/>
  <c r="K308" i="26"/>
  <c r="I296" i="26"/>
  <c r="G296" i="26"/>
  <c r="E296" i="26"/>
  <c r="AI295" i="26"/>
  <c r="AG295" i="26"/>
  <c r="AE295" i="26"/>
  <c r="AA295" i="26"/>
  <c r="W295" i="26"/>
  <c r="U295" i="26"/>
  <c r="P295" i="26"/>
  <c r="M295" i="26"/>
  <c r="J295" i="26"/>
  <c r="K307" i="26" s="1"/>
  <c r="I295" i="26"/>
  <c r="G295" i="26"/>
  <c r="E295" i="26"/>
  <c r="AI294" i="26"/>
  <c r="AG294" i="26"/>
  <c r="AE294" i="26"/>
  <c r="AA294" i="26"/>
  <c r="W294" i="26"/>
  <c r="U294" i="26"/>
  <c r="Q306" i="26"/>
  <c r="M294" i="26"/>
  <c r="I294" i="26"/>
  <c r="G294" i="26"/>
  <c r="E294" i="26"/>
  <c r="AI293" i="26"/>
  <c r="AG293" i="26"/>
  <c r="AE293" i="26"/>
  <c r="AA293" i="26"/>
  <c r="W293" i="26"/>
  <c r="U293" i="26"/>
  <c r="P293" i="26"/>
  <c r="M293" i="26"/>
  <c r="J293" i="26"/>
  <c r="I293" i="26"/>
  <c r="G293" i="26"/>
  <c r="E293" i="26"/>
  <c r="AI292" i="26"/>
  <c r="AG292" i="26"/>
  <c r="AE292" i="26"/>
  <c r="AA292" i="26"/>
  <c r="W292" i="26"/>
  <c r="U292" i="26"/>
  <c r="P292" i="26"/>
  <c r="Q304" i="26"/>
  <c r="M292" i="26"/>
  <c r="J292" i="26"/>
  <c r="I292" i="26"/>
  <c r="G292" i="26"/>
  <c r="E292" i="26"/>
  <c r="AI291" i="26"/>
  <c r="AG291" i="26"/>
  <c r="AE291" i="26"/>
  <c r="AA291" i="26"/>
  <c r="W291" i="26"/>
  <c r="U291" i="26"/>
  <c r="P291" i="26"/>
  <c r="Q303" i="26"/>
  <c r="M291" i="26"/>
  <c r="J291" i="26"/>
  <c r="I291" i="26"/>
  <c r="G291" i="26"/>
  <c r="E291" i="26"/>
  <c r="AI290" i="26"/>
  <c r="AG290" i="26"/>
  <c r="AE290" i="26"/>
  <c r="AA290" i="26"/>
  <c r="W290" i="26"/>
  <c r="U290" i="26"/>
  <c r="P290" i="26"/>
  <c r="Q302" i="26"/>
  <c r="M290" i="26"/>
  <c r="J290" i="26"/>
  <c r="K302" i="26"/>
  <c r="I290" i="26"/>
  <c r="G290" i="26"/>
  <c r="E290" i="26"/>
  <c r="AI289" i="26"/>
  <c r="AG289" i="26"/>
  <c r="AE289" i="26"/>
  <c r="AA289" i="26"/>
  <c r="W289" i="26"/>
  <c r="U289" i="26"/>
  <c r="P289" i="26"/>
  <c r="M289" i="26"/>
  <c r="J289" i="26"/>
  <c r="K301" i="26"/>
  <c r="I289" i="26"/>
  <c r="G289" i="26"/>
  <c r="E289" i="26"/>
  <c r="AG288" i="26"/>
  <c r="AE288" i="26"/>
  <c r="AA288" i="26"/>
  <c r="W288" i="26"/>
  <c r="U288" i="26"/>
  <c r="P288" i="26"/>
  <c r="Q300" i="26"/>
  <c r="M288" i="26"/>
  <c r="J288" i="26"/>
  <c r="K300" i="26"/>
  <c r="I288" i="26"/>
  <c r="G288" i="26"/>
  <c r="E288" i="26"/>
  <c r="AI287" i="26"/>
  <c r="AG287" i="26"/>
  <c r="AE287" i="26"/>
  <c r="AA287" i="26"/>
  <c r="W287" i="26"/>
  <c r="U287" i="26"/>
  <c r="P287" i="26"/>
  <c r="Q299" i="26"/>
  <c r="M287" i="26"/>
  <c r="J287" i="26"/>
  <c r="K299" i="26"/>
  <c r="I287" i="26"/>
  <c r="G287" i="26"/>
  <c r="E287" i="26"/>
  <c r="AI286" i="26"/>
  <c r="AG286" i="26"/>
  <c r="AE286" i="26"/>
  <c r="AA286" i="26"/>
  <c r="W286" i="26"/>
  <c r="U286" i="26"/>
  <c r="P286" i="26"/>
  <c r="Q298" i="26"/>
  <c r="M286" i="26"/>
  <c r="J286" i="26"/>
  <c r="I286" i="26"/>
  <c r="G286" i="26"/>
  <c r="E286" i="26"/>
  <c r="Q307" i="26"/>
  <c r="Q309" i="26"/>
  <c r="R291" i="26"/>
  <c r="S303" i="26"/>
  <c r="K303" i="26"/>
  <c r="R288" i="26"/>
  <c r="R287" i="26"/>
  <c r="R292" i="26"/>
  <c r="R289" i="26"/>
  <c r="R293" i="26"/>
  <c r="R286" i="26"/>
  <c r="R290" i="26"/>
  <c r="AH40" i="24"/>
  <c r="AF40" i="24"/>
  <c r="AG40" i="24" s="1"/>
  <c r="AD40" i="24"/>
  <c r="Z40" i="24"/>
  <c r="V40" i="24"/>
  <c r="T40" i="24"/>
  <c r="N40" i="24"/>
  <c r="O40" i="24" s="1"/>
  <c r="L40" i="24"/>
  <c r="M41" i="24"/>
  <c r="H40" i="24"/>
  <c r="F40" i="24"/>
  <c r="G41" i="24" s="1"/>
  <c r="D40" i="24"/>
  <c r="E40" i="24" s="1"/>
  <c r="X287" i="26"/>
  <c r="X291" i="26"/>
  <c r="X288" i="26"/>
  <c r="X286" i="26"/>
  <c r="X293" i="26"/>
  <c r="X292" i="26"/>
  <c r="X290" i="26"/>
  <c r="X289" i="26"/>
  <c r="J40" i="24"/>
  <c r="AH39" i="24"/>
  <c r="AF39" i="24"/>
  <c r="AD39" i="24"/>
  <c r="AE40" i="24" s="1"/>
  <c r="Z39" i="24"/>
  <c r="V39" i="24"/>
  <c r="T39" i="24"/>
  <c r="N39" i="24"/>
  <c r="L39" i="24"/>
  <c r="M40" i="24" s="1"/>
  <c r="H39" i="24"/>
  <c r="F39" i="24"/>
  <c r="G40" i="24" s="1"/>
  <c r="D39" i="24"/>
  <c r="AI285" i="26"/>
  <c r="AG285" i="26"/>
  <c r="AE285" i="26"/>
  <c r="AA285" i="26"/>
  <c r="W285" i="26"/>
  <c r="U285" i="26"/>
  <c r="P285" i="26"/>
  <c r="Q297" i="26"/>
  <c r="O285" i="26"/>
  <c r="M285" i="26"/>
  <c r="J285" i="26"/>
  <c r="I285" i="26"/>
  <c r="G285" i="26"/>
  <c r="E285" i="26"/>
  <c r="AI284" i="26"/>
  <c r="AG284" i="26"/>
  <c r="AE284" i="26"/>
  <c r="AA284" i="26"/>
  <c r="W284" i="26"/>
  <c r="U284" i="26"/>
  <c r="P284" i="26"/>
  <c r="O284" i="26"/>
  <c r="M284" i="26"/>
  <c r="J284" i="26"/>
  <c r="K296" i="26"/>
  <c r="I284" i="26"/>
  <c r="G284" i="26"/>
  <c r="E284" i="26"/>
  <c r="AI283" i="26"/>
  <c r="AG283" i="26"/>
  <c r="AE283" i="26"/>
  <c r="AA283" i="26"/>
  <c r="W283" i="26"/>
  <c r="U283" i="26"/>
  <c r="P283" i="26"/>
  <c r="Q295" i="26"/>
  <c r="O283" i="26"/>
  <c r="M283" i="26"/>
  <c r="J283" i="26"/>
  <c r="I283" i="26"/>
  <c r="G283" i="26"/>
  <c r="E283" i="26"/>
  <c r="AI282" i="26"/>
  <c r="AG282" i="26"/>
  <c r="AE282" i="26"/>
  <c r="AA282" i="26"/>
  <c r="W282" i="26"/>
  <c r="U282" i="26"/>
  <c r="P282" i="26"/>
  <c r="Q294" i="26"/>
  <c r="O282" i="26"/>
  <c r="M282" i="26"/>
  <c r="J282" i="26"/>
  <c r="K294" i="26"/>
  <c r="I282" i="26"/>
  <c r="G282" i="26"/>
  <c r="E282" i="26"/>
  <c r="AI281" i="26"/>
  <c r="AG281" i="26"/>
  <c r="AE281" i="26"/>
  <c r="AA281" i="26"/>
  <c r="W281" i="26"/>
  <c r="U281" i="26"/>
  <c r="P281" i="26"/>
  <c r="Q293" i="26"/>
  <c r="O281" i="26"/>
  <c r="M281" i="26"/>
  <c r="J281" i="26"/>
  <c r="K293" i="26"/>
  <c r="I281" i="26"/>
  <c r="G281" i="26"/>
  <c r="E281" i="26"/>
  <c r="AI280" i="26"/>
  <c r="AG280" i="26"/>
  <c r="AE280" i="26"/>
  <c r="AA280" i="26"/>
  <c r="W280" i="26"/>
  <c r="U280" i="26"/>
  <c r="P280" i="26"/>
  <c r="Q292" i="26"/>
  <c r="O280" i="26"/>
  <c r="M280" i="26"/>
  <c r="J280" i="26"/>
  <c r="K292" i="26"/>
  <c r="I280" i="26"/>
  <c r="G280" i="26"/>
  <c r="E280" i="26"/>
  <c r="AI279" i="26"/>
  <c r="AG279" i="26"/>
  <c r="AE279" i="26"/>
  <c r="AA279" i="26"/>
  <c r="W279" i="26"/>
  <c r="U279" i="26"/>
  <c r="P279" i="26"/>
  <c r="Q291" i="26"/>
  <c r="O279" i="26"/>
  <c r="M279" i="26"/>
  <c r="J279" i="26"/>
  <c r="K291" i="26"/>
  <c r="I279" i="26"/>
  <c r="G279" i="26"/>
  <c r="E279" i="26"/>
  <c r="AI278" i="26"/>
  <c r="AG278" i="26"/>
  <c r="AE278" i="26"/>
  <c r="AA278" i="26"/>
  <c r="W278" i="26"/>
  <c r="U278" i="26"/>
  <c r="P278" i="26"/>
  <c r="Q290" i="26"/>
  <c r="O278" i="26"/>
  <c r="M278" i="26"/>
  <c r="J278" i="26"/>
  <c r="K290" i="26"/>
  <c r="I278" i="26"/>
  <c r="G278" i="26"/>
  <c r="E278" i="26"/>
  <c r="AI277" i="26"/>
  <c r="AG277" i="26"/>
  <c r="AE277" i="26"/>
  <c r="AA277" i="26"/>
  <c r="W277" i="26"/>
  <c r="U277" i="26"/>
  <c r="P277" i="26"/>
  <c r="Q289" i="26"/>
  <c r="O277" i="26"/>
  <c r="M277" i="26"/>
  <c r="J277" i="26"/>
  <c r="K289" i="26"/>
  <c r="I277" i="26"/>
  <c r="G277" i="26"/>
  <c r="E277" i="26"/>
  <c r="AI276" i="26"/>
  <c r="AG276" i="26"/>
  <c r="AE276" i="26"/>
  <c r="AA276" i="26"/>
  <c r="W276" i="26"/>
  <c r="U276" i="26"/>
  <c r="P276" i="26"/>
  <c r="Q288" i="26"/>
  <c r="O276" i="26"/>
  <c r="M276" i="26"/>
  <c r="J276" i="26"/>
  <c r="K288" i="26"/>
  <c r="I276" i="26"/>
  <c r="G276" i="26"/>
  <c r="E276" i="26"/>
  <c r="AI275" i="26"/>
  <c r="AG275" i="26"/>
  <c r="AE275" i="26"/>
  <c r="AA275" i="26"/>
  <c r="W275" i="26"/>
  <c r="U275" i="26"/>
  <c r="P275" i="26"/>
  <c r="Q287" i="26"/>
  <c r="O275" i="26"/>
  <c r="M275" i="26"/>
  <c r="J275" i="26"/>
  <c r="K287" i="26"/>
  <c r="I275" i="26"/>
  <c r="G275" i="26"/>
  <c r="E275" i="26"/>
  <c r="AI274" i="26"/>
  <c r="AG274" i="26"/>
  <c r="AE274" i="26"/>
  <c r="AA274" i="26"/>
  <c r="W274" i="26"/>
  <c r="U274" i="26"/>
  <c r="P274" i="26"/>
  <c r="Q286" i="26"/>
  <c r="O274" i="26"/>
  <c r="M274" i="26"/>
  <c r="J274" i="26"/>
  <c r="K286" i="26"/>
  <c r="I274" i="26"/>
  <c r="G274" i="26"/>
  <c r="E274" i="26"/>
  <c r="R285" i="26"/>
  <c r="R279" i="26"/>
  <c r="S291" i="26"/>
  <c r="R282" i="26"/>
  <c r="R283" i="26"/>
  <c r="R274" i="26"/>
  <c r="S286" i="26"/>
  <c r="R277" i="26"/>
  <c r="S289" i="26"/>
  <c r="R275" i="26"/>
  <c r="S287" i="26"/>
  <c r="R278" i="26"/>
  <c r="R281" i="26"/>
  <c r="R276" i="26"/>
  <c r="R280" i="26"/>
  <c r="R284" i="26"/>
  <c r="J39" i="24"/>
  <c r="K40" i="24" s="1"/>
  <c r="E247" i="26"/>
  <c r="G247" i="26"/>
  <c r="I247" i="26"/>
  <c r="J247" i="26"/>
  <c r="X284" i="26"/>
  <c r="X276" i="26"/>
  <c r="Y288" i="26"/>
  <c r="S288" i="26"/>
  <c r="X281" i="26"/>
  <c r="Y293" i="26"/>
  <c r="S293" i="26"/>
  <c r="X280" i="26"/>
  <c r="Y292" i="26"/>
  <c r="S292" i="26"/>
  <c r="X278" i="26"/>
  <c r="Y290" i="26"/>
  <c r="S290" i="26"/>
  <c r="X282" i="26"/>
  <c r="Y294" i="26"/>
  <c r="S294" i="26"/>
  <c r="X285" i="26"/>
  <c r="X283" i="26"/>
  <c r="X275" i="26"/>
  <c r="Y287" i="26"/>
  <c r="X279" i="26"/>
  <c r="Y291" i="26"/>
  <c r="X274" i="26"/>
  <c r="Y286" i="26"/>
  <c r="X277" i="26"/>
  <c r="Y289" i="26"/>
  <c r="AI273" i="26"/>
  <c r="AG273" i="26"/>
  <c r="AE273" i="26"/>
  <c r="AA273" i="26"/>
  <c r="W273" i="26"/>
  <c r="U273" i="26"/>
  <c r="P273" i="26"/>
  <c r="Q285" i="26"/>
  <c r="O273" i="26"/>
  <c r="M273" i="26"/>
  <c r="J273" i="26"/>
  <c r="K285" i="26"/>
  <c r="I273" i="26"/>
  <c r="G273" i="26"/>
  <c r="E273" i="26"/>
  <c r="AI272" i="26"/>
  <c r="AG272" i="26"/>
  <c r="AE272" i="26"/>
  <c r="AA272" i="26"/>
  <c r="W272" i="26"/>
  <c r="U272" i="26"/>
  <c r="P272" i="26"/>
  <c r="Q284" i="26"/>
  <c r="O272" i="26"/>
  <c r="M272" i="26"/>
  <c r="J272" i="26"/>
  <c r="K284" i="26"/>
  <c r="I272" i="26"/>
  <c r="G272" i="26"/>
  <c r="E272" i="26"/>
  <c r="AI271" i="26"/>
  <c r="AG271" i="26"/>
  <c r="AE271" i="26"/>
  <c r="AA271" i="26"/>
  <c r="W271" i="26"/>
  <c r="U271" i="26"/>
  <c r="P271" i="26"/>
  <c r="Q283" i="26"/>
  <c r="O271" i="26"/>
  <c r="M271" i="26"/>
  <c r="J271" i="26"/>
  <c r="K283" i="26"/>
  <c r="I271" i="26"/>
  <c r="G271" i="26"/>
  <c r="E271" i="26"/>
  <c r="AI270" i="26"/>
  <c r="AG270" i="26"/>
  <c r="AE270" i="26"/>
  <c r="AA270" i="26"/>
  <c r="W270" i="26"/>
  <c r="U270" i="26"/>
  <c r="P270" i="26"/>
  <c r="Q282" i="26"/>
  <c r="O270" i="26"/>
  <c r="M270" i="26"/>
  <c r="J270" i="26"/>
  <c r="K282" i="26"/>
  <c r="I270" i="26"/>
  <c r="G270" i="26"/>
  <c r="E270" i="26"/>
  <c r="AI269" i="26"/>
  <c r="AG269" i="26"/>
  <c r="AE269" i="26"/>
  <c r="AA269" i="26"/>
  <c r="W269" i="26"/>
  <c r="U269" i="26"/>
  <c r="P269" i="26"/>
  <c r="Q281" i="26"/>
  <c r="O269" i="26"/>
  <c r="M269" i="26"/>
  <c r="J269" i="26"/>
  <c r="K281" i="26"/>
  <c r="I269" i="26"/>
  <c r="G269" i="26"/>
  <c r="E269" i="26"/>
  <c r="AI268" i="26"/>
  <c r="AG268" i="26"/>
  <c r="AE268" i="26"/>
  <c r="AA268" i="26"/>
  <c r="W268" i="26"/>
  <c r="U268" i="26"/>
  <c r="P268" i="26"/>
  <c r="Q280" i="26"/>
  <c r="O268" i="26"/>
  <c r="M268" i="26"/>
  <c r="J268" i="26"/>
  <c r="K280" i="26"/>
  <c r="I268" i="26"/>
  <c r="G268" i="26"/>
  <c r="E268" i="26"/>
  <c r="AI267" i="26"/>
  <c r="AG267" i="26"/>
  <c r="AE267" i="26"/>
  <c r="AA267" i="26"/>
  <c r="W267" i="26"/>
  <c r="U267" i="26"/>
  <c r="P267" i="26"/>
  <c r="Q279" i="26"/>
  <c r="O267" i="26"/>
  <c r="M267" i="26"/>
  <c r="J267" i="26"/>
  <c r="K279" i="26"/>
  <c r="I267" i="26"/>
  <c r="G267" i="26"/>
  <c r="E267" i="26"/>
  <c r="AI266" i="26"/>
  <c r="AG266" i="26"/>
  <c r="AE266" i="26"/>
  <c r="AA266" i="26"/>
  <c r="W266" i="26"/>
  <c r="U266" i="26"/>
  <c r="P266" i="26"/>
  <c r="Q278" i="26"/>
  <c r="O266" i="26"/>
  <c r="M266" i="26"/>
  <c r="J266" i="26"/>
  <c r="K278" i="26"/>
  <c r="I266" i="26"/>
  <c r="G266" i="26"/>
  <c r="E266" i="26"/>
  <c r="AI265" i="26"/>
  <c r="AG265" i="26"/>
  <c r="AE265" i="26"/>
  <c r="AA265" i="26"/>
  <c r="W265" i="26"/>
  <c r="U265" i="26"/>
  <c r="P265" i="26"/>
  <c r="Q277" i="26"/>
  <c r="O265" i="26"/>
  <c r="M265" i="26"/>
  <c r="J265" i="26"/>
  <c r="K277" i="26"/>
  <c r="I265" i="26"/>
  <c r="G265" i="26"/>
  <c r="E265" i="26"/>
  <c r="AI264" i="26"/>
  <c r="AG264" i="26"/>
  <c r="AE264" i="26"/>
  <c r="AA264" i="26"/>
  <c r="W264" i="26"/>
  <c r="U264" i="26"/>
  <c r="P264" i="26"/>
  <c r="Q276" i="26"/>
  <c r="O264" i="26"/>
  <c r="M264" i="26"/>
  <c r="J264" i="26"/>
  <c r="K276" i="26"/>
  <c r="I264" i="26"/>
  <c r="G264" i="26"/>
  <c r="E264" i="26"/>
  <c r="AI263" i="26"/>
  <c r="AG263" i="26"/>
  <c r="AE263" i="26"/>
  <c r="AA263" i="26"/>
  <c r="W263" i="26"/>
  <c r="U263" i="26"/>
  <c r="P263" i="26"/>
  <c r="Q275" i="26"/>
  <c r="O263" i="26"/>
  <c r="M263" i="26"/>
  <c r="J263" i="26"/>
  <c r="K275" i="26"/>
  <c r="I263" i="26"/>
  <c r="G263" i="26"/>
  <c r="E263" i="26"/>
  <c r="AI262" i="26"/>
  <c r="AG262" i="26"/>
  <c r="AE262" i="26"/>
  <c r="AA262" i="26"/>
  <c r="W262" i="26"/>
  <c r="U262" i="26"/>
  <c r="P262" i="26"/>
  <c r="Q274" i="26"/>
  <c r="O262" i="26"/>
  <c r="M262" i="26"/>
  <c r="J262" i="26"/>
  <c r="K274" i="26"/>
  <c r="I262" i="26"/>
  <c r="G262" i="26"/>
  <c r="E262" i="26"/>
  <c r="R272" i="26"/>
  <c r="R266" i="26"/>
  <c r="R270" i="26"/>
  <c r="R264" i="26"/>
  <c r="R262" i="26"/>
  <c r="R268" i="26"/>
  <c r="R263" i="26"/>
  <c r="S275" i="26"/>
  <c r="R265" i="26"/>
  <c r="S277" i="26"/>
  <c r="R267" i="26"/>
  <c r="S279" i="26"/>
  <c r="R269" i="26"/>
  <c r="S281" i="26"/>
  <c r="R271" i="26"/>
  <c r="S283" i="26"/>
  <c r="R273" i="26"/>
  <c r="S285" i="26"/>
  <c r="AH38" i="24"/>
  <c r="AI39" i="24"/>
  <c r="AF38" i="24"/>
  <c r="AD38" i="24"/>
  <c r="Z38" i="24"/>
  <c r="AA39" i="24" s="1"/>
  <c r="V38" i="24"/>
  <c r="W39" i="24"/>
  <c r="T38" i="24"/>
  <c r="N38" i="24"/>
  <c r="O39" i="24" s="1"/>
  <c r="L38" i="24"/>
  <c r="M39" i="24" s="1"/>
  <c r="H38" i="24"/>
  <c r="I39" i="24"/>
  <c r="F38" i="24"/>
  <c r="D38" i="24"/>
  <c r="E39" i="24" s="1"/>
  <c r="D342" i="26"/>
  <c r="AH342" i="26"/>
  <c r="AF342" i="26"/>
  <c r="AD342" i="26"/>
  <c r="Z342" i="26"/>
  <c r="V342" i="26"/>
  <c r="T342" i="26"/>
  <c r="L342" i="26"/>
  <c r="H342" i="26"/>
  <c r="F342" i="26"/>
  <c r="X272" i="26"/>
  <c r="Y284" i="26"/>
  <c r="S284" i="26"/>
  <c r="X266" i="26"/>
  <c r="Y278" i="26"/>
  <c r="S278" i="26"/>
  <c r="X262" i="26"/>
  <c r="Y274" i="26"/>
  <c r="S274" i="26"/>
  <c r="X264" i="26"/>
  <c r="Y276" i="26"/>
  <c r="S276" i="26"/>
  <c r="X268" i="26"/>
  <c r="Y280" i="26"/>
  <c r="S280" i="26"/>
  <c r="X270" i="26"/>
  <c r="Y282" i="26"/>
  <c r="S282" i="26"/>
  <c r="X273" i="26"/>
  <c r="Y285" i="26"/>
  <c r="X269" i="26"/>
  <c r="Y281" i="26"/>
  <c r="X265" i="26"/>
  <c r="Y277" i="26"/>
  <c r="X271" i="26"/>
  <c r="Y283" i="26"/>
  <c r="X267" i="26"/>
  <c r="Y279" i="26"/>
  <c r="X263" i="26"/>
  <c r="Y275" i="26"/>
  <c r="G259" i="26"/>
  <c r="E259" i="26"/>
  <c r="J258" i="26"/>
  <c r="K270" i="26"/>
  <c r="D346" i="26"/>
  <c r="D345" i="26"/>
  <c r="L37" i="24"/>
  <c r="D37" i="24"/>
  <c r="J37" i="24" s="1"/>
  <c r="R37" i="24" s="1"/>
  <c r="X37" i="24" s="1"/>
  <c r="AS37" i="24" s="1"/>
  <c r="AA250" i="26"/>
  <c r="AA251" i="26"/>
  <c r="AA252" i="26"/>
  <c r="AA253" i="26"/>
  <c r="AA254" i="26"/>
  <c r="AA255" i="26"/>
  <c r="AA256" i="26"/>
  <c r="AA257" i="26"/>
  <c r="AA258" i="26"/>
  <c r="AI250" i="26"/>
  <c r="AI251" i="26"/>
  <c r="AI252" i="26"/>
  <c r="AI253" i="26"/>
  <c r="AI254" i="26"/>
  <c r="AI255" i="26"/>
  <c r="AI256" i="26"/>
  <c r="AI257" i="26"/>
  <c r="AI258" i="26"/>
  <c r="AG250" i="26"/>
  <c r="AG251" i="26"/>
  <c r="AG252" i="26"/>
  <c r="AG253" i="26"/>
  <c r="AG254" i="26"/>
  <c r="AG255" i="26"/>
  <c r="AG256" i="26"/>
  <c r="AG257" i="26"/>
  <c r="AG258" i="26"/>
  <c r="AE250" i="26"/>
  <c r="AE251" i="26"/>
  <c r="AE252" i="26"/>
  <c r="AE253" i="26"/>
  <c r="AE254" i="26"/>
  <c r="AE255" i="26"/>
  <c r="AE256" i="26"/>
  <c r="AE257" i="26"/>
  <c r="AE258" i="26"/>
  <c r="AI261" i="26"/>
  <c r="AG261" i="26"/>
  <c r="AE261" i="26"/>
  <c r="AA261" i="26"/>
  <c r="W261" i="26"/>
  <c r="U261" i="26"/>
  <c r="P261" i="26"/>
  <c r="Q273" i="26"/>
  <c r="O261" i="26"/>
  <c r="M261" i="26"/>
  <c r="J261" i="26"/>
  <c r="K273" i="26"/>
  <c r="I261" i="26"/>
  <c r="G261" i="26"/>
  <c r="E261" i="26"/>
  <c r="AI260" i="26"/>
  <c r="AG260" i="26"/>
  <c r="AE260" i="26"/>
  <c r="AA260" i="26"/>
  <c r="W260" i="26"/>
  <c r="U260" i="26"/>
  <c r="P260" i="26"/>
  <c r="Q272" i="26"/>
  <c r="O260" i="26"/>
  <c r="M260" i="26"/>
  <c r="J260" i="26"/>
  <c r="K272" i="26"/>
  <c r="I260" i="26"/>
  <c r="G260" i="26"/>
  <c r="E260" i="26"/>
  <c r="AI259" i="26"/>
  <c r="AG259" i="26"/>
  <c r="AE259" i="26"/>
  <c r="AA259" i="26"/>
  <c r="W259" i="26"/>
  <c r="U259" i="26"/>
  <c r="P259" i="26"/>
  <c r="Q271" i="26"/>
  <c r="O259" i="26"/>
  <c r="M259" i="26"/>
  <c r="J259" i="26"/>
  <c r="K271" i="26"/>
  <c r="I259" i="26"/>
  <c r="W258" i="26"/>
  <c r="U258" i="26"/>
  <c r="P258" i="26"/>
  <c r="Q270" i="26"/>
  <c r="O258" i="26"/>
  <c r="M258" i="26"/>
  <c r="I258" i="26"/>
  <c r="G258" i="26"/>
  <c r="E258" i="26"/>
  <c r="W257" i="26"/>
  <c r="U257" i="26"/>
  <c r="P257" i="26"/>
  <c r="Q269" i="26"/>
  <c r="O257" i="26"/>
  <c r="M257" i="26"/>
  <c r="J257" i="26"/>
  <c r="K269" i="26"/>
  <c r="I257" i="26"/>
  <c r="G257" i="26"/>
  <c r="E257" i="26"/>
  <c r="W256" i="26"/>
  <c r="U256" i="26"/>
  <c r="P256" i="26"/>
  <c r="Q268" i="26"/>
  <c r="O256" i="26"/>
  <c r="M256" i="26"/>
  <c r="J256" i="26"/>
  <c r="K268" i="26"/>
  <c r="I256" i="26"/>
  <c r="G256" i="26"/>
  <c r="E256" i="26"/>
  <c r="W255" i="26"/>
  <c r="U255" i="26"/>
  <c r="P255" i="26"/>
  <c r="Q267" i="26"/>
  <c r="O255" i="26"/>
  <c r="M255" i="26"/>
  <c r="J255" i="26"/>
  <c r="K267" i="26"/>
  <c r="I255" i="26"/>
  <c r="G255" i="26"/>
  <c r="E255" i="26"/>
  <c r="W254" i="26"/>
  <c r="U254" i="26"/>
  <c r="P254" i="26"/>
  <c r="Q266" i="26"/>
  <c r="O254" i="26"/>
  <c r="M254" i="26"/>
  <c r="J254" i="26"/>
  <c r="K266" i="26"/>
  <c r="I254" i="26"/>
  <c r="G254" i="26"/>
  <c r="E254" i="26"/>
  <c r="W253" i="26"/>
  <c r="U253" i="26"/>
  <c r="P253" i="26"/>
  <c r="Q265" i="26"/>
  <c r="O253" i="26"/>
  <c r="M253" i="26"/>
  <c r="J253" i="26"/>
  <c r="K265" i="26"/>
  <c r="I253" i="26"/>
  <c r="G253" i="26"/>
  <c r="E253" i="26"/>
  <c r="W252" i="26"/>
  <c r="U252" i="26"/>
  <c r="P252" i="26"/>
  <c r="Q264" i="26"/>
  <c r="O252" i="26"/>
  <c r="M252" i="26"/>
  <c r="J252" i="26"/>
  <c r="K264" i="26"/>
  <c r="I252" i="26"/>
  <c r="G252" i="26"/>
  <c r="E252" i="26"/>
  <c r="W251" i="26"/>
  <c r="U251" i="26"/>
  <c r="P251" i="26"/>
  <c r="Q263" i="26"/>
  <c r="O251" i="26"/>
  <c r="M251" i="26"/>
  <c r="J251" i="26"/>
  <c r="K263" i="26"/>
  <c r="I251" i="26"/>
  <c r="G251" i="26"/>
  <c r="E251" i="26"/>
  <c r="W250" i="26"/>
  <c r="U250" i="26"/>
  <c r="P250" i="26"/>
  <c r="O250" i="26"/>
  <c r="M250" i="26"/>
  <c r="J250" i="26"/>
  <c r="I250" i="26"/>
  <c r="G250" i="26"/>
  <c r="E250" i="26"/>
  <c r="Q262" i="26"/>
  <c r="P342" i="26"/>
  <c r="J342" i="26"/>
  <c r="K262" i="26"/>
  <c r="R258" i="26"/>
  <c r="R260" i="26"/>
  <c r="R261" i="26"/>
  <c r="R255" i="26"/>
  <c r="S267" i="26"/>
  <c r="R257" i="26"/>
  <c r="R251" i="26"/>
  <c r="S263" i="26"/>
  <c r="R253" i="26"/>
  <c r="R259" i="26"/>
  <c r="R252" i="26"/>
  <c r="S264" i="26"/>
  <c r="R254" i="26"/>
  <c r="S266" i="26"/>
  <c r="R256" i="26"/>
  <c r="X255" i="26"/>
  <c r="Y267" i="26"/>
  <c r="R250" i="26"/>
  <c r="AH37" i="24"/>
  <c r="AI38" i="24" s="1"/>
  <c r="AF37" i="24"/>
  <c r="AG38" i="24"/>
  <c r="AD37" i="24"/>
  <c r="Z37" i="24"/>
  <c r="V37" i="24"/>
  <c r="W38" i="24" s="1"/>
  <c r="Z36" i="24"/>
  <c r="Z346" i="26"/>
  <c r="Z345" i="26"/>
  <c r="X261" i="26"/>
  <c r="Y273" i="26"/>
  <c r="S273" i="26"/>
  <c r="X260" i="26"/>
  <c r="Y272" i="26"/>
  <c r="S272" i="26"/>
  <c r="X259" i="26"/>
  <c r="Y271" i="26"/>
  <c r="S271" i="26"/>
  <c r="X251" i="26"/>
  <c r="Y263" i="26"/>
  <c r="R342" i="26"/>
  <c r="S262" i="26"/>
  <c r="X256" i="26"/>
  <c r="Y268" i="26"/>
  <c r="S268" i="26"/>
  <c r="X253" i="26"/>
  <c r="Y265" i="26"/>
  <c r="S265" i="26"/>
  <c r="X257" i="26"/>
  <c r="Y269" i="26"/>
  <c r="S269" i="26"/>
  <c r="X258" i="26"/>
  <c r="Y270" i="26"/>
  <c r="S270" i="26"/>
  <c r="X254" i="26"/>
  <c r="Y266" i="26"/>
  <c r="X252" i="26"/>
  <c r="Y264" i="26"/>
  <c r="X250" i="26"/>
  <c r="AA37" i="24"/>
  <c r="AH346" i="26"/>
  <c r="AF346" i="26"/>
  <c r="AD346" i="26"/>
  <c r="AB346" i="26"/>
  <c r="V346" i="26"/>
  <c r="T346" i="26"/>
  <c r="N346" i="26"/>
  <c r="L346" i="26"/>
  <c r="H346" i="26"/>
  <c r="F346" i="26"/>
  <c r="V345" i="26"/>
  <c r="T345" i="26"/>
  <c r="N345" i="26"/>
  <c r="L345" i="26"/>
  <c r="H345" i="26"/>
  <c r="F345" i="26"/>
  <c r="X342" i="26"/>
  <c r="Y262" i="26"/>
  <c r="AJ37" i="24"/>
  <c r="T37" i="24"/>
  <c r="N37" i="24"/>
  <c r="O38" i="24"/>
  <c r="H37" i="24"/>
  <c r="I38" i="24" s="1"/>
  <c r="F37" i="24"/>
  <c r="G38" i="24" s="1"/>
  <c r="AM37" i="24"/>
  <c r="P37" i="24"/>
  <c r="AI248" i="26"/>
  <c r="AI249" i="26"/>
  <c r="AI247" i="26"/>
  <c r="AG249" i="26"/>
  <c r="AG248" i="26"/>
  <c r="AG247" i="26"/>
  <c r="AE247" i="26"/>
  <c r="AE249" i="26"/>
  <c r="AE248" i="26"/>
  <c r="AA247" i="26"/>
  <c r="AA248" i="26"/>
  <c r="AA249" i="26"/>
  <c r="AM36" i="24"/>
  <c r="AM35" i="24"/>
  <c r="AM237" i="26"/>
  <c r="AM236" i="26"/>
  <c r="AM235" i="26"/>
  <c r="AM234" i="26"/>
  <c r="AM233" i="26"/>
  <c r="AM232" i="26"/>
  <c r="AM231" i="26"/>
  <c r="AM230" i="26"/>
  <c r="AM229" i="26"/>
  <c r="AM228" i="26"/>
  <c r="AM227" i="26"/>
  <c r="AM226" i="26"/>
  <c r="AM225" i="26"/>
  <c r="AM224" i="26"/>
  <c r="AM223" i="26"/>
  <c r="AM222" i="26"/>
  <c r="AM221" i="26"/>
  <c r="AM220" i="26"/>
  <c r="AM219" i="26"/>
  <c r="AM218" i="26"/>
  <c r="AM217" i="26"/>
  <c r="AM216" i="26"/>
  <c r="AM215" i="26"/>
  <c r="AM214" i="26"/>
  <c r="W249" i="26"/>
  <c r="U249" i="26"/>
  <c r="P249" i="26"/>
  <c r="Q261" i="26"/>
  <c r="O249" i="26"/>
  <c r="M249" i="26"/>
  <c r="J249" i="26"/>
  <c r="K261" i="26"/>
  <c r="I249" i="26"/>
  <c r="G249" i="26"/>
  <c r="E249" i="26"/>
  <c r="W248" i="26"/>
  <c r="U248" i="26"/>
  <c r="P248" i="26"/>
  <c r="Q260" i="26"/>
  <c r="O248" i="26"/>
  <c r="M248" i="26"/>
  <c r="J248" i="26"/>
  <c r="K260" i="26"/>
  <c r="I248" i="26"/>
  <c r="G248" i="26"/>
  <c r="E248" i="26"/>
  <c r="W247" i="26"/>
  <c r="U247" i="26"/>
  <c r="P247" i="26"/>
  <c r="Q259" i="26"/>
  <c r="O247" i="26"/>
  <c r="M247" i="26"/>
  <c r="K259" i="26"/>
  <c r="W246" i="26"/>
  <c r="U246" i="26"/>
  <c r="P246" i="26"/>
  <c r="Q258" i="26"/>
  <c r="O246" i="26"/>
  <c r="M246" i="26"/>
  <c r="J246" i="26"/>
  <c r="K258" i="26"/>
  <c r="I246" i="26"/>
  <c r="G246" i="26"/>
  <c r="E246" i="26"/>
  <c r="W245" i="26"/>
  <c r="U245" i="26"/>
  <c r="P245" i="26"/>
  <c r="Q257" i="26"/>
  <c r="O245" i="26"/>
  <c r="M245" i="26"/>
  <c r="J245" i="26"/>
  <c r="K257" i="26"/>
  <c r="I245" i="26"/>
  <c r="G245" i="26"/>
  <c r="E245" i="26"/>
  <c r="W244" i="26"/>
  <c r="U244" i="26"/>
  <c r="P244" i="26"/>
  <c r="Q256" i="26"/>
  <c r="O244" i="26"/>
  <c r="M244" i="26"/>
  <c r="J244" i="26"/>
  <c r="K256" i="26"/>
  <c r="I244" i="26"/>
  <c r="G244" i="26"/>
  <c r="E244" i="26"/>
  <c r="W243" i="26"/>
  <c r="U243" i="26"/>
  <c r="P243" i="26"/>
  <c r="Q255" i="26"/>
  <c r="O243" i="26"/>
  <c r="M243" i="26"/>
  <c r="J243" i="26"/>
  <c r="K255" i="26"/>
  <c r="I243" i="26"/>
  <c r="G243" i="26"/>
  <c r="E243" i="26"/>
  <c r="W242" i="26"/>
  <c r="U242" i="26"/>
  <c r="P242" i="26"/>
  <c r="Q254" i="26"/>
  <c r="O242" i="26"/>
  <c r="M242" i="26"/>
  <c r="J242" i="26"/>
  <c r="K254" i="26"/>
  <c r="I242" i="26"/>
  <c r="G242" i="26"/>
  <c r="E242" i="26"/>
  <c r="W241" i="26"/>
  <c r="U241" i="26"/>
  <c r="P241" i="26"/>
  <c r="Q253" i="26"/>
  <c r="O241" i="26"/>
  <c r="M241" i="26"/>
  <c r="J241" i="26"/>
  <c r="K253" i="26"/>
  <c r="I241" i="26"/>
  <c r="G241" i="26"/>
  <c r="E241" i="26"/>
  <c r="W240" i="26"/>
  <c r="U240" i="26"/>
  <c r="P240" i="26"/>
  <c r="Q252" i="26"/>
  <c r="O240" i="26"/>
  <c r="M240" i="26"/>
  <c r="J240" i="26"/>
  <c r="K252" i="26"/>
  <c r="I240" i="26"/>
  <c r="G240" i="26"/>
  <c r="E240" i="26"/>
  <c r="W239" i="26"/>
  <c r="U239" i="26"/>
  <c r="P239" i="26"/>
  <c r="Q251" i="26"/>
  <c r="O239" i="26"/>
  <c r="M239" i="26"/>
  <c r="J239" i="26"/>
  <c r="K251" i="26"/>
  <c r="I239" i="26"/>
  <c r="G239" i="26"/>
  <c r="E239" i="26"/>
  <c r="W238" i="26"/>
  <c r="U238" i="26"/>
  <c r="P238" i="26"/>
  <c r="O238" i="26"/>
  <c r="M238" i="26"/>
  <c r="J238" i="26"/>
  <c r="K250" i="26"/>
  <c r="I238" i="26"/>
  <c r="G238" i="26"/>
  <c r="E238" i="26"/>
  <c r="P346" i="26"/>
  <c r="Q250" i="26"/>
  <c r="R249" i="26"/>
  <c r="S261" i="26"/>
  <c r="J346" i="26"/>
  <c r="R238" i="26"/>
  <c r="S250" i="26"/>
  <c r="R239" i="26"/>
  <c r="R240" i="26"/>
  <c r="R241" i="26"/>
  <c r="R242" i="26"/>
  <c r="R243" i="26"/>
  <c r="R244" i="26"/>
  <c r="R245" i="26"/>
  <c r="R246" i="26"/>
  <c r="R247" i="26"/>
  <c r="R248" i="26"/>
  <c r="S260" i="26"/>
  <c r="AJ36" i="24"/>
  <c r="AK37" i="24" s="1"/>
  <c r="V36" i="24"/>
  <c r="W37" i="24" s="1"/>
  <c r="T36" i="24"/>
  <c r="N36" i="24"/>
  <c r="O37" i="24" s="1"/>
  <c r="L36" i="24"/>
  <c r="M37" i="24" s="1"/>
  <c r="H36" i="24"/>
  <c r="F36" i="24"/>
  <c r="D36" i="24"/>
  <c r="X248" i="26"/>
  <c r="Y260" i="26"/>
  <c r="X249" i="26"/>
  <c r="Y261" i="26"/>
  <c r="X246" i="26"/>
  <c r="Y258" i="26"/>
  <c r="S258" i="26"/>
  <c r="X244" i="26"/>
  <c r="Y256" i="26"/>
  <c r="S256" i="26"/>
  <c r="X242" i="26"/>
  <c r="Y254" i="26"/>
  <c r="S254" i="26"/>
  <c r="X240" i="26"/>
  <c r="Y252" i="26"/>
  <c r="S252" i="26"/>
  <c r="X245" i="26"/>
  <c r="Y257" i="26"/>
  <c r="S257" i="26"/>
  <c r="X243" i="26"/>
  <c r="Y255" i="26"/>
  <c r="S255" i="26"/>
  <c r="X241" i="26"/>
  <c r="Y253" i="26"/>
  <c r="S253" i="26"/>
  <c r="X239" i="26"/>
  <c r="Y251" i="26"/>
  <c r="S251" i="26"/>
  <c r="X247" i="26"/>
  <c r="Y259" i="26"/>
  <c r="S259" i="26"/>
  <c r="X238" i="26"/>
  <c r="R346" i="26"/>
  <c r="E37" i="24"/>
  <c r="I37" i="24"/>
  <c r="D34" i="24"/>
  <c r="E35" i="24" s="1"/>
  <c r="M211" i="26"/>
  <c r="O211" i="26"/>
  <c r="P211" i="26"/>
  <c r="U211" i="26"/>
  <c r="W211" i="26"/>
  <c r="E211" i="26"/>
  <c r="G211" i="26"/>
  <c r="I211" i="26"/>
  <c r="J211" i="26"/>
  <c r="X346" i="26"/>
  <c r="Y250" i="26"/>
  <c r="R211" i="26"/>
  <c r="P230" i="26"/>
  <c r="Q242" i="26"/>
  <c r="J227" i="26"/>
  <c r="K239" i="26"/>
  <c r="AK237" i="26"/>
  <c r="W237" i="26"/>
  <c r="U237" i="26"/>
  <c r="P237" i="26"/>
  <c r="Q249" i="26"/>
  <c r="O237" i="26"/>
  <c r="M237" i="26"/>
  <c r="J237" i="26"/>
  <c r="K249" i="26"/>
  <c r="I237" i="26"/>
  <c r="G237" i="26"/>
  <c r="E237" i="26"/>
  <c r="AK236" i="26"/>
  <c r="W236" i="26"/>
  <c r="U236" i="26"/>
  <c r="P236" i="26"/>
  <c r="Q248" i="26"/>
  <c r="O236" i="26"/>
  <c r="M236" i="26"/>
  <c r="J236" i="26"/>
  <c r="K248" i="26"/>
  <c r="I236" i="26"/>
  <c r="G236" i="26"/>
  <c r="E236" i="26"/>
  <c r="AK235" i="26"/>
  <c r="W235" i="26"/>
  <c r="U235" i="26"/>
  <c r="P235" i="26"/>
  <c r="Q247" i="26"/>
  <c r="O235" i="26"/>
  <c r="M235" i="26"/>
  <c r="J235" i="26"/>
  <c r="K247" i="26"/>
  <c r="I235" i="26"/>
  <c r="G235" i="26"/>
  <c r="E235" i="26"/>
  <c r="AK234" i="26"/>
  <c r="AC234" i="26"/>
  <c r="AA234" i="26"/>
  <c r="W234" i="26"/>
  <c r="U234" i="26"/>
  <c r="P234" i="26"/>
  <c r="Q246" i="26"/>
  <c r="O234" i="26"/>
  <c r="M234" i="26"/>
  <c r="J234" i="26"/>
  <c r="K246" i="26"/>
  <c r="I234" i="26"/>
  <c r="G234" i="26"/>
  <c r="E234" i="26"/>
  <c r="AK233" i="26"/>
  <c r="AC233" i="26"/>
  <c r="AA233" i="26"/>
  <c r="W233" i="26"/>
  <c r="U233" i="26"/>
  <c r="P233" i="26"/>
  <c r="Q245" i="26"/>
  <c r="O233" i="26"/>
  <c r="M233" i="26"/>
  <c r="J233" i="26"/>
  <c r="K245" i="26"/>
  <c r="I233" i="26"/>
  <c r="G233" i="26"/>
  <c r="E233" i="26"/>
  <c r="AK232" i="26"/>
  <c r="AC232" i="26"/>
  <c r="AA232" i="26"/>
  <c r="W232" i="26"/>
  <c r="U232" i="26"/>
  <c r="P232" i="26"/>
  <c r="Q244" i="26"/>
  <c r="O232" i="26"/>
  <c r="M232" i="26"/>
  <c r="J232" i="26"/>
  <c r="K244" i="26"/>
  <c r="I232" i="26"/>
  <c r="G232" i="26"/>
  <c r="E232" i="26"/>
  <c r="AK231" i="26"/>
  <c r="AC231" i="26"/>
  <c r="AA231" i="26"/>
  <c r="W231" i="26"/>
  <c r="U231" i="26"/>
  <c r="P231" i="26"/>
  <c r="Q243" i="26"/>
  <c r="O231" i="26"/>
  <c r="M231" i="26"/>
  <c r="J231" i="26"/>
  <c r="K243" i="26"/>
  <c r="I231" i="26"/>
  <c r="G231" i="26"/>
  <c r="E231" i="26"/>
  <c r="AK230" i="26"/>
  <c r="AC230" i="26"/>
  <c r="AA230" i="26"/>
  <c r="W230" i="26"/>
  <c r="U230" i="26"/>
  <c r="O230" i="26"/>
  <c r="M230" i="26"/>
  <c r="J230" i="26"/>
  <c r="K242" i="26"/>
  <c r="I230" i="26"/>
  <c r="G230" i="26"/>
  <c r="E230" i="26"/>
  <c r="AK229" i="26"/>
  <c r="AC229" i="26"/>
  <c r="AA229" i="26"/>
  <c r="W229" i="26"/>
  <c r="U229" i="26"/>
  <c r="P229" i="26"/>
  <c r="Q241" i="26"/>
  <c r="O229" i="26"/>
  <c r="M229" i="26"/>
  <c r="J229" i="26"/>
  <c r="K241" i="26"/>
  <c r="I229" i="26"/>
  <c r="G229" i="26"/>
  <c r="E229" i="26"/>
  <c r="AK228" i="26"/>
  <c r="AC228" i="26"/>
  <c r="AA228" i="26"/>
  <c r="W228" i="26"/>
  <c r="U228" i="26"/>
  <c r="P228" i="26"/>
  <c r="Q240" i="26"/>
  <c r="O228" i="26"/>
  <c r="M228" i="26"/>
  <c r="J228" i="26"/>
  <c r="K240" i="26"/>
  <c r="I228" i="26"/>
  <c r="G228" i="26"/>
  <c r="E228" i="26"/>
  <c r="AK227" i="26"/>
  <c r="AC227" i="26"/>
  <c r="AA227" i="26"/>
  <c r="W227" i="26"/>
  <c r="U227" i="26"/>
  <c r="P227" i="26"/>
  <c r="Q239" i="26"/>
  <c r="O227" i="26"/>
  <c r="M227" i="26"/>
  <c r="I227" i="26"/>
  <c r="G227" i="26"/>
  <c r="E227" i="26"/>
  <c r="AK226" i="26"/>
  <c r="AC226" i="26"/>
  <c r="AA226" i="26"/>
  <c r="W226" i="26"/>
  <c r="U226" i="26"/>
  <c r="P226" i="26"/>
  <c r="O226" i="26"/>
  <c r="M226" i="26"/>
  <c r="J226" i="26"/>
  <c r="I226" i="26"/>
  <c r="G226" i="26"/>
  <c r="E226" i="26"/>
  <c r="Q238" i="26"/>
  <c r="P345" i="26"/>
  <c r="K238" i="26"/>
  <c r="J345" i="26"/>
  <c r="R227" i="26"/>
  <c r="R229" i="26"/>
  <c r="R231" i="26"/>
  <c r="R233" i="26"/>
  <c r="R235" i="26"/>
  <c r="R237" i="26"/>
  <c r="R232" i="26"/>
  <c r="S244" i="26"/>
  <c r="R226" i="26"/>
  <c r="R234" i="26"/>
  <c r="R228" i="26"/>
  <c r="S240" i="26"/>
  <c r="R236" i="26"/>
  <c r="S248" i="26"/>
  <c r="R230" i="26"/>
  <c r="S242" i="26"/>
  <c r="AJ35" i="24"/>
  <c r="AB35" i="24"/>
  <c r="Z35" i="24"/>
  <c r="AA36" i="24" s="1"/>
  <c r="V35" i="24"/>
  <c r="W36" i="24" s="1"/>
  <c r="T35" i="24"/>
  <c r="U36" i="24" s="1"/>
  <c r="N35" i="24"/>
  <c r="L35" i="24"/>
  <c r="M36" i="24" s="1"/>
  <c r="H35" i="24"/>
  <c r="I36" i="24" s="1"/>
  <c r="F35" i="24"/>
  <c r="G36" i="24" s="1"/>
  <c r="D35" i="24"/>
  <c r="AK225" i="26"/>
  <c r="J225" i="26"/>
  <c r="K237" i="26"/>
  <c r="S238" i="26"/>
  <c r="R345" i="26"/>
  <c r="X233" i="26"/>
  <c r="Y245" i="26"/>
  <c r="S245" i="26"/>
  <c r="X231" i="26"/>
  <c r="Y243" i="26"/>
  <c r="S243" i="26"/>
  <c r="X237" i="26"/>
  <c r="Y249" i="26"/>
  <c r="S249" i="26"/>
  <c r="X229" i="26"/>
  <c r="Y241" i="26"/>
  <c r="S241" i="26"/>
  <c r="X234" i="26"/>
  <c r="Y246" i="26"/>
  <c r="S246" i="26"/>
  <c r="X235" i="26"/>
  <c r="Y247" i="26"/>
  <c r="S247" i="26"/>
  <c r="X227" i="26"/>
  <c r="Y239" i="26"/>
  <c r="S239" i="26"/>
  <c r="AK35" i="24"/>
  <c r="J35" i="24"/>
  <c r="X226" i="26"/>
  <c r="X236" i="26"/>
  <c r="Y248" i="26"/>
  <c r="X232" i="26"/>
  <c r="Y244" i="26"/>
  <c r="X230" i="26"/>
  <c r="Y242" i="26"/>
  <c r="X228" i="26"/>
  <c r="Y240" i="26"/>
  <c r="W224" i="26"/>
  <c r="Y238" i="26"/>
  <c r="X345" i="26"/>
  <c r="W93" i="26"/>
  <c r="W92" i="26"/>
  <c r="W91" i="26"/>
  <c r="W90" i="26"/>
  <c r="W89" i="26"/>
  <c r="W88" i="26"/>
  <c r="W87" i="26"/>
  <c r="W86" i="26"/>
  <c r="W85" i="26"/>
  <c r="W84" i="26"/>
  <c r="W83" i="26"/>
  <c r="W82" i="26"/>
  <c r="V23" i="24"/>
  <c r="T23" i="24"/>
  <c r="AB34" i="24"/>
  <c r="AC35" i="24" s="1"/>
  <c r="AB33" i="24"/>
  <c r="AB32" i="24"/>
  <c r="AB31" i="24"/>
  <c r="AB30" i="24"/>
  <c r="AB29" i="24"/>
  <c r="AB28" i="24"/>
  <c r="AB27" i="24"/>
  <c r="AC28" i="24" s="1"/>
  <c r="Z34" i="24"/>
  <c r="Z33" i="24"/>
  <c r="Z32" i="24"/>
  <c r="Z31" i="24"/>
  <c r="AA32" i="24" s="1"/>
  <c r="Z30" i="24"/>
  <c r="Z29" i="24"/>
  <c r="Z28" i="24"/>
  <c r="Z27" i="24"/>
  <c r="V34" i="24"/>
  <c r="W35" i="24" s="1"/>
  <c r="V33" i="24"/>
  <c r="V32" i="24"/>
  <c r="W32" i="24" s="1"/>
  <c r="V31" i="24"/>
  <c r="V30" i="24"/>
  <c r="V29" i="24"/>
  <c r="V28" i="24"/>
  <c r="W28" i="24" s="1"/>
  <c r="V27" i="24"/>
  <c r="V26" i="24"/>
  <c r="V25" i="24"/>
  <c r="V24" i="24"/>
  <c r="W25" i="24" s="1"/>
  <c r="T34" i="24"/>
  <c r="U35" i="24" s="1"/>
  <c r="T33" i="24"/>
  <c r="T32" i="24"/>
  <c r="U32" i="24" s="1"/>
  <c r="T31" i="24"/>
  <c r="T30" i="24"/>
  <c r="T29" i="24"/>
  <c r="T28" i="24"/>
  <c r="U29" i="24" s="1"/>
  <c r="T27" i="24"/>
  <c r="T26" i="24"/>
  <c r="T25" i="24"/>
  <c r="T24" i="24"/>
  <c r="U25" i="24" s="1"/>
  <c r="T22" i="24"/>
  <c r="N34" i="24"/>
  <c r="O35" i="24" s="1"/>
  <c r="N33" i="24"/>
  <c r="N32" i="24"/>
  <c r="O33" i="24" s="1"/>
  <c r="N31" i="24"/>
  <c r="N30" i="24"/>
  <c r="N29" i="24"/>
  <c r="N28" i="24"/>
  <c r="P28" i="24" s="1"/>
  <c r="N27" i="24"/>
  <c r="N26" i="24"/>
  <c r="N25" i="24"/>
  <c r="N24" i="24"/>
  <c r="P24" i="24" s="1"/>
  <c r="N23" i="24"/>
  <c r="N22" i="24"/>
  <c r="L34" i="24"/>
  <c r="L33" i="24"/>
  <c r="M33" i="24" s="1"/>
  <c r="L32" i="24"/>
  <c r="L31" i="24"/>
  <c r="L30" i="24"/>
  <c r="L29" i="24"/>
  <c r="M29" i="24" s="1"/>
  <c r="L28" i="24"/>
  <c r="L27" i="24"/>
  <c r="L26" i="24"/>
  <c r="L25" i="24"/>
  <c r="M25" i="24" s="1"/>
  <c r="L24" i="24"/>
  <c r="L23" i="24"/>
  <c r="L22" i="24"/>
  <c r="H34" i="24"/>
  <c r="I35" i="24" s="1"/>
  <c r="H33" i="24"/>
  <c r="H32" i="24"/>
  <c r="H31" i="24"/>
  <c r="H30" i="24"/>
  <c r="H29" i="24"/>
  <c r="H28" i="24"/>
  <c r="H27" i="24"/>
  <c r="I28" i="24" s="1"/>
  <c r="F34" i="24"/>
  <c r="G35" i="24" s="1"/>
  <c r="F33" i="24"/>
  <c r="F32" i="24"/>
  <c r="F31" i="24"/>
  <c r="G32" i="24" s="1"/>
  <c r="F30" i="24"/>
  <c r="F29" i="24"/>
  <c r="F28" i="24"/>
  <c r="F27" i="24"/>
  <c r="G27" i="24" s="1"/>
  <c r="F26" i="24"/>
  <c r="F25" i="24"/>
  <c r="F24" i="24"/>
  <c r="F23" i="24"/>
  <c r="G24" i="24" s="1"/>
  <c r="F22" i="24"/>
  <c r="P34" i="24"/>
  <c r="Q34" i="24" s="1"/>
  <c r="D33" i="24"/>
  <c r="D32" i="24"/>
  <c r="D31" i="24"/>
  <c r="E32" i="24" s="1"/>
  <c r="D30" i="24"/>
  <c r="D29" i="24"/>
  <c r="D28" i="24"/>
  <c r="D27" i="24"/>
  <c r="E28" i="24" s="1"/>
  <c r="D26" i="24"/>
  <c r="D25" i="24"/>
  <c r="D24" i="24"/>
  <c r="D23" i="24"/>
  <c r="J23" i="24" s="1"/>
  <c r="D22" i="24"/>
  <c r="E187" i="26"/>
  <c r="G187" i="26"/>
  <c r="I187" i="26"/>
  <c r="J187" i="26"/>
  <c r="M187" i="26"/>
  <c r="O187" i="26"/>
  <c r="E115" i="26"/>
  <c r="G115" i="26"/>
  <c r="J115" i="26"/>
  <c r="M115" i="26"/>
  <c r="O115" i="26"/>
  <c r="I199" i="26"/>
  <c r="J199" i="26"/>
  <c r="K211" i="26"/>
  <c r="M199" i="26"/>
  <c r="O199" i="26"/>
  <c r="P199" i="26"/>
  <c r="Q211" i="26"/>
  <c r="R199" i="26"/>
  <c r="S211" i="26"/>
  <c r="E34" i="24"/>
  <c r="G34" i="24"/>
  <c r="M34" i="24"/>
  <c r="O34" i="24"/>
  <c r="U34" i="24"/>
  <c r="W34" i="24"/>
  <c r="AA34" i="24"/>
  <c r="AC34" i="24"/>
  <c r="AK34" i="24"/>
  <c r="P33" i="24"/>
  <c r="R33" i="24" s="1"/>
  <c r="P187" i="26"/>
  <c r="Q199" i="26"/>
  <c r="U187" i="26"/>
  <c r="W187" i="26"/>
  <c r="AC225" i="26"/>
  <c r="AA225" i="26"/>
  <c r="W225" i="26"/>
  <c r="U225" i="26"/>
  <c r="P225" i="26"/>
  <c r="Q237" i="26"/>
  <c r="O225" i="26"/>
  <c r="M225" i="26"/>
  <c r="I225" i="26"/>
  <c r="G225" i="26"/>
  <c r="E225" i="26"/>
  <c r="AK224" i="26"/>
  <c r="AC224" i="26"/>
  <c r="AA224" i="26"/>
  <c r="U224" i="26"/>
  <c r="P224" i="26"/>
  <c r="Q236" i="26"/>
  <c r="O224" i="26"/>
  <c r="M224" i="26"/>
  <c r="J224" i="26"/>
  <c r="K236" i="26"/>
  <c r="I224" i="26"/>
  <c r="G224" i="26"/>
  <c r="E224" i="26"/>
  <c r="AK223" i="26"/>
  <c r="AC223" i="26"/>
  <c r="AA223" i="26"/>
  <c r="W223" i="26"/>
  <c r="U223" i="26"/>
  <c r="P223" i="26"/>
  <c r="Q235" i="26"/>
  <c r="O223" i="26"/>
  <c r="M223" i="26"/>
  <c r="J223" i="26"/>
  <c r="K235" i="26"/>
  <c r="I223" i="26"/>
  <c r="G223" i="26"/>
  <c r="E223" i="26"/>
  <c r="AK222" i="26"/>
  <c r="AC222" i="26"/>
  <c r="AA222" i="26"/>
  <c r="W222" i="26"/>
  <c r="U222" i="26"/>
  <c r="P222" i="26"/>
  <c r="Q234" i="26"/>
  <c r="O222" i="26"/>
  <c r="M222" i="26"/>
  <c r="J222" i="26"/>
  <c r="K234" i="26"/>
  <c r="I222" i="26"/>
  <c r="G222" i="26"/>
  <c r="E222" i="26"/>
  <c r="AK221" i="26"/>
  <c r="AC221" i="26"/>
  <c r="AA221" i="26"/>
  <c r="W221" i="26"/>
  <c r="U221" i="26"/>
  <c r="P221" i="26"/>
  <c r="Q233" i="26"/>
  <c r="O221" i="26"/>
  <c r="M221" i="26"/>
  <c r="J221" i="26"/>
  <c r="K233" i="26"/>
  <c r="I221" i="26"/>
  <c r="G221" i="26"/>
  <c r="E221" i="26"/>
  <c r="AK220" i="26"/>
  <c r="AC220" i="26"/>
  <c r="AA220" i="26"/>
  <c r="W220" i="26"/>
  <c r="U220" i="26"/>
  <c r="P220" i="26"/>
  <c r="Q232" i="26"/>
  <c r="O220" i="26"/>
  <c r="M220" i="26"/>
  <c r="J220" i="26"/>
  <c r="K232" i="26"/>
  <c r="I220" i="26"/>
  <c r="G220" i="26"/>
  <c r="E220" i="26"/>
  <c r="AK219" i="26"/>
  <c r="AC219" i="26"/>
  <c r="AA219" i="26"/>
  <c r="W219" i="26"/>
  <c r="U219" i="26"/>
  <c r="P219" i="26"/>
  <c r="Q231" i="26"/>
  <c r="O219" i="26"/>
  <c r="M219" i="26"/>
  <c r="J219" i="26"/>
  <c r="K231" i="26"/>
  <c r="I219" i="26"/>
  <c r="G219" i="26"/>
  <c r="E219" i="26"/>
  <c r="AK218" i="26"/>
  <c r="AC218" i="26"/>
  <c r="AA218" i="26"/>
  <c r="W218" i="26"/>
  <c r="U218" i="26"/>
  <c r="P218" i="26"/>
  <c r="Q230" i="26"/>
  <c r="O218" i="26"/>
  <c r="M218" i="26"/>
  <c r="J218" i="26"/>
  <c r="K230" i="26"/>
  <c r="I218" i="26"/>
  <c r="G218" i="26"/>
  <c r="E218" i="26"/>
  <c r="AK217" i="26"/>
  <c r="AC217" i="26"/>
  <c r="AA217" i="26"/>
  <c r="W217" i="26"/>
  <c r="U217" i="26"/>
  <c r="P217" i="26"/>
  <c r="Q229" i="26"/>
  <c r="O217" i="26"/>
  <c r="M217" i="26"/>
  <c r="J217" i="26"/>
  <c r="K229" i="26"/>
  <c r="I217" i="26"/>
  <c r="G217" i="26"/>
  <c r="E217" i="26"/>
  <c r="AK216" i="26"/>
  <c r="AC216" i="26"/>
  <c r="AA216" i="26"/>
  <c r="W216" i="26"/>
  <c r="U216" i="26"/>
  <c r="P216" i="26"/>
  <c r="Q228" i="26"/>
  <c r="O216" i="26"/>
  <c r="M216" i="26"/>
  <c r="J216" i="26"/>
  <c r="K228" i="26"/>
  <c r="I216" i="26"/>
  <c r="G216" i="26"/>
  <c r="E216" i="26"/>
  <c r="AK215" i="26"/>
  <c r="AC215" i="26"/>
  <c r="AA215" i="26"/>
  <c r="W215" i="26"/>
  <c r="U215" i="26"/>
  <c r="P215" i="26"/>
  <c r="Q227" i="26"/>
  <c r="O215" i="26"/>
  <c r="M215" i="26"/>
  <c r="J215" i="26"/>
  <c r="K227" i="26"/>
  <c r="I215" i="26"/>
  <c r="G215" i="26"/>
  <c r="E215" i="26"/>
  <c r="AK214" i="26"/>
  <c r="AC214" i="26"/>
  <c r="AA214" i="26"/>
  <c r="W214" i="26"/>
  <c r="U214" i="26"/>
  <c r="P214" i="26"/>
  <c r="Q226" i="26"/>
  <c r="O214" i="26"/>
  <c r="M214" i="26"/>
  <c r="J214" i="26"/>
  <c r="K226" i="26"/>
  <c r="I214" i="26"/>
  <c r="G214" i="26"/>
  <c r="E214" i="26"/>
  <c r="R214" i="26"/>
  <c r="S226" i="26"/>
  <c r="R215" i="26"/>
  <c r="S227" i="26"/>
  <c r="R216" i="26"/>
  <c r="S228" i="26"/>
  <c r="R217" i="26"/>
  <c r="S229" i="26"/>
  <c r="R218" i="26"/>
  <c r="S230" i="26"/>
  <c r="R219" i="26"/>
  <c r="S231" i="26"/>
  <c r="R220" i="26"/>
  <c r="R221" i="26"/>
  <c r="R222" i="26"/>
  <c r="R223" i="26"/>
  <c r="R224" i="26"/>
  <c r="R225" i="26"/>
  <c r="X214" i="26"/>
  <c r="Y226" i="26"/>
  <c r="E175" i="26"/>
  <c r="G175" i="26"/>
  <c r="I175" i="26"/>
  <c r="J175" i="26"/>
  <c r="K187" i="26"/>
  <c r="M175" i="26"/>
  <c r="O175" i="26"/>
  <c r="P175" i="26"/>
  <c r="U175" i="26"/>
  <c r="W175" i="26"/>
  <c r="AA175" i="26"/>
  <c r="X217" i="26"/>
  <c r="Y229" i="26"/>
  <c r="X216" i="26"/>
  <c r="Y228" i="26"/>
  <c r="X219" i="26"/>
  <c r="Y231" i="26"/>
  <c r="X218" i="26"/>
  <c r="Y230" i="26"/>
  <c r="X215" i="26"/>
  <c r="Y227" i="26"/>
  <c r="X220" i="26"/>
  <c r="Y232" i="26"/>
  <c r="S232" i="26"/>
  <c r="X223" i="26"/>
  <c r="Y235" i="26"/>
  <c r="S235" i="26"/>
  <c r="X224" i="26"/>
  <c r="Y236" i="26"/>
  <c r="S236" i="26"/>
  <c r="X222" i="26"/>
  <c r="Y234" i="26"/>
  <c r="S234" i="26"/>
  <c r="X225" i="26"/>
  <c r="Y237" i="26"/>
  <c r="S237" i="26"/>
  <c r="X221" i="26"/>
  <c r="Y233" i="26"/>
  <c r="S233" i="26"/>
  <c r="Q187" i="26"/>
  <c r="R175" i="26"/>
  <c r="AK33" i="24"/>
  <c r="AC33" i="24"/>
  <c r="AA33" i="24"/>
  <c r="U33" i="24"/>
  <c r="J33" i="24"/>
  <c r="I33" i="24"/>
  <c r="G33" i="24"/>
  <c r="E33" i="24"/>
  <c r="AK32" i="24"/>
  <c r="AC32" i="24"/>
  <c r="P32" i="24"/>
  <c r="Q32" i="24" s="1"/>
  <c r="M32" i="24"/>
  <c r="J32" i="24"/>
  <c r="I32" i="24"/>
  <c r="AK31" i="24"/>
  <c r="AC31" i="24"/>
  <c r="W31" i="24"/>
  <c r="U31" i="24"/>
  <c r="P31" i="24"/>
  <c r="O31" i="24"/>
  <c r="M31" i="24"/>
  <c r="I31" i="24"/>
  <c r="AK30" i="24"/>
  <c r="AC30" i="24"/>
  <c r="AA30" i="24"/>
  <c r="W30" i="24"/>
  <c r="U30" i="24"/>
  <c r="P30" i="24"/>
  <c r="O30" i="24"/>
  <c r="J30" i="24"/>
  <c r="I30" i="24"/>
  <c r="G30" i="24"/>
  <c r="E30" i="24"/>
  <c r="AK29" i="24"/>
  <c r="AC29" i="24"/>
  <c r="AA29" i="24"/>
  <c r="O29" i="24"/>
  <c r="J29" i="24"/>
  <c r="I29" i="24"/>
  <c r="G29" i="24"/>
  <c r="E29" i="24"/>
  <c r="AK28" i="24"/>
  <c r="AA28" i="24"/>
  <c r="O28" i="24"/>
  <c r="M28" i="24"/>
  <c r="J28" i="24"/>
  <c r="G28" i="24"/>
  <c r="AK27" i="24"/>
  <c r="W27" i="24"/>
  <c r="U27" i="24"/>
  <c r="P27" i="24"/>
  <c r="O27" i="24"/>
  <c r="M27" i="24"/>
  <c r="J27" i="24"/>
  <c r="R27" i="24" s="1"/>
  <c r="AK26" i="24"/>
  <c r="W26" i="24"/>
  <c r="U26" i="24"/>
  <c r="P26" i="24"/>
  <c r="O26" i="24"/>
  <c r="M26" i="24"/>
  <c r="J26" i="24"/>
  <c r="G26" i="24"/>
  <c r="E26" i="24"/>
  <c r="AK25" i="24"/>
  <c r="O25" i="24"/>
  <c r="J25" i="24"/>
  <c r="G25" i="24"/>
  <c r="E25" i="24"/>
  <c r="AK24" i="24"/>
  <c r="O24" i="24"/>
  <c r="M24" i="24"/>
  <c r="J24" i="24"/>
  <c r="E24" i="24"/>
  <c r="AK23" i="24"/>
  <c r="P23" i="24"/>
  <c r="O23" i="24"/>
  <c r="M23" i="24"/>
  <c r="E23" i="24"/>
  <c r="AK22" i="24"/>
  <c r="U22" i="24"/>
  <c r="P22" i="24"/>
  <c r="O22" i="24"/>
  <c r="M22" i="24"/>
  <c r="J22" i="24"/>
  <c r="G22" i="24"/>
  <c r="E22" i="24"/>
  <c r="AK21" i="24"/>
  <c r="U21" i="24"/>
  <c r="P21" i="24"/>
  <c r="O21" i="24"/>
  <c r="M21" i="24"/>
  <c r="J21" i="24"/>
  <c r="G21" i="24"/>
  <c r="E21" i="24"/>
  <c r="AK20" i="24"/>
  <c r="U20" i="24"/>
  <c r="P20" i="24"/>
  <c r="O20" i="24"/>
  <c r="M20" i="24"/>
  <c r="J20" i="24"/>
  <c r="G20" i="24"/>
  <c r="E20" i="24"/>
  <c r="AK19" i="24"/>
  <c r="U19" i="24"/>
  <c r="P19" i="24"/>
  <c r="O19" i="24"/>
  <c r="M19" i="24"/>
  <c r="J19" i="24"/>
  <c r="G19" i="24"/>
  <c r="E19" i="24"/>
  <c r="AK18" i="24"/>
  <c r="U18" i="24"/>
  <c r="P18" i="24"/>
  <c r="O18" i="24"/>
  <c r="M18" i="24"/>
  <c r="J18" i="24"/>
  <c r="G18" i="24"/>
  <c r="E18" i="24"/>
  <c r="AK17" i="24"/>
  <c r="U17" i="24"/>
  <c r="P17" i="24"/>
  <c r="O17" i="24"/>
  <c r="M17" i="24"/>
  <c r="J17" i="24"/>
  <c r="G17" i="24"/>
  <c r="E17" i="24"/>
  <c r="AK16" i="24"/>
  <c r="U16" i="24"/>
  <c r="P16" i="24"/>
  <c r="O16" i="24"/>
  <c r="M16" i="24"/>
  <c r="J16" i="24"/>
  <c r="G16" i="24"/>
  <c r="E16" i="24"/>
  <c r="AK15" i="24"/>
  <c r="U15" i="24"/>
  <c r="P15" i="24"/>
  <c r="J15" i="24"/>
  <c r="G15" i="24"/>
  <c r="E15" i="24"/>
  <c r="AK14" i="24"/>
  <c r="U14" i="24"/>
  <c r="P14" i="24"/>
  <c r="O14" i="24"/>
  <c r="M14" i="24"/>
  <c r="J14" i="24"/>
  <c r="G14" i="24"/>
  <c r="E14" i="24"/>
  <c r="AK13" i="24"/>
  <c r="U13" i="24"/>
  <c r="P13" i="24"/>
  <c r="O13" i="24"/>
  <c r="M13" i="24"/>
  <c r="J13" i="24"/>
  <c r="G13" i="24"/>
  <c r="E13" i="24"/>
  <c r="AK12" i="24"/>
  <c r="U12" i="24"/>
  <c r="P12" i="24"/>
  <c r="O12" i="24"/>
  <c r="M12" i="24"/>
  <c r="J12" i="24"/>
  <c r="G12" i="24"/>
  <c r="E12" i="24"/>
  <c r="AK11" i="24"/>
  <c r="U11" i="24"/>
  <c r="P11" i="24"/>
  <c r="O11" i="24"/>
  <c r="M11" i="24"/>
  <c r="J11" i="24"/>
  <c r="G11" i="24"/>
  <c r="E11" i="24"/>
  <c r="P10" i="24"/>
  <c r="J10" i="24"/>
  <c r="AK213" i="26"/>
  <c r="AC213" i="26"/>
  <c r="AA213" i="26"/>
  <c r="W213" i="26"/>
  <c r="U213" i="26"/>
  <c r="P213" i="26"/>
  <c r="O213" i="26"/>
  <c r="M213" i="26"/>
  <c r="J213" i="26"/>
  <c r="K225" i="26"/>
  <c r="I213" i="26"/>
  <c r="G213" i="26"/>
  <c r="E213" i="26"/>
  <c r="AK212" i="26"/>
  <c r="AC212" i="26"/>
  <c r="AA212" i="26"/>
  <c r="W212" i="26"/>
  <c r="U212" i="26"/>
  <c r="P212" i="26"/>
  <c r="O212" i="26"/>
  <c r="M212" i="26"/>
  <c r="J212" i="26"/>
  <c r="I212" i="26"/>
  <c r="G212" i="26"/>
  <c r="E212" i="26"/>
  <c r="AK211" i="26"/>
  <c r="AC211" i="26"/>
  <c r="AA211" i="26"/>
  <c r="K223" i="26"/>
  <c r="AK210" i="26"/>
  <c r="AC210" i="26"/>
  <c r="AA210" i="26"/>
  <c r="W210" i="26"/>
  <c r="U210" i="26"/>
  <c r="P210" i="26"/>
  <c r="Q222" i="26"/>
  <c r="O210" i="26"/>
  <c r="M210" i="26"/>
  <c r="J210" i="26"/>
  <c r="K222" i="26"/>
  <c r="I210" i="26"/>
  <c r="G210" i="26"/>
  <c r="E210" i="26"/>
  <c r="AK209" i="26"/>
  <c r="AC209" i="26"/>
  <c r="AA209" i="26"/>
  <c r="W209" i="26"/>
  <c r="U209" i="26"/>
  <c r="P209" i="26"/>
  <c r="Q221" i="26"/>
  <c r="O209" i="26"/>
  <c r="M209" i="26"/>
  <c r="J209" i="26"/>
  <c r="K221" i="26"/>
  <c r="I209" i="26"/>
  <c r="G209" i="26"/>
  <c r="E209" i="26"/>
  <c r="AK208" i="26"/>
  <c r="AC208" i="26"/>
  <c r="AA208" i="26"/>
  <c r="W208" i="26"/>
  <c r="U208" i="26"/>
  <c r="P208" i="26"/>
  <c r="Q220" i="26"/>
  <c r="O208" i="26"/>
  <c r="M208" i="26"/>
  <c r="J208" i="26"/>
  <c r="K220" i="26"/>
  <c r="I208" i="26"/>
  <c r="G208" i="26"/>
  <c r="E208" i="26"/>
  <c r="AK207" i="26"/>
  <c r="AC207" i="26"/>
  <c r="AA207" i="26"/>
  <c r="W207" i="26"/>
  <c r="U207" i="26"/>
  <c r="P207" i="26"/>
  <c r="Q219" i="26"/>
  <c r="O207" i="26"/>
  <c r="M207" i="26"/>
  <c r="J207" i="26"/>
  <c r="K219" i="26"/>
  <c r="I207" i="26"/>
  <c r="G207" i="26"/>
  <c r="E207" i="26"/>
  <c r="AK206" i="26"/>
  <c r="AC206" i="26"/>
  <c r="AA206" i="26"/>
  <c r="W206" i="26"/>
  <c r="U206" i="26"/>
  <c r="P206" i="26"/>
  <c r="Q218" i="26"/>
  <c r="O206" i="26"/>
  <c r="M206" i="26"/>
  <c r="J206" i="26"/>
  <c r="I206" i="26"/>
  <c r="G206" i="26"/>
  <c r="E206" i="26"/>
  <c r="AK205" i="26"/>
  <c r="AC205" i="26"/>
  <c r="AA205" i="26"/>
  <c r="W205" i="26"/>
  <c r="U205" i="26"/>
  <c r="P205" i="26"/>
  <c r="Q217" i="26"/>
  <c r="O205" i="26"/>
  <c r="M205" i="26"/>
  <c r="J205" i="26"/>
  <c r="I205" i="26"/>
  <c r="G205" i="26"/>
  <c r="E205" i="26"/>
  <c r="AK204" i="26"/>
  <c r="AC204" i="26"/>
  <c r="AA204" i="26"/>
  <c r="W204" i="26"/>
  <c r="U204" i="26"/>
  <c r="P204" i="26"/>
  <c r="Q216" i="26"/>
  <c r="O204" i="26"/>
  <c r="M204" i="26"/>
  <c r="J204" i="26"/>
  <c r="I204" i="26"/>
  <c r="G204" i="26"/>
  <c r="E204" i="26"/>
  <c r="AK203" i="26"/>
  <c r="AC203" i="26"/>
  <c r="AA203" i="26"/>
  <c r="W203" i="26"/>
  <c r="U203" i="26"/>
  <c r="P203" i="26"/>
  <c r="Q215" i="26"/>
  <c r="O203" i="26"/>
  <c r="M203" i="26"/>
  <c r="J203" i="26"/>
  <c r="I203" i="26"/>
  <c r="G203" i="26"/>
  <c r="E203" i="26"/>
  <c r="AK202" i="26"/>
  <c r="AC202" i="26"/>
  <c r="AA202" i="26"/>
  <c r="W202" i="26"/>
  <c r="U202" i="26"/>
  <c r="P202" i="26"/>
  <c r="O202" i="26"/>
  <c r="M202" i="26"/>
  <c r="J202" i="26"/>
  <c r="I202" i="26"/>
  <c r="G202" i="26"/>
  <c r="E202" i="26"/>
  <c r="AK201" i="26"/>
  <c r="AC201" i="26"/>
  <c r="AA201" i="26"/>
  <c r="W201" i="26"/>
  <c r="U201" i="26"/>
  <c r="P201" i="26"/>
  <c r="O201" i="26"/>
  <c r="M201" i="26"/>
  <c r="J201" i="26"/>
  <c r="I201" i="26"/>
  <c r="G201" i="26"/>
  <c r="E201" i="26"/>
  <c r="AK200" i="26"/>
  <c r="AC200" i="26"/>
  <c r="AA200" i="26"/>
  <c r="W200" i="26"/>
  <c r="U200" i="26"/>
  <c r="P200" i="26"/>
  <c r="O200" i="26"/>
  <c r="M200" i="26"/>
  <c r="J200" i="26"/>
  <c r="I200" i="26"/>
  <c r="G200" i="26"/>
  <c r="E200" i="26"/>
  <c r="AK199" i="26"/>
  <c r="AC199" i="26"/>
  <c r="AA199" i="26"/>
  <c r="W199" i="26"/>
  <c r="U199" i="26"/>
  <c r="G199" i="26"/>
  <c r="E199" i="26"/>
  <c r="AK198" i="26"/>
  <c r="AC198" i="26"/>
  <c r="AA198" i="26"/>
  <c r="W198" i="26"/>
  <c r="U198" i="26"/>
  <c r="P198" i="26"/>
  <c r="O198" i="26"/>
  <c r="M198" i="26"/>
  <c r="J198" i="26"/>
  <c r="I198" i="26"/>
  <c r="G198" i="26"/>
  <c r="E198" i="26"/>
  <c r="AK197" i="26"/>
  <c r="AC197" i="26"/>
  <c r="AA197" i="26"/>
  <c r="W197" i="26"/>
  <c r="U197" i="26"/>
  <c r="P197" i="26"/>
  <c r="O197" i="26"/>
  <c r="M197" i="26"/>
  <c r="J197" i="26"/>
  <c r="I197" i="26"/>
  <c r="G197" i="26"/>
  <c r="E197" i="26"/>
  <c r="AK196" i="26"/>
  <c r="AC196" i="26"/>
  <c r="AA196" i="26"/>
  <c r="W196" i="26"/>
  <c r="U196" i="26"/>
  <c r="P196" i="26"/>
  <c r="O196" i="26"/>
  <c r="M196" i="26"/>
  <c r="J196" i="26"/>
  <c r="I196" i="26"/>
  <c r="G196" i="26"/>
  <c r="E196" i="26"/>
  <c r="AK195" i="26"/>
  <c r="AC195" i="26"/>
  <c r="AA195" i="26"/>
  <c r="W195" i="26"/>
  <c r="U195" i="26"/>
  <c r="P195" i="26"/>
  <c r="O195" i="26"/>
  <c r="M195" i="26"/>
  <c r="J195" i="26"/>
  <c r="I195" i="26"/>
  <c r="G195" i="26"/>
  <c r="E195" i="26"/>
  <c r="AK194" i="26"/>
  <c r="AC194" i="26"/>
  <c r="AA194" i="26"/>
  <c r="W194" i="26"/>
  <c r="U194" i="26"/>
  <c r="P194" i="26"/>
  <c r="O194" i="26"/>
  <c r="M194" i="26"/>
  <c r="J194" i="26"/>
  <c r="I194" i="26"/>
  <c r="G194" i="26"/>
  <c r="E194" i="26"/>
  <c r="AK193" i="26"/>
  <c r="AC193" i="26"/>
  <c r="AA193" i="26"/>
  <c r="W193" i="26"/>
  <c r="U193" i="26"/>
  <c r="P193" i="26"/>
  <c r="O193" i="26"/>
  <c r="M193" i="26"/>
  <c r="J193" i="26"/>
  <c r="I193" i="26"/>
  <c r="G193" i="26"/>
  <c r="E193" i="26"/>
  <c r="AK192" i="26"/>
  <c r="AC192" i="26"/>
  <c r="AA192" i="26"/>
  <c r="W192" i="26"/>
  <c r="U192" i="26"/>
  <c r="P192" i="26"/>
  <c r="O192" i="26"/>
  <c r="M192" i="26"/>
  <c r="J192" i="26"/>
  <c r="I192" i="26"/>
  <c r="G192" i="26"/>
  <c r="E192" i="26"/>
  <c r="AK191" i="26"/>
  <c r="AC191" i="26"/>
  <c r="AA191" i="26"/>
  <c r="W191" i="26"/>
  <c r="U191" i="26"/>
  <c r="P191" i="26"/>
  <c r="O191" i="26"/>
  <c r="M191" i="26"/>
  <c r="J191" i="26"/>
  <c r="I191" i="26"/>
  <c r="G191" i="26"/>
  <c r="E191" i="26"/>
  <c r="AK190" i="26"/>
  <c r="AC190" i="26"/>
  <c r="AA190" i="26"/>
  <c r="W190" i="26"/>
  <c r="U190" i="26"/>
  <c r="P190" i="26"/>
  <c r="O190" i="26"/>
  <c r="M190" i="26"/>
  <c r="J190" i="26"/>
  <c r="I190" i="26"/>
  <c r="G190" i="26"/>
  <c r="E190" i="26"/>
  <c r="AK189" i="26"/>
  <c r="AC189" i="26"/>
  <c r="AA189" i="26"/>
  <c r="W189" i="26"/>
  <c r="U189" i="26"/>
  <c r="P189" i="26"/>
  <c r="O189" i="26"/>
  <c r="M189" i="26"/>
  <c r="J189" i="26"/>
  <c r="I189" i="26"/>
  <c r="G189" i="26"/>
  <c r="E189" i="26"/>
  <c r="AK188" i="26"/>
  <c r="AC188" i="26"/>
  <c r="AA188" i="26"/>
  <c r="W188" i="26"/>
  <c r="U188" i="26"/>
  <c r="P188" i="26"/>
  <c r="O188" i="26"/>
  <c r="M188" i="26"/>
  <c r="J188" i="26"/>
  <c r="I188" i="26"/>
  <c r="G188" i="26"/>
  <c r="E188" i="26"/>
  <c r="AK187" i="26"/>
  <c r="AC187" i="26"/>
  <c r="AA187" i="26"/>
  <c r="AK186" i="26"/>
  <c r="AC186" i="26"/>
  <c r="AA186" i="26"/>
  <c r="W186" i="26"/>
  <c r="U186" i="26"/>
  <c r="P186" i="26"/>
  <c r="O186" i="26"/>
  <c r="M186" i="26"/>
  <c r="J186" i="26"/>
  <c r="I186" i="26"/>
  <c r="G186" i="26"/>
  <c r="E186" i="26"/>
  <c r="AK185" i="26"/>
  <c r="AC185" i="26"/>
  <c r="AA185" i="26"/>
  <c r="W185" i="26"/>
  <c r="U185" i="26"/>
  <c r="P185" i="26"/>
  <c r="O185" i="26"/>
  <c r="M185" i="26"/>
  <c r="J185" i="26"/>
  <c r="I185" i="26"/>
  <c r="G185" i="26"/>
  <c r="E185" i="26"/>
  <c r="AK184" i="26"/>
  <c r="AC184" i="26"/>
  <c r="AA184" i="26"/>
  <c r="W184" i="26"/>
  <c r="U184" i="26"/>
  <c r="P184" i="26"/>
  <c r="O184" i="26"/>
  <c r="M184" i="26"/>
  <c r="J184" i="26"/>
  <c r="I184" i="26"/>
  <c r="G184" i="26"/>
  <c r="E184" i="26"/>
  <c r="AK183" i="26"/>
  <c r="AC183" i="26"/>
  <c r="AA183" i="26"/>
  <c r="W183" i="26"/>
  <c r="U183" i="26"/>
  <c r="P183" i="26"/>
  <c r="O183" i="26"/>
  <c r="M183" i="26"/>
  <c r="J183" i="26"/>
  <c r="I183" i="26"/>
  <c r="G183" i="26"/>
  <c r="E183" i="26"/>
  <c r="AK182" i="26"/>
  <c r="AC182" i="26"/>
  <c r="AA182" i="26"/>
  <c r="W182" i="26"/>
  <c r="U182" i="26"/>
  <c r="P182" i="26"/>
  <c r="O182" i="26"/>
  <c r="M182" i="26"/>
  <c r="J182" i="26"/>
  <c r="I182" i="26"/>
  <c r="G182" i="26"/>
  <c r="E182" i="26"/>
  <c r="AK181" i="26"/>
  <c r="AC181" i="26"/>
  <c r="AA181" i="26"/>
  <c r="W181" i="26"/>
  <c r="U181" i="26"/>
  <c r="P181" i="26"/>
  <c r="O181" i="26"/>
  <c r="M181" i="26"/>
  <c r="J181" i="26"/>
  <c r="I181" i="26"/>
  <c r="G181" i="26"/>
  <c r="E181" i="26"/>
  <c r="AK180" i="26"/>
  <c r="AC180" i="26"/>
  <c r="AA180" i="26"/>
  <c r="W180" i="26"/>
  <c r="U180" i="26"/>
  <c r="P180" i="26"/>
  <c r="O180" i="26"/>
  <c r="M180" i="26"/>
  <c r="J180" i="26"/>
  <c r="I180" i="26"/>
  <c r="G180" i="26"/>
  <c r="E180" i="26"/>
  <c r="AK179" i="26"/>
  <c r="AC179" i="26"/>
  <c r="AA179" i="26"/>
  <c r="W179" i="26"/>
  <c r="U179" i="26"/>
  <c r="P179" i="26"/>
  <c r="O179" i="26"/>
  <c r="M179" i="26"/>
  <c r="J179" i="26"/>
  <c r="I179" i="26"/>
  <c r="G179" i="26"/>
  <c r="E179" i="26"/>
  <c r="AK178" i="26"/>
  <c r="AC178" i="26"/>
  <c r="AA178" i="26"/>
  <c r="W178" i="26"/>
  <c r="U178" i="26"/>
  <c r="P178" i="26"/>
  <c r="O178" i="26"/>
  <c r="M178" i="26"/>
  <c r="J178" i="26"/>
  <c r="I178" i="26"/>
  <c r="G178" i="26"/>
  <c r="E178" i="26"/>
  <c r="AK177" i="26"/>
  <c r="AC177" i="26"/>
  <c r="AA177" i="26"/>
  <c r="W177" i="26"/>
  <c r="U177" i="26"/>
  <c r="P177" i="26"/>
  <c r="O177" i="26"/>
  <c r="M177" i="26"/>
  <c r="J177" i="26"/>
  <c r="I177" i="26"/>
  <c r="G177" i="26"/>
  <c r="E177" i="26"/>
  <c r="AK176" i="26"/>
  <c r="AC176" i="26"/>
  <c r="AA176" i="26"/>
  <c r="W176" i="26"/>
  <c r="U176" i="26"/>
  <c r="P176" i="26"/>
  <c r="O176" i="26"/>
  <c r="M176" i="26"/>
  <c r="J176" i="26"/>
  <c r="I176" i="26"/>
  <c r="G176" i="26"/>
  <c r="E176" i="26"/>
  <c r="AK175" i="26"/>
  <c r="AC175" i="26"/>
  <c r="AK174" i="26"/>
  <c r="AC174" i="26"/>
  <c r="AA174" i="26"/>
  <c r="W174" i="26"/>
  <c r="U174" i="26"/>
  <c r="P174" i="26"/>
  <c r="O174" i="26"/>
  <c r="M174" i="26"/>
  <c r="J174" i="26"/>
  <c r="I174" i="26"/>
  <c r="G174" i="26"/>
  <c r="E174" i="26"/>
  <c r="AK173" i="26"/>
  <c r="AC173" i="26"/>
  <c r="AA173" i="26"/>
  <c r="W173" i="26"/>
  <c r="U173" i="26"/>
  <c r="P173" i="26"/>
  <c r="O173" i="26"/>
  <c r="M173" i="26"/>
  <c r="J173" i="26"/>
  <c r="I173" i="26"/>
  <c r="G173" i="26"/>
  <c r="E173" i="26"/>
  <c r="AK172" i="26"/>
  <c r="AC172" i="26"/>
  <c r="AA172" i="26"/>
  <c r="W172" i="26"/>
  <c r="U172" i="26"/>
  <c r="P172" i="26"/>
  <c r="O172" i="26"/>
  <c r="M172" i="26"/>
  <c r="J172" i="26"/>
  <c r="I172" i="26"/>
  <c r="G172" i="26"/>
  <c r="E172" i="26"/>
  <c r="AK171" i="26"/>
  <c r="AC171" i="26"/>
  <c r="AA171" i="26"/>
  <c r="W171" i="26"/>
  <c r="U171" i="26"/>
  <c r="P171" i="26"/>
  <c r="O171" i="26"/>
  <c r="M171" i="26"/>
  <c r="J171" i="26"/>
  <c r="I171" i="26"/>
  <c r="G171" i="26"/>
  <c r="E171" i="26"/>
  <c r="AK170" i="26"/>
  <c r="AC170" i="26"/>
  <c r="AA170" i="26"/>
  <c r="W170" i="26"/>
  <c r="U170" i="26"/>
  <c r="P170" i="26"/>
  <c r="O170" i="26"/>
  <c r="M170" i="26"/>
  <c r="J170" i="26"/>
  <c r="I170" i="26"/>
  <c r="G170" i="26"/>
  <c r="E170" i="26"/>
  <c r="AK169" i="26"/>
  <c r="AC169" i="26"/>
  <c r="AA169" i="26"/>
  <c r="W169" i="26"/>
  <c r="U169" i="26"/>
  <c r="P169" i="26"/>
  <c r="O169" i="26"/>
  <c r="M169" i="26"/>
  <c r="J169" i="26"/>
  <c r="I169" i="26"/>
  <c r="G169" i="26"/>
  <c r="E169" i="26"/>
  <c r="AK168" i="26"/>
  <c r="AC168" i="26"/>
  <c r="AA168" i="26"/>
  <c r="W168" i="26"/>
  <c r="U168" i="26"/>
  <c r="P168" i="26"/>
  <c r="O168" i="26"/>
  <c r="M168" i="26"/>
  <c r="J168" i="26"/>
  <c r="I168" i="26"/>
  <c r="G168" i="26"/>
  <c r="E168" i="26"/>
  <c r="AK167" i="26"/>
  <c r="AC167" i="26"/>
  <c r="AA167" i="26"/>
  <c r="W167" i="26"/>
  <c r="U167" i="26"/>
  <c r="P167" i="26"/>
  <c r="O167" i="26"/>
  <c r="M167" i="26"/>
  <c r="J167" i="26"/>
  <c r="I167" i="26"/>
  <c r="G167" i="26"/>
  <c r="E167" i="26"/>
  <c r="AK166" i="26"/>
  <c r="AC166" i="26"/>
  <c r="AA166" i="26"/>
  <c r="W166" i="26"/>
  <c r="U166" i="26"/>
  <c r="P166" i="26"/>
  <c r="O166" i="26"/>
  <c r="M166" i="26"/>
  <c r="J166" i="26"/>
  <c r="I166" i="26"/>
  <c r="G166" i="26"/>
  <c r="E166" i="26"/>
  <c r="AK165" i="26"/>
  <c r="AC165" i="26"/>
  <c r="AA165" i="26"/>
  <c r="W165" i="26"/>
  <c r="U165" i="26"/>
  <c r="P165" i="26"/>
  <c r="O165" i="26"/>
  <c r="M165" i="26"/>
  <c r="J165" i="26"/>
  <c r="I165" i="26"/>
  <c r="G165" i="26"/>
  <c r="E165" i="26"/>
  <c r="AK164" i="26"/>
  <c r="AC164" i="26"/>
  <c r="AA164" i="26"/>
  <c r="W164" i="26"/>
  <c r="U164" i="26"/>
  <c r="P164" i="26"/>
  <c r="O164" i="26"/>
  <c r="M164" i="26"/>
  <c r="J164" i="26"/>
  <c r="I164" i="26"/>
  <c r="G164" i="26"/>
  <c r="E164" i="26"/>
  <c r="AK163" i="26"/>
  <c r="AC163" i="26"/>
  <c r="AA163" i="26"/>
  <c r="W163" i="26"/>
  <c r="U163" i="26"/>
  <c r="P163" i="26"/>
  <c r="Q175" i="26"/>
  <c r="O163" i="26"/>
  <c r="M163" i="26"/>
  <c r="J163" i="26"/>
  <c r="I163" i="26"/>
  <c r="G163" i="26"/>
  <c r="E163" i="26"/>
  <c r="AK162" i="26"/>
  <c r="AC162" i="26"/>
  <c r="AA162" i="26"/>
  <c r="W162" i="26"/>
  <c r="U162" i="26"/>
  <c r="P162" i="26"/>
  <c r="O162" i="26"/>
  <c r="M162" i="26"/>
  <c r="J162" i="26"/>
  <c r="I162" i="26"/>
  <c r="G162" i="26"/>
  <c r="E162" i="26"/>
  <c r="AK161" i="26"/>
  <c r="AC161" i="26"/>
  <c r="AA161" i="26"/>
  <c r="W161" i="26"/>
  <c r="U161" i="26"/>
  <c r="P161" i="26"/>
  <c r="O161" i="26"/>
  <c r="M161" i="26"/>
  <c r="J161" i="26"/>
  <c r="I161" i="26"/>
  <c r="G161" i="26"/>
  <c r="E161" i="26"/>
  <c r="AK160" i="26"/>
  <c r="AC160" i="26"/>
  <c r="AA160" i="26"/>
  <c r="W160" i="26"/>
  <c r="U160" i="26"/>
  <c r="P160" i="26"/>
  <c r="O160" i="26"/>
  <c r="M160" i="26"/>
  <c r="J160" i="26"/>
  <c r="I160" i="26"/>
  <c r="G160" i="26"/>
  <c r="E160" i="26"/>
  <c r="AK159" i="26"/>
  <c r="AC159" i="26"/>
  <c r="AA159" i="26"/>
  <c r="W159" i="26"/>
  <c r="U159" i="26"/>
  <c r="P159" i="26"/>
  <c r="O159" i="26"/>
  <c r="M159" i="26"/>
  <c r="J159" i="26"/>
  <c r="I159" i="26"/>
  <c r="G159" i="26"/>
  <c r="E159" i="26"/>
  <c r="AK158" i="26"/>
  <c r="AC158" i="26"/>
  <c r="AA158" i="26"/>
  <c r="W158" i="26"/>
  <c r="U158" i="26"/>
  <c r="P158" i="26"/>
  <c r="O158" i="26"/>
  <c r="M158" i="26"/>
  <c r="J158" i="26"/>
  <c r="I158" i="26"/>
  <c r="G158" i="26"/>
  <c r="E158" i="26"/>
  <c r="AK157" i="26"/>
  <c r="AC157" i="26"/>
  <c r="AA157" i="26"/>
  <c r="W157" i="26"/>
  <c r="U157" i="26"/>
  <c r="P157" i="26"/>
  <c r="O157" i="26"/>
  <c r="M157" i="26"/>
  <c r="J157" i="26"/>
  <c r="I157" i="26"/>
  <c r="G157" i="26"/>
  <c r="E157" i="26"/>
  <c r="AK156" i="26"/>
  <c r="AC156" i="26"/>
  <c r="AA156" i="26"/>
  <c r="W156" i="26"/>
  <c r="U156" i="26"/>
  <c r="P156" i="26"/>
  <c r="O156" i="26"/>
  <c r="M156" i="26"/>
  <c r="J156" i="26"/>
  <c r="I156" i="26"/>
  <c r="G156" i="26"/>
  <c r="E156" i="26"/>
  <c r="AK155" i="26"/>
  <c r="AC155" i="26"/>
  <c r="AA155" i="26"/>
  <c r="W155" i="26"/>
  <c r="U155" i="26"/>
  <c r="P155" i="26"/>
  <c r="O155" i="26"/>
  <c r="M155" i="26"/>
  <c r="J155" i="26"/>
  <c r="I155" i="26"/>
  <c r="G155" i="26"/>
  <c r="E155" i="26"/>
  <c r="AK154" i="26"/>
  <c r="AC154" i="26"/>
  <c r="AA154" i="26"/>
  <c r="W154" i="26"/>
  <c r="U154" i="26"/>
  <c r="P154" i="26"/>
  <c r="O154" i="26"/>
  <c r="M154" i="26"/>
  <c r="J154" i="26"/>
  <c r="I154" i="26"/>
  <c r="G154" i="26"/>
  <c r="E154" i="26"/>
  <c r="AK153" i="26"/>
  <c r="AC153" i="26"/>
  <c r="AA153" i="26"/>
  <c r="W153" i="26"/>
  <c r="U153" i="26"/>
  <c r="P153" i="26"/>
  <c r="O153" i="26"/>
  <c r="M153" i="26"/>
  <c r="J153" i="26"/>
  <c r="I153" i="26"/>
  <c r="G153" i="26"/>
  <c r="E153" i="26"/>
  <c r="AK152" i="26"/>
  <c r="AC152" i="26"/>
  <c r="AA152" i="26"/>
  <c r="W152" i="26"/>
  <c r="U152" i="26"/>
  <c r="P152" i="26"/>
  <c r="O152" i="26"/>
  <c r="M152" i="26"/>
  <c r="J152" i="26"/>
  <c r="I152" i="26"/>
  <c r="G152" i="26"/>
  <c r="E152" i="26"/>
  <c r="AK151" i="26"/>
  <c r="AC151" i="26"/>
  <c r="AA151" i="26"/>
  <c r="W151" i="26"/>
  <c r="U151" i="26"/>
  <c r="P151" i="26"/>
  <c r="O151" i="26"/>
  <c r="M151" i="26"/>
  <c r="J151" i="26"/>
  <c r="I151" i="26"/>
  <c r="G151" i="26"/>
  <c r="E151" i="26"/>
  <c r="AK150" i="26"/>
  <c r="AC150" i="26"/>
  <c r="AA150" i="26"/>
  <c r="W150" i="26"/>
  <c r="U150" i="26"/>
  <c r="P150" i="26"/>
  <c r="O150" i="26"/>
  <c r="M150" i="26"/>
  <c r="J150" i="26"/>
  <c r="I150" i="26"/>
  <c r="G150" i="26"/>
  <c r="E150" i="26"/>
  <c r="AK149" i="26"/>
  <c r="AC149" i="26"/>
  <c r="AA149" i="26"/>
  <c r="W149" i="26"/>
  <c r="U149" i="26"/>
  <c r="P149" i="26"/>
  <c r="O149" i="26"/>
  <c r="M149" i="26"/>
  <c r="J149" i="26"/>
  <c r="I149" i="26"/>
  <c r="G149" i="26"/>
  <c r="E149" i="26"/>
  <c r="AK148" i="26"/>
  <c r="AC148" i="26"/>
  <c r="AA148" i="26"/>
  <c r="W148" i="26"/>
  <c r="U148" i="26"/>
  <c r="P148" i="26"/>
  <c r="O148" i="26"/>
  <c r="M148" i="26"/>
  <c r="J148" i="26"/>
  <c r="I148" i="26"/>
  <c r="G148" i="26"/>
  <c r="E148" i="26"/>
  <c r="AK147" i="26"/>
  <c r="AC147" i="26"/>
  <c r="AA147" i="26"/>
  <c r="W147" i="26"/>
  <c r="U147" i="26"/>
  <c r="P147" i="26"/>
  <c r="O147" i="26"/>
  <c r="M147" i="26"/>
  <c r="J147" i="26"/>
  <c r="I147" i="26"/>
  <c r="G147" i="26"/>
  <c r="E147" i="26"/>
  <c r="AK146" i="26"/>
  <c r="AC146" i="26"/>
  <c r="AA146" i="26"/>
  <c r="W146" i="26"/>
  <c r="U146" i="26"/>
  <c r="P146" i="26"/>
  <c r="O146" i="26"/>
  <c r="M146" i="26"/>
  <c r="J146" i="26"/>
  <c r="I146" i="26"/>
  <c r="G146" i="26"/>
  <c r="E146" i="26"/>
  <c r="AK145" i="26"/>
  <c r="AC145" i="26"/>
  <c r="AA145" i="26"/>
  <c r="W145" i="26"/>
  <c r="U145" i="26"/>
  <c r="P145" i="26"/>
  <c r="O145" i="26"/>
  <c r="M145" i="26"/>
  <c r="J145" i="26"/>
  <c r="I145" i="26"/>
  <c r="G145" i="26"/>
  <c r="E145" i="26"/>
  <c r="AK144" i="26"/>
  <c r="AC144" i="26"/>
  <c r="AA144" i="26"/>
  <c r="W144" i="26"/>
  <c r="U144" i="26"/>
  <c r="P144" i="26"/>
  <c r="O144" i="26"/>
  <c r="M144" i="26"/>
  <c r="J144" i="26"/>
  <c r="I144" i="26"/>
  <c r="G144" i="26"/>
  <c r="E144" i="26"/>
  <c r="AK143" i="26"/>
  <c r="AC143" i="26"/>
  <c r="AA143" i="26"/>
  <c r="W143" i="26"/>
  <c r="U143" i="26"/>
  <c r="P143" i="26"/>
  <c r="O143" i="26"/>
  <c r="M143" i="26"/>
  <c r="J143" i="26"/>
  <c r="I143" i="26"/>
  <c r="G143" i="26"/>
  <c r="E143" i="26"/>
  <c r="AK142" i="26"/>
  <c r="AC142" i="26"/>
  <c r="AA142" i="26"/>
  <c r="W142" i="26"/>
  <c r="U142" i="26"/>
  <c r="P142" i="26"/>
  <c r="O142" i="26"/>
  <c r="M142" i="26"/>
  <c r="J142" i="26"/>
  <c r="I142" i="26"/>
  <c r="G142" i="26"/>
  <c r="E142" i="26"/>
  <c r="AK141" i="26"/>
  <c r="AC141" i="26"/>
  <c r="AA141" i="26"/>
  <c r="W141" i="26"/>
  <c r="U141" i="26"/>
  <c r="P141" i="26"/>
  <c r="O141" i="26"/>
  <c r="M141" i="26"/>
  <c r="J141" i="26"/>
  <c r="I141" i="26"/>
  <c r="G141" i="26"/>
  <c r="E141" i="26"/>
  <c r="AK140" i="26"/>
  <c r="AC140" i="26"/>
  <c r="AA140" i="26"/>
  <c r="W140" i="26"/>
  <c r="U140" i="26"/>
  <c r="P140" i="26"/>
  <c r="O140" i="26"/>
  <c r="M140" i="26"/>
  <c r="J140" i="26"/>
  <c r="I140" i="26"/>
  <c r="G140" i="26"/>
  <c r="E140" i="26"/>
  <c r="AK139" i="26"/>
  <c r="AC139" i="26"/>
  <c r="AA139" i="26"/>
  <c r="W139" i="26"/>
  <c r="U139" i="26"/>
  <c r="P139" i="26"/>
  <c r="O139" i="26"/>
  <c r="M139" i="26"/>
  <c r="J139" i="26"/>
  <c r="I139" i="26"/>
  <c r="G139" i="26"/>
  <c r="E139" i="26"/>
  <c r="AK138" i="26"/>
  <c r="AC138" i="26"/>
  <c r="AA138" i="26"/>
  <c r="W138" i="26"/>
  <c r="U138" i="26"/>
  <c r="P138" i="26"/>
  <c r="O138" i="26"/>
  <c r="M138" i="26"/>
  <c r="J138" i="26"/>
  <c r="I138" i="26"/>
  <c r="G138" i="26"/>
  <c r="E138" i="26"/>
  <c r="AK137" i="26"/>
  <c r="AC137" i="26"/>
  <c r="AA137" i="26"/>
  <c r="W137" i="26"/>
  <c r="U137" i="26"/>
  <c r="P137" i="26"/>
  <c r="O137" i="26"/>
  <c r="M137" i="26"/>
  <c r="J137" i="26"/>
  <c r="I137" i="26"/>
  <c r="G137" i="26"/>
  <c r="E137" i="26"/>
  <c r="AK136" i="26"/>
  <c r="AC136" i="26"/>
  <c r="AA136" i="26"/>
  <c r="W136" i="26"/>
  <c r="U136" i="26"/>
  <c r="P136" i="26"/>
  <c r="O136" i="26"/>
  <c r="M136" i="26"/>
  <c r="J136" i="26"/>
  <c r="I136" i="26"/>
  <c r="G136" i="26"/>
  <c r="E136" i="26"/>
  <c r="AK135" i="26"/>
  <c r="AC135" i="26"/>
  <c r="AA135" i="26"/>
  <c r="W135" i="26"/>
  <c r="U135" i="26"/>
  <c r="P135" i="26"/>
  <c r="O135" i="26"/>
  <c r="M135" i="26"/>
  <c r="J135" i="26"/>
  <c r="I135" i="26"/>
  <c r="G135" i="26"/>
  <c r="E135" i="26"/>
  <c r="AK134" i="26"/>
  <c r="AC134" i="26"/>
  <c r="AA134" i="26"/>
  <c r="W134" i="26"/>
  <c r="U134" i="26"/>
  <c r="P134" i="26"/>
  <c r="O134" i="26"/>
  <c r="M134" i="26"/>
  <c r="J134" i="26"/>
  <c r="I134" i="26"/>
  <c r="G134" i="26"/>
  <c r="E134" i="26"/>
  <c r="AK133" i="26"/>
  <c r="AC133" i="26"/>
  <c r="AA133" i="26"/>
  <c r="W133" i="26"/>
  <c r="U133" i="26"/>
  <c r="P133" i="26"/>
  <c r="O133" i="26"/>
  <c r="M133" i="26"/>
  <c r="J133" i="26"/>
  <c r="I133" i="26"/>
  <c r="G133" i="26"/>
  <c r="E133" i="26"/>
  <c r="AK132" i="26"/>
  <c r="AC132" i="26"/>
  <c r="AA132" i="26"/>
  <c r="W132" i="26"/>
  <c r="U132" i="26"/>
  <c r="P132" i="26"/>
  <c r="O132" i="26"/>
  <c r="M132" i="26"/>
  <c r="J132" i="26"/>
  <c r="I132" i="26"/>
  <c r="G132" i="26"/>
  <c r="E132" i="26"/>
  <c r="AK131" i="26"/>
  <c r="AC131" i="26"/>
  <c r="AA131" i="26"/>
  <c r="W131" i="26"/>
  <c r="U131" i="26"/>
  <c r="P131" i="26"/>
  <c r="O131" i="26"/>
  <c r="M131" i="26"/>
  <c r="J131" i="26"/>
  <c r="I131" i="26"/>
  <c r="G131" i="26"/>
  <c r="E131" i="26"/>
  <c r="AK130" i="26"/>
  <c r="AC130" i="26"/>
  <c r="AA130" i="26"/>
  <c r="W130" i="26"/>
  <c r="U130" i="26"/>
  <c r="P130" i="26"/>
  <c r="O130" i="26"/>
  <c r="M130" i="26"/>
  <c r="J130" i="26"/>
  <c r="I130" i="26"/>
  <c r="G130" i="26"/>
  <c r="E130" i="26"/>
  <c r="AK129" i="26"/>
  <c r="AC129" i="26"/>
  <c r="AA129" i="26"/>
  <c r="W129" i="26"/>
  <c r="U129" i="26"/>
  <c r="P129" i="26"/>
  <c r="O129" i="26"/>
  <c r="M129" i="26"/>
  <c r="J129" i="26"/>
  <c r="I129" i="26"/>
  <c r="G129" i="26"/>
  <c r="E129" i="26"/>
  <c r="AK128" i="26"/>
  <c r="AC128" i="26"/>
  <c r="AA128" i="26"/>
  <c r="W128" i="26"/>
  <c r="U128" i="26"/>
  <c r="P128" i="26"/>
  <c r="O128" i="26"/>
  <c r="M128" i="26"/>
  <c r="J128" i="26"/>
  <c r="I128" i="26"/>
  <c r="G128" i="26"/>
  <c r="E128" i="26"/>
  <c r="AK127" i="26"/>
  <c r="AC127" i="26"/>
  <c r="AA127" i="26"/>
  <c r="W127" i="26"/>
  <c r="U127" i="26"/>
  <c r="P127" i="26"/>
  <c r="O127" i="26"/>
  <c r="M127" i="26"/>
  <c r="J127" i="26"/>
  <c r="I127" i="26"/>
  <c r="G127" i="26"/>
  <c r="E127" i="26"/>
  <c r="AK126" i="26"/>
  <c r="W126" i="26"/>
  <c r="U126" i="26"/>
  <c r="P126" i="26"/>
  <c r="O126" i="26"/>
  <c r="M126" i="26"/>
  <c r="J126" i="26"/>
  <c r="G126" i="26"/>
  <c r="E126" i="26"/>
  <c r="AK125" i="26"/>
  <c r="W125" i="26"/>
  <c r="U125" i="26"/>
  <c r="P125" i="26"/>
  <c r="O125" i="26"/>
  <c r="M125" i="26"/>
  <c r="J125" i="26"/>
  <c r="G125" i="26"/>
  <c r="E125" i="26"/>
  <c r="AK124" i="26"/>
  <c r="W124" i="26"/>
  <c r="U124" i="26"/>
  <c r="P124" i="26"/>
  <c r="O124" i="26"/>
  <c r="M124" i="26"/>
  <c r="J124" i="26"/>
  <c r="G124" i="26"/>
  <c r="E124" i="26"/>
  <c r="AK123" i="26"/>
  <c r="W123" i="26"/>
  <c r="U123" i="26"/>
  <c r="P123" i="26"/>
  <c r="O123" i="26"/>
  <c r="M123" i="26"/>
  <c r="J123" i="26"/>
  <c r="G123" i="26"/>
  <c r="E123" i="26"/>
  <c r="AK122" i="26"/>
  <c r="W122" i="26"/>
  <c r="U122" i="26"/>
  <c r="P122" i="26"/>
  <c r="O122" i="26"/>
  <c r="M122" i="26"/>
  <c r="J122" i="26"/>
  <c r="G122" i="26"/>
  <c r="E122" i="26"/>
  <c r="AK121" i="26"/>
  <c r="W121" i="26"/>
  <c r="U121" i="26"/>
  <c r="P121" i="26"/>
  <c r="O121" i="26"/>
  <c r="M121" i="26"/>
  <c r="J121" i="26"/>
  <c r="G121" i="26"/>
  <c r="E121" i="26"/>
  <c r="AK120" i="26"/>
  <c r="W120" i="26"/>
  <c r="U120" i="26"/>
  <c r="P120" i="26"/>
  <c r="O120" i="26"/>
  <c r="M120" i="26"/>
  <c r="J120" i="26"/>
  <c r="G120" i="26"/>
  <c r="E120" i="26"/>
  <c r="AK119" i="26"/>
  <c r="W119" i="26"/>
  <c r="U119" i="26"/>
  <c r="P119" i="26"/>
  <c r="O119" i="26"/>
  <c r="M119" i="26"/>
  <c r="J119" i="26"/>
  <c r="G119" i="26"/>
  <c r="E119" i="26"/>
  <c r="AK118" i="26"/>
  <c r="W118" i="26"/>
  <c r="U118" i="26"/>
  <c r="P118" i="26"/>
  <c r="O118" i="26"/>
  <c r="M118" i="26"/>
  <c r="J118" i="26"/>
  <c r="G118" i="26"/>
  <c r="E118" i="26"/>
  <c r="AK117" i="26"/>
  <c r="W117" i="26"/>
  <c r="U117" i="26"/>
  <c r="P117" i="26"/>
  <c r="O117" i="26"/>
  <c r="M117" i="26"/>
  <c r="J117" i="26"/>
  <c r="G117" i="26"/>
  <c r="E117" i="26"/>
  <c r="AK116" i="26"/>
  <c r="W116" i="26"/>
  <c r="U116" i="26"/>
  <c r="P116" i="26"/>
  <c r="O116" i="26"/>
  <c r="M116" i="26"/>
  <c r="J116" i="26"/>
  <c r="G116" i="26"/>
  <c r="E116" i="26"/>
  <c r="AK115" i="26"/>
  <c r="W115" i="26"/>
  <c r="U115" i="26"/>
  <c r="P115" i="26"/>
  <c r="R115" i="26"/>
  <c r="AK114" i="26"/>
  <c r="W114" i="26"/>
  <c r="U114" i="26"/>
  <c r="P114" i="26"/>
  <c r="O114" i="26"/>
  <c r="M114" i="26"/>
  <c r="J114" i="26"/>
  <c r="G114" i="26"/>
  <c r="E114" i="26"/>
  <c r="AK113" i="26"/>
  <c r="W113" i="26"/>
  <c r="U113" i="26"/>
  <c r="P113" i="26"/>
  <c r="O113" i="26"/>
  <c r="M113" i="26"/>
  <c r="J113" i="26"/>
  <c r="G113" i="26"/>
  <c r="E113" i="26"/>
  <c r="AK112" i="26"/>
  <c r="W112" i="26"/>
  <c r="U112" i="26"/>
  <c r="P112" i="26"/>
  <c r="O112" i="26"/>
  <c r="M112" i="26"/>
  <c r="J112" i="26"/>
  <c r="G112" i="26"/>
  <c r="E112" i="26"/>
  <c r="AK111" i="26"/>
  <c r="W111" i="26"/>
  <c r="U111" i="26"/>
  <c r="P111" i="26"/>
  <c r="O111" i="26"/>
  <c r="M111" i="26"/>
  <c r="J111" i="26"/>
  <c r="G111" i="26"/>
  <c r="E111" i="26"/>
  <c r="AK110" i="26"/>
  <c r="W110" i="26"/>
  <c r="U110" i="26"/>
  <c r="P110" i="26"/>
  <c r="O110" i="26"/>
  <c r="M110" i="26"/>
  <c r="J110" i="26"/>
  <c r="G110" i="26"/>
  <c r="E110" i="26"/>
  <c r="AK109" i="26"/>
  <c r="W109" i="26"/>
  <c r="U109" i="26"/>
  <c r="P109" i="26"/>
  <c r="O109" i="26"/>
  <c r="M109" i="26"/>
  <c r="J109" i="26"/>
  <c r="G109" i="26"/>
  <c r="E109" i="26"/>
  <c r="AK108" i="26"/>
  <c r="W108" i="26"/>
  <c r="U108" i="26"/>
  <c r="P108" i="26"/>
  <c r="O108" i="26"/>
  <c r="M108" i="26"/>
  <c r="J108" i="26"/>
  <c r="G108" i="26"/>
  <c r="E108" i="26"/>
  <c r="AK107" i="26"/>
  <c r="W107" i="26"/>
  <c r="U107" i="26"/>
  <c r="P107" i="26"/>
  <c r="O107" i="26"/>
  <c r="M107" i="26"/>
  <c r="J107" i="26"/>
  <c r="G107" i="26"/>
  <c r="E107" i="26"/>
  <c r="AK106" i="26"/>
  <c r="W106" i="26"/>
  <c r="U106" i="26"/>
  <c r="P106" i="26"/>
  <c r="O106" i="26"/>
  <c r="M106" i="26"/>
  <c r="J106" i="26"/>
  <c r="G106" i="26"/>
  <c r="E106" i="26"/>
  <c r="AK105" i="26"/>
  <c r="W105" i="26"/>
  <c r="U105" i="26"/>
  <c r="P105" i="26"/>
  <c r="O105" i="26"/>
  <c r="M105" i="26"/>
  <c r="J105" i="26"/>
  <c r="G105" i="26"/>
  <c r="E105" i="26"/>
  <c r="AK104" i="26"/>
  <c r="W104" i="26"/>
  <c r="U104" i="26"/>
  <c r="P104" i="26"/>
  <c r="O104" i="26"/>
  <c r="M104" i="26"/>
  <c r="J104" i="26"/>
  <c r="G104" i="26"/>
  <c r="E104" i="26"/>
  <c r="AK103" i="26"/>
  <c r="W103" i="26"/>
  <c r="U103" i="26"/>
  <c r="P103" i="26"/>
  <c r="O103" i="26"/>
  <c r="M103" i="26"/>
  <c r="J103" i="26"/>
  <c r="K115" i="26"/>
  <c r="G103" i="26"/>
  <c r="E103" i="26"/>
  <c r="AK102" i="26"/>
  <c r="W102" i="26"/>
  <c r="U102" i="26"/>
  <c r="P102" i="26"/>
  <c r="O102" i="26"/>
  <c r="M102" i="26"/>
  <c r="J102" i="26"/>
  <c r="G102" i="26"/>
  <c r="E102" i="26"/>
  <c r="AK101" i="26"/>
  <c r="W101" i="26"/>
  <c r="U101" i="26"/>
  <c r="P101" i="26"/>
  <c r="Q113" i="26"/>
  <c r="O101" i="26"/>
  <c r="M101" i="26"/>
  <c r="J101" i="26"/>
  <c r="G101" i="26"/>
  <c r="E101" i="26"/>
  <c r="AK100" i="26"/>
  <c r="W100" i="26"/>
  <c r="U100" i="26"/>
  <c r="P100" i="26"/>
  <c r="O100" i="26"/>
  <c r="M100" i="26"/>
  <c r="J100" i="26"/>
  <c r="G100" i="26"/>
  <c r="E100" i="26"/>
  <c r="AK99" i="26"/>
  <c r="W99" i="26"/>
  <c r="U99" i="26"/>
  <c r="P99" i="26"/>
  <c r="Q111" i="26"/>
  <c r="O99" i="26"/>
  <c r="M99" i="26"/>
  <c r="J99" i="26"/>
  <c r="G99" i="26"/>
  <c r="E99" i="26"/>
  <c r="AK98" i="26"/>
  <c r="W98" i="26"/>
  <c r="U98" i="26"/>
  <c r="P98" i="26"/>
  <c r="O98" i="26"/>
  <c r="M98" i="26"/>
  <c r="J98" i="26"/>
  <c r="G98" i="26"/>
  <c r="E98" i="26"/>
  <c r="AK97" i="26"/>
  <c r="W97" i="26"/>
  <c r="U97" i="26"/>
  <c r="P97" i="26"/>
  <c r="Q109" i="26"/>
  <c r="O97" i="26"/>
  <c r="M97" i="26"/>
  <c r="J97" i="26"/>
  <c r="G97" i="26"/>
  <c r="E97" i="26"/>
  <c r="AK96" i="26"/>
  <c r="W96" i="26"/>
  <c r="U96" i="26"/>
  <c r="P96" i="26"/>
  <c r="O96" i="26"/>
  <c r="M96" i="26"/>
  <c r="J96" i="26"/>
  <c r="G96" i="26"/>
  <c r="E96" i="26"/>
  <c r="AK95" i="26"/>
  <c r="W95" i="26"/>
  <c r="U95" i="26"/>
  <c r="P95" i="26"/>
  <c r="Q107" i="26"/>
  <c r="O95" i="26"/>
  <c r="M95" i="26"/>
  <c r="J95" i="26"/>
  <c r="G95" i="26"/>
  <c r="E95" i="26"/>
  <c r="AK94" i="26"/>
  <c r="W94" i="26"/>
  <c r="U94" i="26"/>
  <c r="P94" i="26"/>
  <c r="O94" i="26"/>
  <c r="M94" i="26"/>
  <c r="J94" i="26"/>
  <c r="G94" i="26"/>
  <c r="E94" i="26"/>
  <c r="AK93" i="26"/>
  <c r="U93" i="26"/>
  <c r="P93" i="26"/>
  <c r="O93" i="26"/>
  <c r="M93" i="26"/>
  <c r="J93" i="26"/>
  <c r="G93" i="26"/>
  <c r="E93" i="26"/>
  <c r="AK92" i="26"/>
  <c r="U92" i="26"/>
  <c r="P92" i="26"/>
  <c r="O92" i="26"/>
  <c r="M92" i="26"/>
  <c r="J92" i="26"/>
  <c r="G92" i="26"/>
  <c r="E92" i="26"/>
  <c r="AK91" i="26"/>
  <c r="U91" i="26"/>
  <c r="P91" i="26"/>
  <c r="O91" i="26"/>
  <c r="M91" i="26"/>
  <c r="J91" i="26"/>
  <c r="G91" i="26"/>
  <c r="E91" i="26"/>
  <c r="AK90" i="26"/>
  <c r="U90" i="26"/>
  <c r="P90" i="26"/>
  <c r="O90" i="26"/>
  <c r="M90" i="26"/>
  <c r="J90" i="26"/>
  <c r="G90" i="26"/>
  <c r="E90" i="26"/>
  <c r="AK89" i="26"/>
  <c r="U89" i="26"/>
  <c r="P89" i="26"/>
  <c r="O89" i="26"/>
  <c r="M89" i="26"/>
  <c r="J89" i="26"/>
  <c r="G89" i="26"/>
  <c r="E89" i="26"/>
  <c r="AK88" i="26"/>
  <c r="U88" i="26"/>
  <c r="P88" i="26"/>
  <c r="O88" i="26"/>
  <c r="M88" i="26"/>
  <c r="J88" i="26"/>
  <c r="G88" i="26"/>
  <c r="E88" i="26"/>
  <c r="AK87" i="26"/>
  <c r="U87" i="26"/>
  <c r="P87" i="26"/>
  <c r="O87" i="26"/>
  <c r="M87" i="26"/>
  <c r="J87" i="26"/>
  <c r="G87" i="26"/>
  <c r="E87" i="26"/>
  <c r="AK86" i="26"/>
  <c r="U86" i="26"/>
  <c r="P86" i="26"/>
  <c r="O86" i="26"/>
  <c r="M86" i="26"/>
  <c r="J86" i="26"/>
  <c r="G86" i="26"/>
  <c r="E86" i="26"/>
  <c r="AK85" i="26"/>
  <c r="U85" i="26"/>
  <c r="P85" i="26"/>
  <c r="O85" i="26"/>
  <c r="M85" i="26"/>
  <c r="J85" i="26"/>
  <c r="G85" i="26"/>
  <c r="E85" i="26"/>
  <c r="AK84" i="26"/>
  <c r="U84" i="26"/>
  <c r="P84" i="26"/>
  <c r="O84" i="26"/>
  <c r="M84" i="26"/>
  <c r="J84" i="26"/>
  <c r="G84" i="26"/>
  <c r="E84" i="26"/>
  <c r="AK83" i="26"/>
  <c r="U83" i="26"/>
  <c r="P83" i="26"/>
  <c r="O83" i="26"/>
  <c r="M83" i="26"/>
  <c r="J83" i="26"/>
  <c r="G83" i="26"/>
  <c r="E83" i="26"/>
  <c r="AK82" i="26"/>
  <c r="U82" i="26"/>
  <c r="P82" i="26"/>
  <c r="O82" i="26"/>
  <c r="M82" i="26"/>
  <c r="J82" i="26"/>
  <c r="G82" i="26"/>
  <c r="E82" i="26"/>
  <c r="AK81" i="26"/>
  <c r="U81" i="26"/>
  <c r="P81" i="26"/>
  <c r="O81" i="26"/>
  <c r="M81" i="26"/>
  <c r="J81" i="26"/>
  <c r="G81" i="26"/>
  <c r="E81" i="26"/>
  <c r="AK80" i="26"/>
  <c r="U80" i="26"/>
  <c r="P80" i="26"/>
  <c r="O80" i="26"/>
  <c r="M80" i="26"/>
  <c r="J80" i="26"/>
  <c r="G80" i="26"/>
  <c r="E80" i="26"/>
  <c r="AK79" i="26"/>
  <c r="U79" i="26"/>
  <c r="P79" i="26"/>
  <c r="O79" i="26"/>
  <c r="M79" i="26"/>
  <c r="J79" i="26"/>
  <c r="G79" i="26"/>
  <c r="E79" i="26"/>
  <c r="AK78" i="26"/>
  <c r="U78" i="26"/>
  <c r="P78" i="26"/>
  <c r="O78" i="26"/>
  <c r="M78" i="26"/>
  <c r="J78" i="26"/>
  <c r="G78" i="26"/>
  <c r="E78" i="26"/>
  <c r="AK77" i="26"/>
  <c r="U77" i="26"/>
  <c r="P77" i="26"/>
  <c r="O77" i="26"/>
  <c r="M77" i="26"/>
  <c r="J77" i="26"/>
  <c r="G77" i="26"/>
  <c r="E77" i="26"/>
  <c r="AK76" i="26"/>
  <c r="U76" i="26"/>
  <c r="P76" i="26"/>
  <c r="O76" i="26"/>
  <c r="M76" i="26"/>
  <c r="J76" i="26"/>
  <c r="G76" i="26"/>
  <c r="E76" i="26"/>
  <c r="AK75" i="26"/>
  <c r="U75" i="26"/>
  <c r="P75" i="26"/>
  <c r="O75" i="26"/>
  <c r="M75" i="26"/>
  <c r="J75" i="26"/>
  <c r="G75" i="26"/>
  <c r="E75" i="26"/>
  <c r="AK74" i="26"/>
  <c r="U74" i="26"/>
  <c r="P74" i="26"/>
  <c r="O74" i="26"/>
  <c r="M74" i="26"/>
  <c r="J74" i="26"/>
  <c r="G74" i="26"/>
  <c r="E74" i="26"/>
  <c r="AK73" i="26"/>
  <c r="U73" i="26"/>
  <c r="P73" i="26"/>
  <c r="O73" i="26"/>
  <c r="M73" i="26"/>
  <c r="J73" i="26"/>
  <c r="G73" i="26"/>
  <c r="E73" i="26"/>
  <c r="AK72" i="26"/>
  <c r="U72" i="26"/>
  <c r="P72" i="26"/>
  <c r="O72" i="26"/>
  <c r="M72" i="26"/>
  <c r="J72" i="26"/>
  <c r="G72" i="26"/>
  <c r="E72" i="26"/>
  <c r="AK71" i="26"/>
  <c r="U71" i="26"/>
  <c r="P71" i="26"/>
  <c r="O71" i="26"/>
  <c r="M71" i="26"/>
  <c r="J71" i="26"/>
  <c r="G71" i="26"/>
  <c r="E71" i="26"/>
  <c r="AK70" i="26"/>
  <c r="U70" i="26"/>
  <c r="P70" i="26"/>
  <c r="O70" i="26"/>
  <c r="M70" i="26"/>
  <c r="J70" i="26"/>
  <c r="G70" i="26"/>
  <c r="E70" i="26"/>
  <c r="AK69" i="26"/>
  <c r="U69" i="26"/>
  <c r="P69" i="26"/>
  <c r="O69" i="26"/>
  <c r="M69" i="26"/>
  <c r="J69" i="26"/>
  <c r="G69" i="26"/>
  <c r="E69" i="26"/>
  <c r="AK68" i="26"/>
  <c r="U68" i="26"/>
  <c r="P68" i="26"/>
  <c r="O68" i="26"/>
  <c r="M68" i="26"/>
  <c r="J68" i="26"/>
  <c r="G68" i="26"/>
  <c r="E68" i="26"/>
  <c r="AK67" i="26"/>
  <c r="U67" i="26"/>
  <c r="P67" i="26"/>
  <c r="O67" i="26"/>
  <c r="M67" i="26"/>
  <c r="J67" i="26"/>
  <c r="G67" i="26"/>
  <c r="E67" i="26"/>
  <c r="AK66" i="26"/>
  <c r="U66" i="26"/>
  <c r="P66" i="26"/>
  <c r="O66" i="26"/>
  <c r="M66" i="26"/>
  <c r="J66" i="26"/>
  <c r="G66" i="26"/>
  <c r="E66" i="26"/>
  <c r="AK65" i="26"/>
  <c r="U65" i="26"/>
  <c r="P65" i="26"/>
  <c r="O65" i="26"/>
  <c r="M65" i="26"/>
  <c r="J65" i="26"/>
  <c r="G65" i="26"/>
  <c r="E65" i="26"/>
  <c r="AK64" i="26"/>
  <c r="U64" i="26"/>
  <c r="P64" i="26"/>
  <c r="O64" i="26"/>
  <c r="M64" i="26"/>
  <c r="J64" i="26"/>
  <c r="G64" i="26"/>
  <c r="E64" i="26"/>
  <c r="AK63" i="26"/>
  <c r="U63" i="26"/>
  <c r="P63" i="26"/>
  <c r="O63" i="26"/>
  <c r="M63" i="26"/>
  <c r="J63" i="26"/>
  <c r="G63" i="26"/>
  <c r="E63" i="26"/>
  <c r="AK62" i="26"/>
  <c r="U62" i="26"/>
  <c r="P62" i="26"/>
  <c r="O62" i="26"/>
  <c r="M62" i="26"/>
  <c r="J62" i="26"/>
  <c r="G62" i="26"/>
  <c r="E62" i="26"/>
  <c r="AK61" i="26"/>
  <c r="U61" i="26"/>
  <c r="P61" i="26"/>
  <c r="O61" i="26"/>
  <c r="M61" i="26"/>
  <c r="J61" i="26"/>
  <c r="G61" i="26"/>
  <c r="E61" i="26"/>
  <c r="AK60" i="26"/>
  <c r="U60" i="26"/>
  <c r="P60" i="26"/>
  <c r="O60" i="26"/>
  <c r="M60" i="26"/>
  <c r="J60" i="26"/>
  <c r="G60" i="26"/>
  <c r="E60" i="26"/>
  <c r="AK59" i="26"/>
  <c r="U59" i="26"/>
  <c r="P59" i="26"/>
  <c r="O59" i="26"/>
  <c r="M59" i="26"/>
  <c r="J59" i="26"/>
  <c r="G59" i="26"/>
  <c r="E59" i="26"/>
  <c r="AK58" i="26"/>
  <c r="U58" i="26"/>
  <c r="P58" i="26"/>
  <c r="O58" i="26"/>
  <c r="M58" i="26"/>
  <c r="J58" i="26"/>
  <c r="G58" i="26"/>
  <c r="E58" i="26"/>
  <c r="AK57" i="26"/>
  <c r="U57" i="26"/>
  <c r="P57" i="26"/>
  <c r="O57" i="26"/>
  <c r="M57" i="26"/>
  <c r="J57" i="26"/>
  <c r="G57" i="26"/>
  <c r="E57" i="26"/>
  <c r="AK56" i="26"/>
  <c r="U56" i="26"/>
  <c r="P56" i="26"/>
  <c r="O56" i="26"/>
  <c r="M56" i="26"/>
  <c r="J56" i="26"/>
  <c r="G56" i="26"/>
  <c r="E56" i="26"/>
  <c r="AK55" i="26"/>
  <c r="U55" i="26"/>
  <c r="P55" i="26"/>
  <c r="O55" i="26"/>
  <c r="M55" i="26"/>
  <c r="J55" i="26"/>
  <c r="G55" i="26"/>
  <c r="E55" i="26"/>
  <c r="AK54" i="26"/>
  <c r="U54" i="26"/>
  <c r="P54" i="26"/>
  <c r="O54" i="26"/>
  <c r="M54" i="26"/>
  <c r="J54" i="26"/>
  <c r="G54" i="26"/>
  <c r="E54" i="26"/>
  <c r="AK53" i="26"/>
  <c r="U53" i="26"/>
  <c r="P53" i="26"/>
  <c r="O53" i="26"/>
  <c r="M53" i="26"/>
  <c r="J53" i="26"/>
  <c r="G53" i="26"/>
  <c r="E53" i="26"/>
  <c r="AK52" i="26"/>
  <c r="U52" i="26"/>
  <c r="P52" i="26"/>
  <c r="O52" i="26"/>
  <c r="M52" i="26"/>
  <c r="J52" i="26"/>
  <c r="G52" i="26"/>
  <c r="E52" i="26"/>
  <c r="AK51" i="26"/>
  <c r="U51" i="26"/>
  <c r="P51" i="26"/>
  <c r="O51" i="26"/>
  <c r="M51" i="26"/>
  <c r="J51" i="26"/>
  <c r="G51" i="26"/>
  <c r="E51" i="26"/>
  <c r="AK50" i="26"/>
  <c r="U50" i="26"/>
  <c r="P50" i="26"/>
  <c r="O50" i="26"/>
  <c r="M50" i="26"/>
  <c r="J50" i="26"/>
  <c r="G50" i="26"/>
  <c r="E50" i="26"/>
  <c r="AK49" i="26"/>
  <c r="U49" i="26"/>
  <c r="P49" i="26"/>
  <c r="O49" i="26"/>
  <c r="M49" i="26"/>
  <c r="J49" i="26"/>
  <c r="G49" i="26"/>
  <c r="E49" i="26"/>
  <c r="AK48" i="26"/>
  <c r="U48" i="26"/>
  <c r="P48" i="26"/>
  <c r="O48" i="26"/>
  <c r="M48" i="26"/>
  <c r="J48" i="26"/>
  <c r="G48" i="26"/>
  <c r="E48" i="26"/>
  <c r="AK47" i="26"/>
  <c r="U47" i="26"/>
  <c r="P47" i="26"/>
  <c r="O47" i="26"/>
  <c r="M47" i="26"/>
  <c r="J47" i="26"/>
  <c r="G47" i="26"/>
  <c r="E47" i="26"/>
  <c r="AK46" i="26"/>
  <c r="U46" i="26"/>
  <c r="P46" i="26"/>
  <c r="O46" i="26"/>
  <c r="M46" i="26"/>
  <c r="J46" i="26"/>
  <c r="G46" i="26"/>
  <c r="E46" i="26"/>
  <c r="AK45" i="26"/>
  <c r="U45" i="26"/>
  <c r="P45" i="26"/>
  <c r="O45" i="26"/>
  <c r="M45" i="26"/>
  <c r="J45" i="26"/>
  <c r="G45" i="26"/>
  <c r="E45" i="26"/>
  <c r="AK44" i="26"/>
  <c r="U44" i="26"/>
  <c r="P44" i="26"/>
  <c r="O44" i="26"/>
  <c r="M44" i="26"/>
  <c r="J44" i="26"/>
  <c r="G44" i="26"/>
  <c r="E44" i="26"/>
  <c r="AK43" i="26"/>
  <c r="U43" i="26"/>
  <c r="P43" i="26"/>
  <c r="O43" i="26"/>
  <c r="M43" i="26"/>
  <c r="J43" i="26"/>
  <c r="G43" i="26"/>
  <c r="E43" i="26"/>
  <c r="AK42" i="26"/>
  <c r="U42" i="26"/>
  <c r="P42" i="26"/>
  <c r="O42" i="26"/>
  <c r="M42" i="26"/>
  <c r="J42" i="26"/>
  <c r="G42" i="26"/>
  <c r="E42" i="26"/>
  <c r="AK41" i="26"/>
  <c r="U41" i="26"/>
  <c r="P41" i="26"/>
  <c r="O41" i="26"/>
  <c r="M41" i="26"/>
  <c r="J41" i="26"/>
  <c r="G41" i="26"/>
  <c r="E41" i="26"/>
  <c r="AK40" i="26"/>
  <c r="U40" i="26"/>
  <c r="P40" i="26"/>
  <c r="O40" i="26"/>
  <c r="M40" i="26"/>
  <c r="J40" i="26"/>
  <c r="G40" i="26"/>
  <c r="E40" i="26"/>
  <c r="AK39" i="26"/>
  <c r="U39" i="26"/>
  <c r="P39" i="26"/>
  <c r="O39" i="26"/>
  <c r="M39" i="26"/>
  <c r="J39" i="26"/>
  <c r="G39" i="26"/>
  <c r="E39" i="26"/>
  <c r="AK38" i="26"/>
  <c r="U38" i="26"/>
  <c r="P38" i="26"/>
  <c r="O38" i="26"/>
  <c r="M38" i="26"/>
  <c r="J38" i="26"/>
  <c r="G38" i="26"/>
  <c r="E38" i="26"/>
  <c r="AK37" i="26"/>
  <c r="U37" i="26"/>
  <c r="P37" i="26"/>
  <c r="O37" i="26"/>
  <c r="M37" i="26"/>
  <c r="J37" i="26"/>
  <c r="G37" i="26"/>
  <c r="E37" i="26"/>
  <c r="AK36" i="26"/>
  <c r="U36" i="26"/>
  <c r="P36" i="26"/>
  <c r="O36" i="26"/>
  <c r="M36" i="26"/>
  <c r="J36" i="26"/>
  <c r="G36" i="26"/>
  <c r="E36" i="26"/>
  <c r="AK35" i="26"/>
  <c r="U35" i="26"/>
  <c r="P35" i="26"/>
  <c r="O35" i="26"/>
  <c r="M35" i="26"/>
  <c r="J35" i="26"/>
  <c r="G35" i="26"/>
  <c r="E35" i="26"/>
  <c r="AK34" i="26"/>
  <c r="U34" i="26"/>
  <c r="P34" i="26"/>
  <c r="O34" i="26"/>
  <c r="M34" i="26"/>
  <c r="J34" i="26"/>
  <c r="G34" i="26"/>
  <c r="E34" i="26"/>
  <c r="AK33" i="26"/>
  <c r="U33" i="26"/>
  <c r="P33" i="26"/>
  <c r="O33" i="26"/>
  <c r="M33" i="26"/>
  <c r="J33" i="26"/>
  <c r="G33" i="26"/>
  <c r="E33" i="26"/>
  <c r="AK32" i="26"/>
  <c r="U32" i="26"/>
  <c r="P32" i="26"/>
  <c r="O32" i="26"/>
  <c r="M32" i="26"/>
  <c r="J32" i="26"/>
  <c r="G32" i="26"/>
  <c r="E32" i="26"/>
  <c r="AK31" i="26"/>
  <c r="U31" i="26"/>
  <c r="P31" i="26"/>
  <c r="O31" i="26"/>
  <c r="M31" i="26"/>
  <c r="J31" i="26"/>
  <c r="G31" i="26"/>
  <c r="E31" i="26"/>
  <c r="AK30" i="26"/>
  <c r="U30" i="26"/>
  <c r="P30" i="26"/>
  <c r="O30" i="26"/>
  <c r="M30" i="26"/>
  <c r="J30" i="26"/>
  <c r="G30" i="26"/>
  <c r="E30" i="26"/>
  <c r="AK29" i="26"/>
  <c r="U29" i="26"/>
  <c r="P29" i="26"/>
  <c r="O29" i="26"/>
  <c r="M29" i="26"/>
  <c r="J29" i="26"/>
  <c r="G29" i="26"/>
  <c r="E29" i="26"/>
  <c r="AK28" i="26"/>
  <c r="U28" i="26"/>
  <c r="P28" i="26"/>
  <c r="O28" i="26"/>
  <c r="M28" i="26"/>
  <c r="J28" i="26"/>
  <c r="G28" i="26"/>
  <c r="E28" i="26"/>
  <c r="AK27" i="26"/>
  <c r="U27" i="26"/>
  <c r="P27" i="26"/>
  <c r="O27" i="26"/>
  <c r="M27" i="26"/>
  <c r="J27" i="26"/>
  <c r="G27" i="26"/>
  <c r="E27" i="26"/>
  <c r="AK26" i="26"/>
  <c r="U26" i="26"/>
  <c r="P26" i="26"/>
  <c r="O26" i="26"/>
  <c r="M26" i="26"/>
  <c r="J26" i="26"/>
  <c r="G26" i="26"/>
  <c r="E26" i="26"/>
  <c r="AK25" i="26"/>
  <c r="U25" i="26"/>
  <c r="P25" i="26"/>
  <c r="O25" i="26"/>
  <c r="M25" i="26"/>
  <c r="J25" i="26"/>
  <c r="G25" i="26"/>
  <c r="E25" i="26"/>
  <c r="AK24" i="26"/>
  <c r="U24" i="26"/>
  <c r="P24" i="26"/>
  <c r="O24" i="26"/>
  <c r="M24" i="26"/>
  <c r="J24" i="26"/>
  <c r="G24" i="26"/>
  <c r="E24" i="26"/>
  <c r="AK23" i="26"/>
  <c r="U23" i="26"/>
  <c r="P23" i="26"/>
  <c r="O23" i="26"/>
  <c r="M23" i="26"/>
  <c r="J23" i="26"/>
  <c r="G23" i="26"/>
  <c r="E23" i="26"/>
  <c r="AK22" i="26"/>
  <c r="U22" i="26"/>
  <c r="P22" i="26"/>
  <c r="O22" i="26"/>
  <c r="M22" i="26"/>
  <c r="J22" i="26"/>
  <c r="G22" i="26"/>
  <c r="E22" i="26"/>
  <c r="P21" i="26"/>
  <c r="J21" i="26"/>
  <c r="P20" i="26"/>
  <c r="J20" i="26"/>
  <c r="P19" i="26"/>
  <c r="J19" i="26"/>
  <c r="P18" i="26"/>
  <c r="J18" i="26"/>
  <c r="P17" i="26"/>
  <c r="J17" i="26"/>
  <c r="P16" i="26"/>
  <c r="J16" i="26"/>
  <c r="P15" i="26"/>
  <c r="J15" i="26"/>
  <c r="P14" i="26"/>
  <c r="J14" i="26"/>
  <c r="P13" i="26"/>
  <c r="J13" i="26"/>
  <c r="P12" i="26"/>
  <c r="J12" i="26"/>
  <c r="P11" i="26"/>
  <c r="J11" i="26"/>
  <c r="P10" i="26"/>
  <c r="J10" i="26"/>
  <c r="Q117" i="26"/>
  <c r="Q121" i="26"/>
  <c r="Q125" i="26"/>
  <c r="Q115" i="26"/>
  <c r="Q119" i="26"/>
  <c r="Q123" i="26"/>
  <c r="K26" i="24"/>
  <c r="R119" i="26"/>
  <c r="X119" i="26"/>
  <c r="R123" i="26"/>
  <c r="X123" i="26"/>
  <c r="R111" i="26"/>
  <c r="X111" i="26"/>
  <c r="R99" i="26"/>
  <c r="X99" i="26"/>
  <c r="R103" i="26"/>
  <c r="X103" i="26"/>
  <c r="R107" i="26"/>
  <c r="X107" i="26"/>
  <c r="R95" i="26"/>
  <c r="X95" i="26"/>
  <c r="R26" i="24"/>
  <c r="AR26" i="24"/>
  <c r="Q97" i="26"/>
  <c r="R97" i="26"/>
  <c r="X97" i="26"/>
  <c r="R101" i="26"/>
  <c r="X101" i="26"/>
  <c r="R105" i="26"/>
  <c r="X105" i="26"/>
  <c r="R109" i="26"/>
  <c r="X109" i="26"/>
  <c r="R113" i="26"/>
  <c r="X113" i="26"/>
  <c r="R117" i="26"/>
  <c r="X117" i="26"/>
  <c r="R121" i="26"/>
  <c r="X121" i="26"/>
  <c r="R125" i="26"/>
  <c r="X125" i="26"/>
  <c r="Q15" i="24"/>
  <c r="Q129" i="26"/>
  <c r="Q133" i="26"/>
  <c r="R10" i="26"/>
  <c r="X10" i="26"/>
  <c r="R11" i="26"/>
  <c r="X11" i="26"/>
  <c r="R12" i="26"/>
  <c r="X12" i="26"/>
  <c r="R13" i="26"/>
  <c r="X13" i="26"/>
  <c r="R14" i="26"/>
  <c r="X14" i="26"/>
  <c r="R15" i="26"/>
  <c r="X15" i="26"/>
  <c r="R16" i="26"/>
  <c r="X16" i="26"/>
  <c r="R17" i="26"/>
  <c r="X17" i="26"/>
  <c r="R19" i="26"/>
  <c r="X19" i="26"/>
  <c r="R21" i="26"/>
  <c r="X21" i="26"/>
  <c r="K22" i="26"/>
  <c r="K24" i="26"/>
  <c r="K26" i="26"/>
  <c r="K28" i="26"/>
  <c r="K30" i="26"/>
  <c r="K32" i="26"/>
  <c r="K95" i="26"/>
  <c r="K97" i="26"/>
  <c r="K99" i="26"/>
  <c r="R187" i="26"/>
  <c r="X187" i="26"/>
  <c r="K199" i="26"/>
  <c r="Q104" i="26"/>
  <c r="Q130" i="26"/>
  <c r="Q134" i="26"/>
  <c r="R200" i="26"/>
  <c r="X200" i="26"/>
  <c r="R201" i="26"/>
  <c r="X201" i="26"/>
  <c r="K23" i="26"/>
  <c r="K25" i="26"/>
  <c r="K27" i="26"/>
  <c r="K29" i="26"/>
  <c r="K31" i="26"/>
  <c r="K33" i="26"/>
  <c r="K34" i="26"/>
  <c r="K36" i="26"/>
  <c r="K37" i="26"/>
  <c r="K38" i="26"/>
  <c r="K40" i="26"/>
  <c r="K41" i="26"/>
  <c r="K42" i="26"/>
  <c r="K44" i="26"/>
  <c r="K46" i="26"/>
  <c r="K47" i="26"/>
  <c r="K49" i="26"/>
  <c r="K50" i="26"/>
  <c r="K51" i="26"/>
  <c r="K52" i="26"/>
  <c r="K53" i="26"/>
  <c r="K54" i="26"/>
  <c r="K55" i="26"/>
  <c r="K56" i="26"/>
  <c r="K57" i="26"/>
  <c r="K58" i="26"/>
  <c r="K59" i="26"/>
  <c r="K60" i="26"/>
  <c r="K61" i="26"/>
  <c r="K62" i="26"/>
  <c r="K64" i="26"/>
  <c r="K65" i="26"/>
  <c r="K67" i="26"/>
  <c r="K68" i="26"/>
  <c r="K69" i="26"/>
  <c r="K70" i="26"/>
  <c r="K72" i="26"/>
  <c r="K73" i="26"/>
  <c r="K74" i="26"/>
  <c r="K75" i="26"/>
  <c r="K76" i="26"/>
  <c r="K77" i="26"/>
  <c r="K78" i="26"/>
  <c r="K79" i="26"/>
  <c r="K80" i="26"/>
  <c r="K81" i="26"/>
  <c r="K86" i="26"/>
  <c r="Q22" i="26"/>
  <c r="Q23" i="26"/>
  <c r="Q24" i="26"/>
  <c r="Q25" i="26"/>
  <c r="Q26" i="26"/>
  <c r="K106" i="26"/>
  <c r="K110" i="26"/>
  <c r="K114" i="26"/>
  <c r="K118" i="26"/>
  <c r="K122" i="26"/>
  <c r="K126" i="26"/>
  <c r="R10" i="24"/>
  <c r="AR10" i="24"/>
  <c r="K11" i="24"/>
  <c r="K12" i="24"/>
  <c r="K13" i="24"/>
  <c r="K14" i="24"/>
  <c r="K15" i="24"/>
  <c r="K35" i="26"/>
  <c r="K39" i="26"/>
  <c r="K43" i="26"/>
  <c r="K45" i="26"/>
  <c r="K48" i="26"/>
  <c r="K63" i="26"/>
  <c r="K66" i="26"/>
  <c r="K71" i="26"/>
  <c r="K82" i="26"/>
  <c r="K84" i="26"/>
  <c r="K88" i="26"/>
  <c r="Q108" i="26"/>
  <c r="Q112" i="26"/>
  <c r="Q116" i="26"/>
  <c r="Q120" i="26"/>
  <c r="Q124" i="26"/>
  <c r="Q127" i="26"/>
  <c r="Q128" i="26"/>
  <c r="Q131" i="26"/>
  <c r="Q132" i="26"/>
  <c r="Q135" i="26"/>
  <c r="Q149" i="26"/>
  <c r="Q150" i="26"/>
  <c r="Q151" i="26"/>
  <c r="Q152" i="26"/>
  <c r="Q153" i="26"/>
  <c r="Q167" i="26"/>
  <c r="Q168" i="26"/>
  <c r="Q169" i="26"/>
  <c r="Q170" i="26"/>
  <c r="Q171" i="26"/>
  <c r="Q172" i="26"/>
  <c r="Q173" i="26"/>
  <c r="Q174" i="26"/>
  <c r="Q16" i="24"/>
  <c r="Q18" i="24"/>
  <c r="Q19" i="24"/>
  <c r="Q20" i="24"/>
  <c r="Q21" i="24"/>
  <c r="Q22" i="24"/>
  <c r="Q23" i="24"/>
  <c r="Q31" i="24"/>
  <c r="R18" i="26"/>
  <c r="X18" i="26"/>
  <c r="R20" i="26"/>
  <c r="X20" i="26"/>
  <c r="K104" i="26"/>
  <c r="K108" i="26"/>
  <c r="K112" i="26"/>
  <c r="K116" i="26"/>
  <c r="K120" i="26"/>
  <c r="K124" i="26"/>
  <c r="K127" i="26"/>
  <c r="K128" i="26"/>
  <c r="K129" i="26"/>
  <c r="K130" i="26"/>
  <c r="K131" i="26"/>
  <c r="K132" i="26"/>
  <c r="K133" i="26"/>
  <c r="K134" i="26"/>
  <c r="K135" i="26"/>
  <c r="R136" i="26"/>
  <c r="X136" i="26"/>
  <c r="K150" i="26"/>
  <c r="K151" i="26"/>
  <c r="K152" i="26"/>
  <c r="K153" i="26"/>
  <c r="R155" i="26"/>
  <c r="X155" i="26"/>
  <c r="R156" i="26"/>
  <c r="X156" i="26"/>
  <c r="R157" i="26"/>
  <c r="X157" i="26"/>
  <c r="R158" i="26"/>
  <c r="X158" i="26"/>
  <c r="R159" i="26"/>
  <c r="X159" i="26"/>
  <c r="R160" i="26"/>
  <c r="X160" i="26"/>
  <c r="R161" i="26"/>
  <c r="X161" i="26"/>
  <c r="R162" i="26"/>
  <c r="X162" i="26"/>
  <c r="R163" i="26"/>
  <c r="S175" i="26"/>
  <c r="R164" i="26"/>
  <c r="X164" i="26"/>
  <c r="R165" i="26"/>
  <c r="X165" i="26"/>
  <c r="R166" i="26"/>
  <c r="X166" i="26"/>
  <c r="R167" i="26"/>
  <c r="S167" i="26"/>
  <c r="R168" i="26"/>
  <c r="X168" i="26"/>
  <c r="Y168" i="26"/>
  <c r="R169" i="26"/>
  <c r="X169" i="26"/>
  <c r="R170" i="26"/>
  <c r="X170" i="26"/>
  <c r="Y170" i="26"/>
  <c r="R171" i="26"/>
  <c r="X171" i="26"/>
  <c r="R172" i="26"/>
  <c r="X172" i="26"/>
  <c r="Y172" i="26"/>
  <c r="R173" i="26"/>
  <c r="X173" i="26"/>
  <c r="R174" i="26"/>
  <c r="S174" i="26"/>
  <c r="Q214" i="26"/>
  <c r="Q223" i="26"/>
  <c r="Q212" i="26"/>
  <c r="Q224" i="26"/>
  <c r="Q213" i="26"/>
  <c r="Q225" i="26"/>
  <c r="K16" i="24"/>
  <c r="R18" i="24"/>
  <c r="AR18" i="24"/>
  <c r="R19" i="24"/>
  <c r="X19" i="24"/>
  <c r="R20" i="24"/>
  <c r="X20" i="24"/>
  <c r="R21" i="24"/>
  <c r="R22" i="24"/>
  <c r="AR22" i="24" s="1"/>
  <c r="K175" i="26"/>
  <c r="Q27" i="26"/>
  <c r="Q28" i="26"/>
  <c r="Q29" i="26"/>
  <c r="Q30" i="26"/>
  <c r="Q31" i="26"/>
  <c r="Q32" i="26"/>
  <c r="Q33" i="26"/>
  <c r="Q34" i="26"/>
  <c r="Q35" i="26"/>
  <c r="Q36" i="26"/>
  <c r="Q37" i="26"/>
  <c r="Q38" i="26"/>
  <c r="Q39" i="26"/>
  <c r="Q40" i="26"/>
  <c r="Q41" i="26"/>
  <c r="Q42" i="26"/>
  <c r="Q43" i="26"/>
  <c r="Q44" i="26"/>
  <c r="Q45" i="26"/>
  <c r="Q46" i="26"/>
  <c r="Q47" i="26"/>
  <c r="Q48" i="26"/>
  <c r="Q49" i="26"/>
  <c r="Q50" i="26"/>
  <c r="Q51" i="26"/>
  <c r="Q52" i="26"/>
  <c r="Q53" i="26"/>
  <c r="Q54" i="26"/>
  <c r="Q55" i="26"/>
  <c r="Q56" i="26"/>
  <c r="Q57" i="26"/>
  <c r="Q58" i="26"/>
  <c r="Q59" i="26"/>
  <c r="Q60" i="26"/>
  <c r="Q61" i="26"/>
  <c r="Q62" i="26"/>
  <c r="Q63" i="26"/>
  <c r="Q64" i="26"/>
  <c r="Q65" i="26"/>
  <c r="Q66" i="26"/>
  <c r="Q67" i="26"/>
  <c r="Q68" i="26"/>
  <c r="Q69" i="26"/>
  <c r="Q70" i="26"/>
  <c r="Q71" i="26"/>
  <c r="Q72" i="26"/>
  <c r="Q73" i="26"/>
  <c r="Q74" i="26"/>
  <c r="Q75" i="26"/>
  <c r="Q76" i="26"/>
  <c r="Q77" i="26"/>
  <c r="Q78" i="26"/>
  <c r="Q79" i="26"/>
  <c r="Q80" i="26"/>
  <c r="Q81" i="26"/>
  <c r="Q82" i="26"/>
  <c r="Q95" i="26"/>
  <c r="Q84" i="26"/>
  <c r="Q86" i="26"/>
  <c r="Q99" i="26"/>
  <c r="Q88" i="26"/>
  <c r="Q106" i="26"/>
  <c r="Q110" i="26"/>
  <c r="Q114" i="26"/>
  <c r="Q118" i="26"/>
  <c r="Q122" i="26"/>
  <c r="Q126" i="26"/>
  <c r="Q176" i="26"/>
  <c r="Q177" i="26"/>
  <c r="Q181" i="26"/>
  <c r="Q182" i="26"/>
  <c r="Q183" i="26"/>
  <c r="Q184" i="26"/>
  <c r="Q185" i="26"/>
  <c r="Q186" i="26"/>
  <c r="R206" i="26"/>
  <c r="S218" i="26"/>
  <c r="K218" i="26"/>
  <c r="R212" i="26"/>
  <c r="S224" i="26"/>
  <c r="K224" i="26"/>
  <c r="Q11" i="24"/>
  <c r="Q12" i="24"/>
  <c r="Q13" i="24"/>
  <c r="Q14" i="24"/>
  <c r="Q27" i="24"/>
  <c r="Q190" i="26"/>
  <c r="Q191" i="26"/>
  <c r="Q192" i="26"/>
  <c r="X175" i="26"/>
  <c r="R202" i="26"/>
  <c r="X202" i="26"/>
  <c r="K214" i="26"/>
  <c r="R203" i="26"/>
  <c r="S215" i="26"/>
  <c r="K215" i="26"/>
  <c r="R204" i="26"/>
  <c r="S216" i="26"/>
  <c r="K216" i="26"/>
  <c r="R205" i="26"/>
  <c r="S217" i="26"/>
  <c r="K217" i="26"/>
  <c r="R213" i="26"/>
  <c r="S223" i="26"/>
  <c r="R210" i="26"/>
  <c r="R209" i="26"/>
  <c r="R208" i="26"/>
  <c r="S220" i="26"/>
  <c r="R176" i="26"/>
  <c r="X176" i="26"/>
  <c r="R177" i="26"/>
  <c r="X177" i="26"/>
  <c r="R178" i="26"/>
  <c r="X178" i="26"/>
  <c r="R179" i="26"/>
  <c r="R180" i="26"/>
  <c r="X180" i="26"/>
  <c r="R181" i="26"/>
  <c r="X181" i="26"/>
  <c r="R182" i="26"/>
  <c r="X182" i="26"/>
  <c r="R183" i="26"/>
  <c r="X183" i="26"/>
  <c r="R184" i="26"/>
  <c r="X184" i="26"/>
  <c r="R185" i="26"/>
  <c r="X185" i="26"/>
  <c r="R186" i="26"/>
  <c r="X186" i="26"/>
  <c r="R188" i="26"/>
  <c r="R189" i="26"/>
  <c r="X189" i="26"/>
  <c r="R190" i="26"/>
  <c r="X190" i="26"/>
  <c r="R191" i="26"/>
  <c r="R192" i="26"/>
  <c r="X192" i="26"/>
  <c r="R194" i="26"/>
  <c r="X194" i="26"/>
  <c r="R195" i="26"/>
  <c r="X195" i="26"/>
  <c r="R196" i="26"/>
  <c r="X196" i="26"/>
  <c r="R197" i="26"/>
  <c r="X197" i="26"/>
  <c r="R198" i="26"/>
  <c r="X198" i="26"/>
  <c r="Q188" i="26"/>
  <c r="Q189" i="26"/>
  <c r="Q206" i="26"/>
  <c r="Q207" i="26"/>
  <c r="Q208" i="26"/>
  <c r="Q209" i="26"/>
  <c r="Q210" i="26"/>
  <c r="Q33" i="24"/>
  <c r="R207" i="26"/>
  <c r="S219" i="26"/>
  <c r="R11" i="24"/>
  <c r="R12" i="24"/>
  <c r="R13" i="24"/>
  <c r="R14" i="24"/>
  <c r="R15" i="24"/>
  <c r="R16" i="24"/>
  <c r="K17" i="24"/>
  <c r="R17" i="24"/>
  <c r="X17" i="24"/>
  <c r="Q17" i="24"/>
  <c r="K18" i="24"/>
  <c r="K19" i="24"/>
  <c r="K20" i="24"/>
  <c r="K21" i="24"/>
  <c r="K22" i="24"/>
  <c r="K25" i="24"/>
  <c r="K29" i="24"/>
  <c r="K30" i="24"/>
  <c r="K33" i="24"/>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K89" i="26"/>
  <c r="K101" i="26"/>
  <c r="R89" i="26"/>
  <c r="K90" i="26"/>
  <c r="R90" i="26"/>
  <c r="Q91" i="26"/>
  <c r="Q92" i="26"/>
  <c r="Q93" i="26"/>
  <c r="Q94" i="26"/>
  <c r="Q96" i="26"/>
  <c r="Q98" i="26"/>
  <c r="Q100" i="26"/>
  <c r="Q102" i="26"/>
  <c r="X115" i="26"/>
  <c r="K83" i="26"/>
  <c r="Q83" i="26"/>
  <c r="K85" i="26"/>
  <c r="Q85" i="26"/>
  <c r="K87" i="26"/>
  <c r="Q87" i="26"/>
  <c r="Q89" i="26"/>
  <c r="Q101" i="26"/>
  <c r="Q90" i="26"/>
  <c r="K91" i="26"/>
  <c r="K92" i="26"/>
  <c r="K93" i="26"/>
  <c r="K94" i="26"/>
  <c r="K96" i="26"/>
  <c r="K98" i="26"/>
  <c r="K100" i="26"/>
  <c r="K102" i="26"/>
  <c r="R91" i="26"/>
  <c r="R92" i="26"/>
  <c r="R93" i="26"/>
  <c r="R94" i="26"/>
  <c r="R96" i="26"/>
  <c r="R98" i="26"/>
  <c r="R100" i="26"/>
  <c r="R102" i="26"/>
  <c r="K103" i="26"/>
  <c r="Q103" i="26"/>
  <c r="R104" i="26"/>
  <c r="K105" i="26"/>
  <c r="Q105" i="26"/>
  <c r="R106" i="26"/>
  <c r="K107" i="26"/>
  <c r="R108" i="26"/>
  <c r="K109" i="26"/>
  <c r="R110" i="26"/>
  <c r="K111" i="26"/>
  <c r="R112" i="26"/>
  <c r="K113" i="26"/>
  <c r="R114" i="26"/>
  <c r="R116" i="26"/>
  <c r="K117" i="26"/>
  <c r="R118" i="26"/>
  <c r="K119" i="26"/>
  <c r="R120" i="26"/>
  <c r="K121" i="26"/>
  <c r="R122" i="26"/>
  <c r="K123" i="26"/>
  <c r="R124" i="26"/>
  <c r="K125" i="26"/>
  <c r="R126" i="26"/>
  <c r="R127" i="26"/>
  <c r="R128" i="26"/>
  <c r="R129" i="26"/>
  <c r="R130" i="26"/>
  <c r="R131" i="26"/>
  <c r="R132" i="26"/>
  <c r="R133" i="26"/>
  <c r="R134" i="26"/>
  <c r="R135" i="26"/>
  <c r="Q136" i="26"/>
  <c r="Q137" i="26"/>
  <c r="Q138" i="26"/>
  <c r="Q139" i="26"/>
  <c r="Q140" i="26"/>
  <c r="Q141" i="26"/>
  <c r="Q142" i="26"/>
  <c r="Q143" i="26"/>
  <c r="Q144" i="26"/>
  <c r="Q145" i="26"/>
  <c r="Q146" i="26"/>
  <c r="Q147" i="26"/>
  <c r="Q148" i="26"/>
  <c r="K136" i="26"/>
  <c r="K137" i="26"/>
  <c r="R137" i="26"/>
  <c r="K138" i="26"/>
  <c r="K139" i="26"/>
  <c r="K140" i="26"/>
  <c r="K141" i="26"/>
  <c r="K142" i="26"/>
  <c r="K143" i="26"/>
  <c r="K144" i="26"/>
  <c r="K145" i="26"/>
  <c r="K146" i="26"/>
  <c r="K147" i="26"/>
  <c r="K148" i="26"/>
  <c r="K149" i="26"/>
  <c r="R138" i="26"/>
  <c r="R139" i="26"/>
  <c r="R140" i="26"/>
  <c r="R141" i="26"/>
  <c r="R142" i="26"/>
  <c r="R143" i="26"/>
  <c r="R144" i="26"/>
  <c r="R145" i="26"/>
  <c r="R146" i="26"/>
  <c r="R147" i="26"/>
  <c r="R148" i="26"/>
  <c r="R149" i="26"/>
  <c r="R150" i="26"/>
  <c r="R151" i="26"/>
  <c r="R152" i="26"/>
  <c r="R153" i="26"/>
  <c r="Q154" i="26"/>
  <c r="Q155" i="26"/>
  <c r="Q156" i="26"/>
  <c r="Q157" i="26"/>
  <c r="Q158" i="26"/>
  <c r="Q159" i="26"/>
  <c r="Q160" i="26"/>
  <c r="Q161" i="26"/>
  <c r="Q162" i="26"/>
  <c r="Q163" i="26"/>
  <c r="Q164" i="26"/>
  <c r="Q165" i="26"/>
  <c r="Q166" i="26"/>
  <c r="K154" i="26"/>
  <c r="R154" i="26"/>
  <c r="K155" i="26"/>
  <c r="K156" i="26"/>
  <c r="K157" i="26"/>
  <c r="K158" i="26"/>
  <c r="K159" i="26"/>
  <c r="K160" i="26"/>
  <c r="K161" i="26"/>
  <c r="K162" i="26"/>
  <c r="K163" i="26"/>
  <c r="K164" i="26"/>
  <c r="K165" i="26"/>
  <c r="K166" i="26"/>
  <c r="K167" i="26"/>
  <c r="K168" i="26"/>
  <c r="K169" i="26"/>
  <c r="K170" i="26"/>
  <c r="K171" i="26"/>
  <c r="K172" i="26"/>
  <c r="K173" i="26"/>
  <c r="K174" i="26"/>
  <c r="K176" i="26"/>
  <c r="K177" i="26"/>
  <c r="K178" i="26"/>
  <c r="Q178" i="26"/>
  <c r="K179" i="26"/>
  <c r="Q179" i="26"/>
  <c r="K180" i="26"/>
  <c r="Q180" i="26"/>
  <c r="K181" i="26"/>
  <c r="K182" i="26"/>
  <c r="K183" i="26"/>
  <c r="K184" i="26"/>
  <c r="K185" i="26"/>
  <c r="K186" i="26"/>
  <c r="K188" i="26"/>
  <c r="K189" i="26"/>
  <c r="K190" i="26"/>
  <c r="K191" i="26"/>
  <c r="K192" i="26"/>
  <c r="K193" i="26"/>
  <c r="R193" i="26"/>
  <c r="Q194" i="26"/>
  <c r="Q195" i="26"/>
  <c r="Q196" i="26"/>
  <c r="Q197" i="26"/>
  <c r="Q198" i="26"/>
  <c r="Q200" i="26"/>
  <c r="Q201" i="26"/>
  <c r="Q202" i="26"/>
  <c r="Q203" i="26"/>
  <c r="Q204" i="26"/>
  <c r="Q205" i="26"/>
  <c r="Q193" i="26"/>
  <c r="X199" i="26"/>
  <c r="X211" i="26"/>
  <c r="K194" i="26"/>
  <c r="K195" i="26"/>
  <c r="K196" i="26"/>
  <c r="K197" i="26"/>
  <c r="K198" i="26"/>
  <c r="K200" i="26"/>
  <c r="K201" i="26"/>
  <c r="K202" i="26"/>
  <c r="K203" i="26"/>
  <c r="K204" i="26"/>
  <c r="K205" i="26"/>
  <c r="K206" i="26"/>
  <c r="K207" i="26"/>
  <c r="K208" i="26"/>
  <c r="K209" i="26"/>
  <c r="K210" i="26"/>
  <c r="K212" i="26"/>
  <c r="K213" i="26"/>
  <c r="S18" i="24"/>
  <c r="X208" i="26"/>
  <c r="Y208" i="26"/>
  <c r="X204" i="26"/>
  <c r="Y216" i="26"/>
  <c r="X18" i="24"/>
  <c r="AS18" i="24"/>
  <c r="S212" i="26"/>
  <c r="S171" i="26"/>
  <c r="S159" i="26"/>
  <c r="S155" i="26"/>
  <c r="X167" i="26"/>
  <c r="Y167" i="26"/>
  <c r="AR20" i="24"/>
  <c r="X26" i="24"/>
  <c r="S99" i="26"/>
  <c r="S123" i="26"/>
  <c r="S111" i="26"/>
  <c r="X205" i="26"/>
  <c r="Y217" i="26"/>
  <c r="S168" i="26"/>
  <c r="S97" i="26"/>
  <c r="X22" i="24"/>
  <c r="AS22" i="24" s="1"/>
  <c r="X206" i="26"/>
  <c r="Y206" i="26"/>
  <c r="S188" i="26"/>
  <c r="S115" i="26"/>
  <c r="X174" i="26"/>
  <c r="Y174" i="26"/>
  <c r="S164" i="26"/>
  <c r="S95" i="26"/>
  <c r="S107" i="26"/>
  <c r="S21" i="24"/>
  <c r="S190" i="26"/>
  <c r="Y173" i="26"/>
  <c r="S119" i="26"/>
  <c r="S117" i="26"/>
  <c r="X163" i="26"/>
  <c r="Y175" i="26"/>
  <c r="S163" i="26"/>
  <c r="S179" i="26"/>
  <c r="S101" i="26"/>
  <c r="S172" i="26"/>
  <c r="S158" i="26"/>
  <c r="S160" i="26"/>
  <c r="Y171" i="26"/>
  <c r="S162" i="26"/>
  <c r="Y123" i="26"/>
  <c r="Y119" i="26"/>
  <c r="Y115" i="26"/>
  <c r="Y125" i="26"/>
  <c r="Y109" i="26"/>
  <c r="S113" i="26"/>
  <c r="Y111" i="26"/>
  <c r="Y107" i="26"/>
  <c r="Y121" i="26"/>
  <c r="S201" i="26"/>
  <c r="S170" i="26"/>
  <c r="S166" i="26"/>
  <c r="S125" i="26"/>
  <c r="S121" i="26"/>
  <c r="S109" i="26"/>
  <c r="X21" i="24"/>
  <c r="X212" i="26"/>
  <c r="Y224" i="26"/>
  <c r="S203" i="26"/>
  <c r="S189" i="26"/>
  <c r="Y186" i="26"/>
  <c r="AR21" i="24"/>
  <c r="S200" i="26"/>
  <c r="S205" i="26"/>
  <c r="X203" i="26"/>
  <c r="Y215" i="26"/>
  <c r="S192" i="26"/>
  <c r="S156" i="26"/>
  <c r="S136" i="26"/>
  <c r="S196" i="26"/>
  <c r="S191" i="26"/>
  <c r="S186" i="26"/>
  <c r="S182" i="26"/>
  <c r="S178" i="26"/>
  <c r="Y178" i="26"/>
  <c r="Y182" i="26"/>
  <c r="Y169" i="26"/>
  <c r="Y192" i="26"/>
  <c r="Y183" i="26"/>
  <c r="S187" i="26"/>
  <c r="S199" i="26"/>
  <c r="S185" i="26"/>
  <c r="S181" i="26"/>
  <c r="S177" i="26"/>
  <c r="S161" i="26"/>
  <c r="S157" i="26"/>
  <c r="Y214" i="26"/>
  <c r="Y184" i="26"/>
  <c r="Y180" i="26"/>
  <c r="S213" i="26"/>
  <c r="S225" i="26"/>
  <c r="S214" i="26"/>
  <c r="S197" i="26"/>
  <c r="S195" i="26"/>
  <c r="X188" i="26"/>
  <c r="Y188" i="26"/>
  <c r="S183" i="26"/>
  <c r="X209" i="26"/>
  <c r="Y221" i="26"/>
  <c r="S221" i="26"/>
  <c r="Y187" i="26"/>
  <c r="X179" i="26"/>
  <c r="S208" i="26"/>
  <c r="S206" i="26"/>
  <c r="S204" i="26"/>
  <c r="S202" i="26"/>
  <c r="S198" i="26"/>
  <c r="S194" i="26"/>
  <c r="X191" i="26"/>
  <c r="Y189" i="26"/>
  <c r="S184" i="26"/>
  <c r="S180" i="26"/>
  <c r="S176" i="26"/>
  <c r="S173" i="26"/>
  <c r="S169" i="26"/>
  <c r="S165" i="26"/>
  <c r="AR19" i="24"/>
  <c r="X10" i="24"/>
  <c r="AS10" i="24"/>
  <c r="Y176" i="26"/>
  <c r="X213" i="26"/>
  <c r="Y211" i="26"/>
  <c r="Y223" i="26"/>
  <c r="S207" i="26"/>
  <c r="S19" i="24"/>
  <c r="S209" i="26"/>
  <c r="X207" i="26"/>
  <c r="Y185" i="26"/>
  <c r="Y181" i="26"/>
  <c r="Y177" i="26"/>
  <c r="Y117" i="26"/>
  <c r="Y113" i="26"/>
  <c r="S20" i="24"/>
  <c r="X210" i="26"/>
  <c r="Y222" i="26"/>
  <c r="S222" i="26"/>
  <c r="Y190" i="26"/>
  <c r="S210" i="26"/>
  <c r="Y204" i="26"/>
  <c r="Y202" i="26"/>
  <c r="Y201" i="26"/>
  <c r="Y199" i="26"/>
  <c r="Y198" i="26"/>
  <c r="Y197" i="26"/>
  <c r="Y196" i="26"/>
  <c r="Y195" i="26"/>
  <c r="Y194" i="26"/>
  <c r="Y20" i="24"/>
  <c r="AS20" i="24"/>
  <c r="AR17" i="24"/>
  <c r="S17" i="24"/>
  <c r="X16" i="24"/>
  <c r="AR16" i="24"/>
  <c r="S16" i="24"/>
  <c r="X14" i="24"/>
  <c r="S14" i="24"/>
  <c r="AR14" i="24"/>
  <c r="X12" i="24"/>
  <c r="S12" i="24"/>
  <c r="AR12" i="24"/>
  <c r="AS19" i="24"/>
  <c r="X15" i="24"/>
  <c r="S15" i="24"/>
  <c r="AR15" i="24"/>
  <c r="X13" i="24"/>
  <c r="S13" i="24"/>
  <c r="AR13" i="24"/>
  <c r="X11" i="24"/>
  <c r="S11" i="24"/>
  <c r="AR11" i="24"/>
  <c r="X193" i="26"/>
  <c r="Y193" i="26"/>
  <c r="S193" i="26"/>
  <c r="S153" i="26"/>
  <c r="X153" i="26"/>
  <c r="S151" i="26"/>
  <c r="X151" i="26"/>
  <c r="S149" i="26"/>
  <c r="X149" i="26"/>
  <c r="S147" i="26"/>
  <c r="X147" i="26"/>
  <c r="S145" i="26"/>
  <c r="X145" i="26"/>
  <c r="S143" i="26"/>
  <c r="X143" i="26"/>
  <c r="S141" i="26"/>
  <c r="X141" i="26"/>
  <c r="S139" i="26"/>
  <c r="X139" i="26"/>
  <c r="S137" i="26"/>
  <c r="X137" i="26"/>
  <c r="Y137" i="26"/>
  <c r="S135" i="26"/>
  <c r="X135" i="26"/>
  <c r="Y135" i="26"/>
  <c r="S133" i="26"/>
  <c r="X133" i="26"/>
  <c r="Y133" i="26"/>
  <c r="S131" i="26"/>
  <c r="X131" i="26"/>
  <c r="Y131" i="26"/>
  <c r="S129" i="26"/>
  <c r="X129" i="26"/>
  <c r="Y129" i="26"/>
  <c r="S127" i="26"/>
  <c r="X127" i="26"/>
  <c r="Y127" i="26"/>
  <c r="S104" i="26"/>
  <c r="X104" i="26"/>
  <c r="S100" i="26"/>
  <c r="X100" i="26"/>
  <c r="S96" i="26"/>
  <c r="X96" i="26"/>
  <c r="X93" i="26"/>
  <c r="S93" i="26"/>
  <c r="X91" i="26"/>
  <c r="Y103" i="26"/>
  <c r="S91" i="26"/>
  <c r="S105" i="26"/>
  <c r="S103" i="26"/>
  <c r="X90" i="26"/>
  <c r="S90" i="26"/>
  <c r="X89" i="26"/>
  <c r="S89" i="26"/>
  <c r="X87" i="26"/>
  <c r="Y99" i="26"/>
  <c r="S87" i="26"/>
  <c r="X85" i="26"/>
  <c r="Y97" i="26"/>
  <c r="S85" i="26"/>
  <c r="X83" i="26"/>
  <c r="Y95" i="26"/>
  <c r="S83" i="26"/>
  <c r="X81" i="26"/>
  <c r="S81" i="26"/>
  <c r="X79" i="26"/>
  <c r="S79" i="26"/>
  <c r="X77" i="26"/>
  <c r="S77" i="26"/>
  <c r="X75" i="26"/>
  <c r="S75" i="26"/>
  <c r="X73" i="26"/>
  <c r="S73" i="26"/>
  <c r="X71" i="26"/>
  <c r="S71" i="26"/>
  <c r="X69" i="26"/>
  <c r="S69" i="26"/>
  <c r="X67" i="26"/>
  <c r="S67" i="26"/>
  <c r="X65" i="26"/>
  <c r="S65" i="26"/>
  <c r="X63" i="26"/>
  <c r="S63" i="26"/>
  <c r="X61" i="26"/>
  <c r="S61" i="26"/>
  <c r="X59" i="26"/>
  <c r="S59" i="26"/>
  <c r="X57" i="26"/>
  <c r="S57" i="26"/>
  <c r="X55" i="26"/>
  <c r="S55" i="26"/>
  <c r="X53" i="26"/>
  <c r="S53" i="26"/>
  <c r="X51" i="26"/>
  <c r="S51" i="26"/>
  <c r="X49" i="26"/>
  <c r="S49" i="26"/>
  <c r="X47" i="26"/>
  <c r="S47" i="26"/>
  <c r="X45" i="26"/>
  <c r="S45" i="26"/>
  <c r="X43" i="26"/>
  <c r="S43" i="26"/>
  <c r="X41" i="26"/>
  <c r="S41" i="26"/>
  <c r="X39" i="26"/>
  <c r="S39" i="26"/>
  <c r="X37" i="26"/>
  <c r="S37" i="26"/>
  <c r="X35" i="26"/>
  <c r="S35" i="26"/>
  <c r="X33" i="26"/>
  <c r="Y33" i="26"/>
  <c r="S33" i="26"/>
  <c r="X31" i="26"/>
  <c r="Y31" i="26"/>
  <c r="S31" i="26"/>
  <c r="X29" i="26"/>
  <c r="Y29" i="26"/>
  <c r="S29" i="26"/>
  <c r="X27" i="26"/>
  <c r="Y27" i="26"/>
  <c r="S27" i="26"/>
  <c r="X25" i="26"/>
  <c r="Y25" i="26"/>
  <c r="S25" i="26"/>
  <c r="X23" i="26"/>
  <c r="Y23" i="26"/>
  <c r="S23" i="26"/>
  <c r="S154" i="26"/>
  <c r="X154" i="26"/>
  <c r="Y166" i="26"/>
  <c r="S152" i="26"/>
  <c r="X152" i="26"/>
  <c r="Y164" i="26"/>
  <c r="S150" i="26"/>
  <c r="X150" i="26"/>
  <c r="Y162" i="26"/>
  <c r="S148" i="26"/>
  <c r="X148" i="26"/>
  <c r="Y148" i="26"/>
  <c r="S146" i="26"/>
  <c r="X146" i="26"/>
  <c r="Y158" i="26"/>
  <c r="S144" i="26"/>
  <c r="X144" i="26"/>
  <c r="Y156" i="26"/>
  <c r="S142" i="26"/>
  <c r="X142" i="26"/>
  <c r="S140" i="26"/>
  <c r="X140" i="26"/>
  <c r="S138" i="26"/>
  <c r="X138" i="26"/>
  <c r="S134" i="26"/>
  <c r="X134" i="26"/>
  <c r="S132" i="26"/>
  <c r="X132" i="26"/>
  <c r="S130" i="26"/>
  <c r="X130" i="26"/>
  <c r="S128" i="26"/>
  <c r="X128" i="26"/>
  <c r="S126" i="26"/>
  <c r="X126" i="26"/>
  <c r="S124" i="26"/>
  <c r="X124" i="26"/>
  <c r="Y136" i="26"/>
  <c r="S122" i="26"/>
  <c r="X122" i="26"/>
  <c r="S120" i="26"/>
  <c r="X120" i="26"/>
  <c r="S118" i="26"/>
  <c r="X118" i="26"/>
  <c r="S116" i="26"/>
  <c r="X116" i="26"/>
  <c r="S114" i="26"/>
  <c r="X114" i="26"/>
  <c r="S112" i="26"/>
  <c r="X112" i="26"/>
  <c r="Y112" i="26"/>
  <c r="S110" i="26"/>
  <c r="X110" i="26"/>
  <c r="S108" i="26"/>
  <c r="X108" i="26"/>
  <c r="S106" i="26"/>
  <c r="X106" i="26"/>
  <c r="S102" i="26"/>
  <c r="X102" i="26"/>
  <c r="S98" i="26"/>
  <c r="X98" i="26"/>
  <c r="S94" i="26"/>
  <c r="X94" i="26"/>
  <c r="X92" i="26"/>
  <c r="S92" i="26"/>
  <c r="Y105" i="26"/>
  <c r="X88" i="26"/>
  <c r="S88" i="26"/>
  <c r="X86" i="26"/>
  <c r="S86" i="26"/>
  <c r="X84" i="26"/>
  <c r="S84" i="26"/>
  <c r="X82" i="26"/>
  <c r="S82" i="26"/>
  <c r="X80" i="26"/>
  <c r="S80" i="26"/>
  <c r="X78" i="26"/>
  <c r="S78" i="26"/>
  <c r="X76" i="26"/>
  <c r="S76" i="26"/>
  <c r="X74" i="26"/>
  <c r="S74" i="26"/>
  <c r="X72" i="26"/>
  <c r="S72" i="26"/>
  <c r="X70" i="26"/>
  <c r="S70" i="26"/>
  <c r="X68" i="26"/>
  <c r="S68" i="26"/>
  <c r="X66" i="26"/>
  <c r="S66" i="26"/>
  <c r="X64" i="26"/>
  <c r="S64" i="26"/>
  <c r="X62" i="26"/>
  <c r="S62" i="26"/>
  <c r="X60" i="26"/>
  <c r="S60" i="26"/>
  <c r="X58" i="26"/>
  <c r="S58" i="26"/>
  <c r="X56" i="26"/>
  <c r="S56" i="26"/>
  <c r="X54" i="26"/>
  <c r="S54" i="26"/>
  <c r="X52" i="26"/>
  <c r="S52" i="26"/>
  <c r="X50" i="26"/>
  <c r="S50" i="26"/>
  <c r="X48" i="26"/>
  <c r="S48" i="26"/>
  <c r="X46" i="26"/>
  <c r="S46" i="26"/>
  <c r="X44" i="26"/>
  <c r="S44" i="26"/>
  <c r="X42" i="26"/>
  <c r="S42" i="26"/>
  <c r="X40" i="26"/>
  <c r="S40" i="26"/>
  <c r="X38" i="26"/>
  <c r="S38" i="26"/>
  <c r="X36" i="26"/>
  <c r="S36" i="26"/>
  <c r="X34" i="26"/>
  <c r="S34" i="26"/>
  <c r="X32" i="26"/>
  <c r="Y32" i="26"/>
  <c r="S32" i="26"/>
  <c r="X30" i="26"/>
  <c r="Y30" i="26"/>
  <c r="S30" i="26"/>
  <c r="X28" i="26"/>
  <c r="Y28" i="26"/>
  <c r="S28" i="26"/>
  <c r="X26" i="26"/>
  <c r="Y26" i="26"/>
  <c r="S26" i="26"/>
  <c r="X24" i="26"/>
  <c r="Y24" i="26"/>
  <c r="S24" i="26"/>
  <c r="X22" i="26"/>
  <c r="Y22" i="26"/>
  <c r="S22" i="26"/>
  <c r="Y218" i="26"/>
  <c r="Y220" i="26"/>
  <c r="Y19" i="24"/>
  <c r="Y179" i="26"/>
  <c r="AS26" i="24"/>
  <c r="Y102" i="26"/>
  <c r="Y22" i="24"/>
  <c r="Y108" i="26"/>
  <c r="Y116" i="26"/>
  <c r="Y21" i="24"/>
  <c r="Y209" i="26"/>
  <c r="Y203" i="26"/>
  <c r="AS21" i="24"/>
  <c r="Y212" i="26"/>
  <c r="Y210" i="26"/>
  <c r="Y213" i="26"/>
  <c r="Y225" i="26"/>
  <c r="Y200" i="26"/>
  <c r="Y207" i="26"/>
  <c r="Y219" i="26"/>
  <c r="Y191" i="26"/>
  <c r="Y205" i="26"/>
  <c r="AS11" i="24"/>
  <c r="Y11" i="24"/>
  <c r="AS15" i="24"/>
  <c r="Y15" i="24"/>
  <c r="AS12" i="24"/>
  <c r="Y12" i="24"/>
  <c r="AS16" i="24"/>
  <c r="Y16" i="24"/>
  <c r="Y17" i="24"/>
  <c r="AS17" i="24"/>
  <c r="AS13" i="24"/>
  <c r="Y13" i="24"/>
  <c r="AS14" i="24"/>
  <c r="Y14" i="24"/>
  <c r="Y18" i="24"/>
  <c r="Y36" i="26"/>
  <c r="Y40" i="26"/>
  <c r="Y92" i="26"/>
  <c r="Y35" i="26"/>
  <c r="Y37" i="26"/>
  <c r="Y39" i="26"/>
  <c r="Y41" i="26"/>
  <c r="Y43" i="26"/>
  <c r="Y45" i="26"/>
  <c r="Y47" i="26"/>
  <c r="Y49" i="26"/>
  <c r="Y51" i="26"/>
  <c r="Y53" i="26"/>
  <c r="Y55" i="26"/>
  <c r="Y57" i="26"/>
  <c r="Y59" i="26"/>
  <c r="Y61" i="26"/>
  <c r="Y63" i="26"/>
  <c r="Y65" i="26"/>
  <c r="Y67" i="26"/>
  <c r="Y69" i="26"/>
  <c r="Y71" i="26"/>
  <c r="Y73" i="26"/>
  <c r="Y75" i="26"/>
  <c r="Y77" i="26"/>
  <c r="Y79" i="26"/>
  <c r="Y81" i="26"/>
  <c r="Y83" i="26"/>
  <c r="Y85" i="26"/>
  <c r="Y87" i="26"/>
  <c r="Y89" i="26"/>
  <c r="Y90" i="26"/>
  <c r="Y101" i="26"/>
  <c r="Y91" i="26"/>
  <c r="Y93" i="26"/>
  <c r="Y160" i="26"/>
  <c r="Y34" i="26"/>
  <c r="Y38" i="26"/>
  <c r="Y42" i="26"/>
  <c r="Y44" i="26"/>
  <c r="Y46" i="26"/>
  <c r="Y48" i="26"/>
  <c r="Y50" i="26"/>
  <c r="Y52" i="26"/>
  <c r="Y54" i="26"/>
  <c r="Y56" i="26"/>
  <c r="Y58" i="26"/>
  <c r="Y60" i="26"/>
  <c r="Y62" i="26"/>
  <c r="Y64" i="26"/>
  <c r="Y66" i="26"/>
  <c r="Y68" i="26"/>
  <c r="Y70" i="26"/>
  <c r="Y72" i="26"/>
  <c r="Y74" i="26"/>
  <c r="Y76" i="26"/>
  <c r="Y78" i="26"/>
  <c r="Y80" i="26"/>
  <c r="Y82" i="26"/>
  <c r="Y84" i="26"/>
  <c r="Y86" i="26"/>
  <c r="Y88" i="26"/>
  <c r="Y94" i="26"/>
  <c r="Y98" i="26"/>
  <c r="Y106" i="26"/>
  <c r="Y110" i="26"/>
  <c r="Y114" i="26"/>
  <c r="Y118" i="26"/>
  <c r="Y120" i="26"/>
  <c r="Y122" i="26"/>
  <c r="Y124" i="26"/>
  <c r="Y126" i="26"/>
  <c r="Y128" i="26"/>
  <c r="Y130" i="26"/>
  <c r="Y132" i="26"/>
  <c r="Y134" i="26"/>
  <c r="Y138" i="26"/>
  <c r="Y140" i="26"/>
  <c r="Y142" i="26"/>
  <c r="Y144" i="26"/>
  <c r="Y146" i="26"/>
  <c r="Y150" i="26"/>
  <c r="Y152" i="26"/>
  <c r="Y154" i="26"/>
  <c r="Y96" i="26"/>
  <c r="Y100" i="26"/>
  <c r="Y104" i="26"/>
  <c r="Y139" i="26"/>
  <c r="Y141" i="26"/>
  <c r="Y143" i="26"/>
  <c r="Y145" i="26"/>
  <c r="Y147" i="26"/>
  <c r="Y149" i="26"/>
  <c r="Y151" i="26"/>
  <c r="Y153" i="26"/>
  <c r="Y155" i="26"/>
  <c r="Y157" i="26"/>
  <c r="Y159" i="26"/>
  <c r="Y161" i="26"/>
  <c r="Y163" i="26"/>
  <c r="Y165" i="26"/>
  <c r="K321" i="26" l="1"/>
  <c r="R321" i="26"/>
  <c r="K333" i="26"/>
  <c r="X33" i="24"/>
  <c r="AR33" i="24"/>
  <c r="Q30" i="24"/>
  <c r="R23" i="24"/>
  <c r="K23" i="24"/>
  <c r="K24" i="24"/>
  <c r="Q24" i="24"/>
  <c r="R24" i="24"/>
  <c r="Q28" i="24"/>
  <c r="R28" i="24"/>
  <c r="AR27" i="24"/>
  <c r="X27" i="24"/>
  <c r="S27" i="24"/>
  <c r="R35" i="24"/>
  <c r="S35" i="24" s="1"/>
  <c r="K28" i="24"/>
  <c r="R30" i="24"/>
  <c r="G23" i="24"/>
  <c r="P25" i="24"/>
  <c r="P29" i="24"/>
  <c r="J31" i="24"/>
  <c r="W33" i="24"/>
  <c r="M35" i="24"/>
  <c r="AK36" i="24"/>
  <c r="E36" i="24"/>
  <c r="O36" i="24"/>
  <c r="P36" i="24"/>
  <c r="J36" i="24"/>
  <c r="R36" i="24" s="1"/>
  <c r="U37" i="24"/>
  <c r="AE38" i="24"/>
  <c r="E38" i="24"/>
  <c r="J38" i="24"/>
  <c r="K39" i="24" s="1"/>
  <c r="AG39" i="24"/>
  <c r="I40" i="24"/>
  <c r="G42" i="24"/>
  <c r="K41" i="24"/>
  <c r="S22" i="24"/>
  <c r="AR28" i="24"/>
  <c r="K27" i="24"/>
  <c r="R32" i="24"/>
  <c r="U23" i="24"/>
  <c r="U24" i="24"/>
  <c r="E27" i="24"/>
  <c r="U28" i="24"/>
  <c r="M30" i="24"/>
  <c r="E31" i="24"/>
  <c r="I34" i="24"/>
  <c r="W29" i="24"/>
  <c r="J34" i="24"/>
  <c r="R34" i="24" s="1"/>
  <c r="P35" i="24"/>
  <c r="Q35" i="24" s="1"/>
  <c r="G37" i="24"/>
  <c r="P38" i="24"/>
  <c r="Q38" i="24" s="1"/>
  <c r="AA40" i="24"/>
  <c r="O41" i="24"/>
  <c r="AR37" i="24"/>
  <c r="G31" i="24"/>
  <c r="AA31" i="24"/>
  <c r="O32" i="24"/>
  <c r="AA35" i="24"/>
  <c r="AA38" i="24"/>
  <c r="U39" i="24"/>
  <c r="AE39" i="24"/>
  <c r="P40" i="24"/>
  <c r="R40" i="24" s="1"/>
  <c r="W40" i="24"/>
  <c r="AI40" i="24"/>
  <c r="AG41" i="24"/>
  <c r="W42" i="24"/>
  <c r="E42" i="24"/>
  <c r="AR35" i="24"/>
  <c r="X35" i="24"/>
  <c r="K36" i="24"/>
  <c r="K37" i="24"/>
  <c r="K38" i="24"/>
  <c r="M38" i="24"/>
  <c r="P39" i="24"/>
  <c r="E41" i="24"/>
  <c r="W41" i="24"/>
  <c r="AE42" i="24"/>
  <c r="U42" i="24"/>
  <c r="U43" i="24"/>
  <c r="AG42" i="24"/>
  <c r="W43" i="24"/>
  <c r="U38" i="24"/>
  <c r="G39" i="24"/>
  <c r="U40" i="24"/>
  <c r="AI41" i="24"/>
  <c r="J42" i="24"/>
  <c r="K42" i="24" s="1"/>
  <c r="E43" i="24"/>
  <c r="R43" i="24"/>
  <c r="M42" i="24"/>
  <c r="AA41" i="24"/>
  <c r="I42" i="24"/>
  <c r="I43" i="24"/>
  <c r="AA43" i="24"/>
  <c r="AI42" i="24"/>
  <c r="Q317" i="26"/>
  <c r="Q311" i="26"/>
  <c r="S314" i="26"/>
  <c r="P42" i="24"/>
  <c r="Q319" i="26"/>
  <c r="Q320" i="26"/>
  <c r="R312" i="26"/>
  <c r="X312" i="26" s="1"/>
  <c r="K309" i="26"/>
  <c r="K319" i="26"/>
  <c r="Y311" i="26"/>
  <c r="Q321" i="26"/>
  <c r="S321" i="26"/>
  <c r="R320" i="26"/>
  <c r="K320" i="26"/>
  <c r="R319" i="26"/>
  <c r="R318" i="26"/>
  <c r="X318" i="26" s="1"/>
  <c r="R317" i="26"/>
  <c r="X317" i="26" s="1"/>
  <c r="AE41" i="24"/>
  <c r="S310" i="26"/>
  <c r="S298" i="26"/>
  <c r="K310" i="26"/>
  <c r="K314" i="26"/>
  <c r="K295" i="26"/>
  <c r="R295" i="26"/>
  <c r="K305" i="26"/>
  <c r="R304" i="26"/>
  <c r="X304" i="26" s="1"/>
  <c r="Y304" i="26" s="1"/>
  <c r="K297" i="26"/>
  <c r="R297" i="26"/>
  <c r="K298" i="26"/>
  <c r="S299" i="26"/>
  <c r="S311" i="26"/>
  <c r="Q318" i="26"/>
  <c r="O42" i="24"/>
  <c r="P41" i="24"/>
  <c r="Q41" i="24" s="1"/>
  <c r="R296" i="26"/>
  <c r="S308" i="26" s="1"/>
  <c r="X298" i="26"/>
  <c r="Q315" i="26"/>
  <c r="S306" i="26"/>
  <c r="X306" i="26"/>
  <c r="R41" i="24"/>
  <c r="S302" i="26"/>
  <c r="Y299" i="26"/>
  <c r="S300" i="26"/>
  <c r="Q308" i="26"/>
  <c r="Q305" i="26"/>
  <c r="R305" i="26"/>
  <c r="Q42" i="24"/>
  <c r="Q301" i="26"/>
  <c r="X300" i="26"/>
  <c r="X302" i="26"/>
  <c r="R301" i="26"/>
  <c r="Q316" i="26"/>
  <c r="R316" i="26"/>
  <c r="X316" i="26" s="1"/>
  <c r="K316" i="26"/>
  <c r="R315" i="26"/>
  <c r="X315" i="26" s="1"/>
  <c r="Y315" i="26" s="1"/>
  <c r="K315" i="26"/>
  <c r="X320" i="26" l="1"/>
  <c r="S332" i="26"/>
  <c r="X319" i="26"/>
  <c r="S331" i="26"/>
  <c r="X321" i="26"/>
  <c r="Y321" i="26" s="1"/>
  <c r="S333" i="26"/>
  <c r="AR40" i="24"/>
  <c r="X40" i="24"/>
  <c r="X34" i="24"/>
  <c r="S34" i="24"/>
  <c r="AR34" i="24"/>
  <c r="Q25" i="24"/>
  <c r="R25" i="24"/>
  <c r="Q26" i="24"/>
  <c r="X32" i="24"/>
  <c r="S32" i="24"/>
  <c r="K34" i="24"/>
  <c r="AS27" i="24"/>
  <c r="Y27" i="24"/>
  <c r="S24" i="24"/>
  <c r="AR24" i="24"/>
  <c r="X24" i="24"/>
  <c r="X23" i="24"/>
  <c r="S23" i="24"/>
  <c r="AS33" i="24"/>
  <c r="Y33" i="24"/>
  <c r="Q39" i="24"/>
  <c r="R38" i="24"/>
  <c r="S38" i="24" s="1"/>
  <c r="Q36" i="24"/>
  <c r="Q37" i="24"/>
  <c r="R31" i="24"/>
  <c r="K31" i="24"/>
  <c r="K32" i="24"/>
  <c r="X30" i="24"/>
  <c r="AR30" i="24"/>
  <c r="K35" i="24"/>
  <c r="Q29" i="24"/>
  <c r="R29" i="24"/>
  <c r="AR32" i="24"/>
  <c r="AR23" i="24"/>
  <c r="S28" i="24"/>
  <c r="X28" i="24"/>
  <c r="S33" i="24"/>
  <c r="X43" i="24"/>
  <c r="AR43" i="24"/>
  <c r="AS35" i="24"/>
  <c r="R42" i="24"/>
  <c r="AR42" i="24" s="1"/>
  <c r="Q43" i="24"/>
  <c r="K43" i="24"/>
  <c r="AS40" i="24"/>
  <c r="X38" i="24"/>
  <c r="AR38" i="24"/>
  <c r="S37" i="24"/>
  <c r="X36" i="24"/>
  <c r="S36" i="24"/>
  <c r="AR36" i="24"/>
  <c r="R39" i="24"/>
  <c r="Q40" i="24"/>
  <c r="S312" i="26"/>
  <c r="S318" i="26"/>
  <c r="S320" i="26"/>
  <c r="S319" i="26"/>
  <c r="Y316" i="26"/>
  <c r="S304" i="26"/>
  <c r="S309" i="26"/>
  <c r="X297" i="26"/>
  <c r="S297" i="26"/>
  <c r="S296" i="26"/>
  <c r="X296" i="26"/>
  <c r="Y308" i="26" s="1"/>
  <c r="S307" i="26"/>
  <c r="X295" i="26"/>
  <c r="S295" i="26"/>
  <c r="Y298" i="26"/>
  <c r="Y310" i="26"/>
  <c r="Y314" i="26"/>
  <c r="Y302" i="26"/>
  <c r="X41" i="24"/>
  <c r="AR41" i="24"/>
  <c r="S41" i="24"/>
  <c r="Y300" i="26"/>
  <c r="Y312" i="26"/>
  <c r="X305" i="26"/>
  <c r="S305" i="26"/>
  <c r="S317" i="26"/>
  <c r="Y306" i="26"/>
  <c r="Y318" i="26"/>
  <c r="X301" i="26"/>
  <c r="S301" i="26"/>
  <c r="S313" i="26"/>
  <c r="Y296" i="26"/>
  <c r="S316" i="26"/>
  <c r="S315" i="26"/>
  <c r="Y333" i="26" l="1"/>
  <c r="Y320" i="26"/>
  <c r="Y332" i="26"/>
  <c r="Y319" i="26"/>
  <c r="Y331" i="26"/>
  <c r="AS30" i="24"/>
  <c r="Y24" i="24"/>
  <c r="AS24" i="24"/>
  <c r="S26" i="24"/>
  <c r="S25" i="24"/>
  <c r="X25" i="24"/>
  <c r="AR25" i="24"/>
  <c r="AS34" i="24"/>
  <c r="Y34" i="24"/>
  <c r="Y35" i="24"/>
  <c r="AS28" i="24"/>
  <c r="Y28" i="24"/>
  <c r="X29" i="24"/>
  <c r="AR29" i="24"/>
  <c r="S29" i="24"/>
  <c r="S30" i="24"/>
  <c r="X31" i="24"/>
  <c r="S31" i="24"/>
  <c r="AR31" i="24"/>
  <c r="Y23" i="24"/>
  <c r="AS23" i="24"/>
  <c r="AS32" i="24"/>
  <c r="Y32" i="24"/>
  <c r="Y37" i="24"/>
  <c r="AS36" i="24"/>
  <c r="Y36" i="24"/>
  <c r="Y38" i="24"/>
  <c r="AS38" i="24"/>
  <c r="X39" i="24"/>
  <c r="S39" i="24"/>
  <c r="AR39" i="24"/>
  <c r="S40" i="24"/>
  <c r="S43" i="24"/>
  <c r="X42" i="24"/>
  <c r="AS42" i="24" s="1"/>
  <c r="AS43" i="24"/>
  <c r="S42" i="24"/>
  <c r="Y307" i="26"/>
  <c r="Y295" i="26"/>
  <c r="Y309" i="26"/>
  <c r="Y297" i="26"/>
  <c r="AS41" i="24"/>
  <c r="Y41" i="24"/>
  <c r="Y317" i="26"/>
  <c r="Y305" i="26"/>
  <c r="Y313" i="26"/>
  <c r="Y301" i="26"/>
  <c r="AS29" i="24" l="1"/>
  <c r="Y29" i="24"/>
  <c r="Y30" i="24"/>
  <c r="Y26" i="24"/>
  <c r="AS25" i="24"/>
  <c r="Y25" i="24"/>
  <c r="Y42" i="24"/>
  <c r="Y31" i="24"/>
  <c r="AS31" i="24"/>
  <c r="AS39" i="24"/>
  <c r="Y39" i="24"/>
  <c r="Y40" i="24"/>
  <c r="Y43" i="24"/>
</calcChain>
</file>

<file path=xl/sharedStrings.xml><?xml version="1.0" encoding="utf-8"?>
<sst xmlns="http://schemas.openxmlformats.org/spreadsheetml/2006/main" count="2765" uniqueCount="392">
  <si>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</si>
  <si>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</si>
  <si>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</si>
  <si>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</si>
  <si>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</si>
  <si>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</si>
  <si>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</si>
  <si>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</si>
  <si>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</si>
  <si>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</si>
  <si>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</si>
  <si>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</si>
  <si>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</si>
  <si>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</si>
  <si>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</si>
  <si>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</si>
  <si>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</si>
  <si>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</si>
  <si>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</si>
  <si>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</si>
  <si>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</si>
  <si>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</si>
  <si>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</si>
  <si>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</si>
  <si>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</si>
  <si>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1996</t>
    <phoneticPr fontId="2"/>
  </si>
  <si>
    <t>2000</t>
  </si>
  <si>
    <t>2001</t>
    <phoneticPr fontId="18"/>
  </si>
  <si>
    <t>2009</t>
  </si>
  <si>
    <t>2011</t>
  </si>
  <si>
    <t>2012</t>
    <phoneticPr fontId="18"/>
  </si>
  <si>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</si>
  <si>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t>
    <phoneticPr fontId="2"/>
  </si>
  <si>
    <t>1991</t>
    <phoneticPr fontId="2"/>
  </si>
  <si>
    <t>3</t>
    <phoneticPr fontId="1"/>
  </si>
  <si>
    <t>1994</t>
    <phoneticPr fontId="2"/>
  </si>
  <si>
    <t>1998</t>
    <phoneticPr fontId="2"/>
  </si>
  <si>
    <t>1999</t>
    <phoneticPr fontId="2"/>
  </si>
  <si>
    <t>13</t>
  </si>
  <si>
    <t>2002</t>
    <phoneticPr fontId="18"/>
  </si>
  <si>
    <t>14</t>
  </si>
  <si>
    <t>2003</t>
    <phoneticPr fontId="18"/>
  </si>
  <si>
    <t>15</t>
  </si>
  <si>
    <t>16</t>
  </si>
  <si>
    <t>17</t>
  </si>
  <si>
    <t>2006</t>
    <phoneticPr fontId="18"/>
  </si>
  <si>
    <t>5</t>
    <phoneticPr fontId="20"/>
  </si>
  <si>
    <t>8</t>
    <phoneticPr fontId="21"/>
  </si>
  <si>
    <t>8</t>
    <phoneticPr fontId="20"/>
  </si>
  <si>
    <t>5</t>
    <phoneticPr fontId="21"/>
  </si>
  <si>
    <t>平成10/4</t>
    <rPh sb="0" eb="2">
      <t>ヘイセイ</t>
    </rPh>
    <phoneticPr fontId="21"/>
  </si>
  <si>
    <t>その他
②</t>
    <rPh sb="2" eb="3">
      <t>タ</t>
    </rPh>
    <phoneticPr fontId="2"/>
  </si>
  <si>
    <t>域内産生乳販売量
③＝①－②</t>
    <phoneticPr fontId="2"/>
  </si>
  <si>
    <t>生乳移入量
⑤</t>
    <phoneticPr fontId="2"/>
  </si>
  <si>
    <t>純移出入量
⑥＝⑤－④</t>
    <phoneticPr fontId="2"/>
  </si>
  <si>
    <t>乳製品向け処理量
⑨＝⑦－⑧</t>
    <phoneticPr fontId="2"/>
  </si>
  <si>
    <t>乳製品向け処理量
⑨＝⑦－⑧</t>
    <phoneticPr fontId="2"/>
  </si>
  <si>
    <t>飲用
比率
⑧/⑦×100</t>
    <rPh sb="0" eb="2">
      <t>インヨウ</t>
    </rPh>
    <rPh sb="3" eb="5">
      <t>ヒリツ</t>
    </rPh>
    <phoneticPr fontId="2"/>
  </si>
  <si>
    <t>平成 2</t>
    <rPh sb="0" eb="2">
      <t>ヘイセイ</t>
    </rPh>
    <phoneticPr fontId="1"/>
  </si>
  <si>
    <t>前年同月比</t>
    <phoneticPr fontId="2"/>
  </si>
  <si>
    <t>2013</t>
    <phoneticPr fontId="18"/>
  </si>
  <si>
    <t>25</t>
    <phoneticPr fontId="2"/>
  </si>
  <si>
    <t>生乳生産量及び用途別処理量(都府県)</t>
    <rPh sb="14" eb="17">
      <t>トフケン</t>
    </rPh>
    <phoneticPr fontId="2"/>
  </si>
  <si>
    <t>（単位：トン、％）</t>
    <phoneticPr fontId="2"/>
  </si>
  <si>
    <t>生乳生産量
①</t>
    <phoneticPr fontId="2"/>
  </si>
  <si>
    <t>生乳域内処理量
⑦＝③＋⑥</t>
    <phoneticPr fontId="2"/>
  </si>
  <si>
    <t>牛乳等向け
処理量⑧</t>
    <phoneticPr fontId="2"/>
  </si>
  <si>
    <t>前年同月比</t>
    <phoneticPr fontId="2"/>
  </si>
  <si>
    <t>前年同月比</t>
    <phoneticPr fontId="2"/>
  </si>
  <si>
    <t>前年同月比</t>
    <phoneticPr fontId="2"/>
  </si>
  <si>
    <t>前年同月比</t>
    <phoneticPr fontId="2"/>
  </si>
  <si>
    <t>1998/4</t>
    <phoneticPr fontId="20"/>
  </si>
  <si>
    <t>－</t>
    <phoneticPr fontId="2"/>
  </si>
  <si>
    <t>－</t>
    <phoneticPr fontId="2"/>
  </si>
  <si>
    <t>－</t>
    <phoneticPr fontId="2"/>
  </si>
  <si>
    <t>－</t>
    <phoneticPr fontId="2"/>
  </si>
  <si>
    <t>6</t>
    <phoneticPr fontId="20"/>
  </si>
  <si>
    <t>6</t>
    <phoneticPr fontId="21"/>
  </si>
  <si>
    <t>7</t>
    <phoneticPr fontId="20"/>
  </si>
  <si>
    <t>7</t>
    <phoneticPr fontId="21"/>
  </si>
  <si>
    <t>8</t>
    <phoneticPr fontId="20"/>
  </si>
  <si>
    <t>8</t>
    <phoneticPr fontId="21"/>
  </si>
  <si>
    <t>9</t>
    <phoneticPr fontId="20"/>
  </si>
  <si>
    <t>9</t>
    <phoneticPr fontId="21"/>
  </si>
  <si>
    <t>－</t>
    <phoneticPr fontId="2"/>
  </si>
  <si>
    <t>10</t>
    <phoneticPr fontId="20"/>
  </si>
  <si>
    <t>10</t>
    <phoneticPr fontId="21"/>
  </si>
  <si>
    <t>11</t>
    <phoneticPr fontId="20"/>
  </si>
  <si>
    <t>11</t>
    <phoneticPr fontId="21"/>
  </si>
  <si>
    <t>12</t>
    <phoneticPr fontId="20"/>
  </si>
  <si>
    <t>12</t>
    <phoneticPr fontId="21"/>
  </si>
  <si>
    <t>1999/1</t>
    <phoneticPr fontId="20"/>
  </si>
  <si>
    <t>11/1</t>
    <phoneticPr fontId="21"/>
  </si>
  <si>
    <t>2</t>
    <phoneticPr fontId="20"/>
  </si>
  <si>
    <t>2</t>
    <phoneticPr fontId="21"/>
  </si>
  <si>
    <t>3</t>
    <phoneticPr fontId="20"/>
  </si>
  <si>
    <t>3</t>
    <phoneticPr fontId="21"/>
  </si>
  <si>
    <t>1999/4</t>
    <phoneticPr fontId="20"/>
  </si>
  <si>
    <t>11/4</t>
    <phoneticPr fontId="21"/>
  </si>
  <si>
    <t>5</t>
    <phoneticPr fontId="20"/>
  </si>
  <si>
    <t>5</t>
    <phoneticPr fontId="21"/>
  </si>
  <si>
    <t>6</t>
    <phoneticPr fontId="20"/>
  </si>
  <si>
    <t>6</t>
    <phoneticPr fontId="21"/>
  </si>
  <si>
    <t>7</t>
    <phoneticPr fontId="20"/>
  </si>
  <si>
    <t>7</t>
    <phoneticPr fontId="21"/>
  </si>
  <si>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</si>
  <si>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</si>
  <si>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</si>
  <si>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</si>
  <si>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</si>
  <si>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</si>
  <si>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</si>
  <si>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</si>
  <si>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</si>
  <si>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</si>
  <si>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</si>
  <si>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</si>
  <si>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</si>
  <si>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</si>
  <si>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</si>
  <si>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</si>
  <si>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</si>
  <si>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</si>
  <si>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</si>
  <si>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</si>
  <si>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</si>
  <si>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</si>
  <si>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</si>
  <si>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</si>
  <si>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</si>
  <si>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</si>
  <si>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</si>
  <si>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</si>
  <si>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</si>
  <si>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</si>
  <si>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</si>
  <si>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</si>
  <si>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</si>
  <si>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</si>
  <si>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</si>
  <si>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</si>
  <si>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</si>
  <si>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</si>
  <si>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</si>
  <si>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</si>
  <si>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</si>
  <si>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</si>
  <si>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</si>
  <si>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</si>
  <si>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</si>
  <si>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</si>
  <si>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</si>
  <si>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</si>
  <si>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</si>
  <si>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</si>
  <si>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</si>
  <si>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</si>
  <si>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</si>
  <si>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</si>
  <si>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</si>
  <si>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</si>
  <si>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</si>
  <si>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</si>
  <si>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</si>
  <si>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</si>
  <si>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</si>
  <si>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</si>
  <si>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（単位：トン、％）</t>
    <phoneticPr fontId="2"/>
  </si>
  <si>
    <t>生乳生産量
①</t>
    <phoneticPr fontId="2"/>
  </si>
  <si>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</si>
  <si>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</si>
  <si>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</si>
  <si>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</si>
  <si>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</si>
  <si>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</si>
  <si>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</si>
  <si>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1990</t>
    <phoneticPr fontId="2"/>
  </si>
  <si>
    <t>－</t>
    <phoneticPr fontId="2"/>
  </si>
  <si>
    <t>1992</t>
    <phoneticPr fontId="2"/>
  </si>
  <si>
    <t>1993</t>
    <phoneticPr fontId="2"/>
  </si>
  <si>
    <t>1995</t>
    <phoneticPr fontId="2"/>
  </si>
  <si>
    <t>－</t>
    <phoneticPr fontId="2"/>
  </si>
  <si>
    <t>1997</t>
    <phoneticPr fontId="2"/>
  </si>
  <si>
    <t>2004</t>
    <phoneticPr fontId="18"/>
  </si>
  <si>
    <t>2005</t>
    <phoneticPr fontId="18"/>
  </si>
  <si>
    <t>2007</t>
    <phoneticPr fontId="18"/>
  </si>
  <si>
    <t>－</t>
    <phoneticPr fontId="2"/>
  </si>
  <si>
    <t>2010</t>
    <phoneticPr fontId="18"/>
  </si>
  <si>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</si>
  <si>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2015/4</t>
  </si>
  <si>
    <t>27/4</t>
  </si>
  <si>
    <t>2016/1</t>
  </si>
  <si>
    <t>28/1</t>
  </si>
  <si>
    <t>2014</t>
    <phoneticPr fontId="18"/>
  </si>
  <si>
    <t>26</t>
    <phoneticPr fontId="2"/>
  </si>
  <si>
    <t>生乳移出量
④</t>
    <phoneticPr fontId="2"/>
  </si>
  <si>
    <t>2015</t>
    <phoneticPr fontId="18"/>
  </si>
  <si>
    <t>27</t>
    <phoneticPr fontId="2"/>
  </si>
  <si>
    <t>2016/4</t>
    <phoneticPr fontId="2"/>
  </si>
  <si>
    <t>2017/1</t>
    <phoneticPr fontId="2"/>
  </si>
  <si>
    <t>28/4</t>
    <phoneticPr fontId="2"/>
  </si>
  <si>
    <t>29/1</t>
    <phoneticPr fontId="2"/>
  </si>
  <si>
    <t>クリーム向け</t>
    <phoneticPr fontId="2"/>
  </si>
  <si>
    <t>脱脂濃縮乳向け</t>
    <phoneticPr fontId="2"/>
  </si>
  <si>
    <t>濃縮乳向け</t>
    <phoneticPr fontId="2"/>
  </si>
  <si>
    <t>－</t>
  </si>
  <si>
    <t>-</t>
    <phoneticPr fontId="2"/>
  </si>
  <si>
    <t>－</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</si>
  <si>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</si>
  <si>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</si>
  <si>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</si>
  <si>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</si>
  <si>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</si>
  <si>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</si>
  <si>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</si>
  <si>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</si>
  <si>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</si>
  <si>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</si>
  <si>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</si>
  <si>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</si>
  <si>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</si>
  <si>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</si>
  <si>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</si>
  <si>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</si>
  <si>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</si>
  <si>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</si>
  <si>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</si>
  <si>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</si>
  <si>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</si>
  <si>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</si>
  <si>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t>
    <phoneticPr fontId="2"/>
  </si>
  <si>
    <t>－</t>
    <phoneticPr fontId="2"/>
  </si>
  <si>
    <t>チーズ向け</t>
    <rPh sb="3" eb="4">
      <t>ム</t>
    </rPh>
    <phoneticPr fontId="2"/>
  </si>
  <si>
    <t>液状乳製品向け</t>
    <rPh sb="0" eb="2">
      <t>エキジョウ</t>
    </rPh>
    <rPh sb="2" eb="5">
      <t>ニュウセイヒン</t>
    </rPh>
    <rPh sb="5" eb="6">
      <t>ム</t>
    </rPh>
    <phoneticPr fontId="2"/>
  </si>
  <si>
    <t>加工原料乳合計</t>
    <rPh sb="0" eb="2">
      <t>カコウ</t>
    </rPh>
    <rPh sb="2" eb="4">
      <t>ゲンリョウ</t>
    </rPh>
    <rPh sb="4" eb="5">
      <t>ニュウ</t>
    </rPh>
    <rPh sb="5" eb="7">
      <t>ゴウケイ</t>
    </rPh>
    <phoneticPr fontId="2"/>
  </si>
  <si>
    <t>前年同月比</t>
    <phoneticPr fontId="2"/>
  </si>
  <si>
    <t>前年同月比</t>
    <phoneticPr fontId="2"/>
  </si>
  <si>
    <t>－</t>
    <phoneticPr fontId="2"/>
  </si>
  <si>
    <t>－</t>
    <phoneticPr fontId="2"/>
  </si>
  <si>
    <t>－</t>
    <phoneticPr fontId="2"/>
  </si>
  <si>
    <t>脱脂粉乳・バター等向け</t>
    <rPh sb="0" eb="2">
      <t>ダッシ</t>
    </rPh>
    <rPh sb="2" eb="4">
      <t>フンニュウ</t>
    </rPh>
    <rPh sb="8" eb="9">
      <t>トウ</t>
    </rPh>
    <rPh sb="9" eb="10">
      <t>ム</t>
    </rPh>
    <phoneticPr fontId="2"/>
  </si>
  <si>
    <t>注：1  「前年同月比」「域内産生乳販売量」「純移出入量」「生乳域内処理量」はJミルクによる算出。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46" eb="48">
      <t>サンシュツ</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</si>
  <si>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</si>
  <si>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</si>
  <si>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製菓、製パン、飲料等の原料や家庭用として販売するものを含めて、クリームとして調査しているため、28年12月以前と29年1月以降とでは数値の連続性なし。</t>
    <rPh sb="5" eb="7">
      <t>セイカ</t>
    </rPh>
    <rPh sb="8" eb="9">
      <t>セイ</t>
    </rPh>
    <rPh sb="12" eb="14">
      <t>インリョウ</t>
    </rPh>
    <rPh sb="14" eb="15">
      <t>ナド</t>
    </rPh>
    <rPh sb="16" eb="18">
      <t>ゲンリョウ</t>
    </rPh>
    <rPh sb="19" eb="22">
      <t>カテイヨウ</t>
    </rPh>
    <rPh sb="25" eb="27">
      <t>ハンバイ</t>
    </rPh>
    <rPh sb="32" eb="33">
      <t>フク</t>
    </rPh>
    <rPh sb="43" eb="45">
      <t>チョウサ</t>
    </rPh>
    <rPh sb="54" eb="55">
      <t>ネン</t>
    </rPh>
    <rPh sb="57" eb="58">
      <t>ガツ</t>
    </rPh>
    <rPh sb="58" eb="60">
      <t>イゼン</t>
    </rPh>
    <rPh sb="63" eb="64">
      <t>ネン</t>
    </rPh>
    <rPh sb="65" eb="66">
      <t>ガツ</t>
    </rPh>
    <rPh sb="66" eb="68">
      <t>イコウ</t>
    </rPh>
    <rPh sb="71" eb="73">
      <t>スウチ</t>
    </rPh>
    <rPh sb="74" eb="77">
      <t>レンゾクセイ</t>
    </rPh>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</si>
  <si>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9" eb="11">
      <t>ジョウジュツ</t>
    </rPh>
    <rPh sb="17" eb="19">
      <t>チョウサ</t>
    </rPh>
    <rPh sb="19" eb="21">
      <t>テイギ</t>
    </rPh>
    <rPh sb="22" eb="24">
      <t>ヘンコウ</t>
    </rPh>
    <rPh sb="28" eb="30">
      <t>ヘイセイ</t>
    </rPh>
    <rPh sb="32" eb="33">
      <t>ネン</t>
    </rPh>
    <rPh sb="34" eb="35">
      <t>ガツ</t>
    </rPh>
    <rPh sb="35" eb="37">
      <t>イコウ</t>
    </rPh>
    <rPh sb="39" eb="41">
      <t>セイニュウ</t>
    </rPh>
    <rPh sb="42" eb="44">
      <t>ヨウト</t>
    </rPh>
    <rPh sb="44" eb="45">
      <t>ベツ</t>
    </rPh>
    <rPh sb="45" eb="47">
      <t>ショリ</t>
    </rPh>
    <rPh sb="47" eb="48">
      <t>リョウ</t>
    </rPh>
    <rPh sb="53" eb="54">
      <t>ム</t>
    </rPh>
    <rPh sb="61" eb="63">
      <t>セイゾウ</t>
    </rPh>
    <rPh sb="65" eb="67">
      <t>カテイ</t>
    </rPh>
    <rPh sb="68" eb="70">
      <t>セイサン</t>
    </rPh>
    <rPh sb="78" eb="80">
      <t>シム</t>
    </rPh>
    <rPh sb="84" eb="86">
      <t>セイニュウ</t>
    </rPh>
    <rPh sb="87" eb="88">
      <t>フク</t>
    </rPh>
    <rPh sb="98" eb="99">
      <t>ネン</t>
    </rPh>
    <rPh sb="101" eb="102">
      <t>ガツ</t>
    </rPh>
    <rPh sb="102" eb="104">
      <t>イゼン</t>
    </rPh>
    <rPh sb="107" eb="108">
      <t>ネン</t>
    </rPh>
    <rPh sb="109" eb="110">
      <t>ガツ</t>
    </rPh>
    <rPh sb="113" eb="115">
      <t>スウチ</t>
    </rPh>
    <rPh sb="116" eb="119">
      <t>レンゾクセイ</t>
    </rPh>
    <phoneticPr fontId="20"/>
  </si>
  <si>
    <t>脱脂粉乳・
バター等向け</t>
    <rPh sb="0" eb="2">
      <t>ダッシ</t>
    </rPh>
    <rPh sb="2" eb="4">
      <t>フンニュウ</t>
    </rPh>
    <rPh sb="9" eb="10">
      <t>トウ</t>
    </rPh>
    <rPh sb="10" eb="11">
      <t>ム</t>
    </rPh>
    <phoneticPr fontId="2"/>
  </si>
  <si>
    <t xml:space="preserve">      4  色付セルについては確定値。</t>
    <rPh sb="9" eb="10">
      <t>イロ</t>
    </rPh>
    <rPh sb="10" eb="11">
      <t>ツキ</t>
    </rPh>
    <rPh sb="18" eb="20">
      <t>カクテイ</t>
    </rPh>
    <rPh sb="20" eb="21">
      <t>アタイ</t>
    </rPh>
    <phoneticPr fontId="2"/>
  </si>
  <si>
    <t xml:space="preserve">      2  2004年4月の牛乳乳製品統計調査規則の改正に伴う用語の定義の変更及び調査項目の追加によりそれ以前の数値と連続性なし。</t>
    <phoneticPr fontId="2"/>
  </si>
  <si>
    <t xml:space="preserve">      6  色付セルについては確定値。</t>
    <rPh sb="9" eb="10">
      <t>イロ</t>
    </rPh>
    <rPh sb="10" eb="11">
      <t>ツキ</t>
    </rPh>
    <rPh sb="18" eb="20">
      <t>カクテイ</t>
    </rPh>
    <rPh sb="20" eb="21">
      <t>アタイ</t>
    </rPh>
    <phoneticPr fontId="2"/>
  </si>
  <si>
    <t xml:space="preserve">      5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</si>
  <si>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8"/>
  </si>
  <si>
    <t>29</t>
    <phoneticPr fontId="2"/>
  </si>
  <si>
    <t>-</t>
  </si>
  <si>
    <t>28年度</t>
  </si>
  <si>
    <t>29年度</t>
  </si>
  <si>
    <t>加工原料乳生乳数量</t>
    <rPh sb="0" eb="2">
      <t>カコウ</t>
    </rPh>
    <rPh sb="2" eb="4">
      <t>ゲンリョウ</t>
    </rPh>
    <rPh sb="4" eb="5">
      <t>チチ</t>
    </rPh>
    <rPh sb="5" eb="6">
      <t>ナマ</t>
    </rPh>
    <rPh sb="7" eb="9">
      <t>スウリョウ</t>
    </rPh>
    <phoneticPr fontId="2"/>
  </si>
  <si>
    <t>加工原料乳生乳数量</t>
    <phoneticPr fontId="2"/>
  </si>
  <si>
    <t>2018/4</t>
    <phoneticPr fontId="20"/>
  </si>
  <si>
    <t>30/4</t>
    <phoneticPr fontId="21"/>
  </si>
  <si>
    <t>2019/1</t>
    <phoneticPr fontId="20"/>
  </si>
  <si>
    <t>31/1</t>
    <phoneticPr fontId="21"/>
  </si>
  <si>
    <t xml:space="preserve">      3 2017年の数値は、月次データの合計値。</t>
    <rPh sb="18" eb="20">
      <t>ゲツジ</t>
    </rPh>
    <rPh sb="24" eb="27">
      <t>ゴウケイチ</t>
    </rPh>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</si>
  <si>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</si>
  <si>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</si>
  <si>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</si>
  <si>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</si>
  <si>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</si>
  <si>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</si>
  <si>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</si>
  <si>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</si>
  <si>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</si>
  <si>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</si>
  <si>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</si>
  <si>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</si>
  <si>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</si>
  <si>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</si>
  <si>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</si>
  <si>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</si>
  <si>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</si>
  <si>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</si>
  <si>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</si>
  <si>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</si>
  <si>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</si>
  <si>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2019</t>
    <phoneticPr fontId="18"/>
  </si>
  <si>
    <t>31/令和元</t>
    <rPh sb="3" eb="5">
      <t>レイワ</t>
    </rPh>
    <rPh sb="5" eb="6">
      <t>ガン</t>
    </rPh>
    <phoneticPr fontId="2"/>
  </si>
  <si>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</si>
  <si>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</si>
  <si>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</si>
  <si>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</si>
  <si>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</si>
  <si>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</si>
  <si>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</si>
  <si>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</si>
  <si>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</si>
  <si>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</si>
  <si>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</si>
  <si>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</si>
  <si>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</si>
  <si>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</si>
  <si>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</si>
  <si>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</si>
  <si>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</si>
  <si>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</si>
  <si>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</si>
  <si>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2020</t>
    <phoneticPr fontId="18"/>
  </si>
  <si>
    <t>2</t>
    <phoneticPr fontId="2"/>
  </si>
  <si>
    <t>2021/4</t>
    <phoneticPr fontId="20"/>
  </si>
  <si>
    <t>3/4</t>
    <phoneticPr fontId="21"/>
  </si>
  <si>
    <t>-</t>
    <phoneticPr fontId="2"/>
  </si>
  <si>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</si>
  <si>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</si>
  <si>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</si>
  <si>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</si>
  <si>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</si>
  <si>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</si>
  <si>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</si>
  <si>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</si>
  <si>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</si>
  <si>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</si>
  <si>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</si>
  <si>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</si>
  <si>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</si>
  <si>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</si>
  <si>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</si>
  <si>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</si>
  <si>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</si>
  <si>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2021</t>
    <phoneticPr fontId="18"/>
  </si>
  <si>
    <t>3</t>
    <phoneticPr fontId="2"/>
  </si>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</sst>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0.0_ "/>
    <numFmt numFmtId="180" formatCode="yyyy/m"/>
    <numFmt numFmtId="181" formatCode="0.0_ "/>
    <numFmt numFmtId="182" formatCode="#,##0_);[Red]\(#,##0\)"/>
    <numFmt numFmtId="183" formatCode="#,##0.0_);[Red]\(#,##0.0\)"/>
    <numFmt numFmtId="184" formatCode="#,##0_);\(#,##0\)"/>
    <numFmt numFmtId="185" formatCode="0.0;&quot;▲ &quot;0.0"/>
  </numFmts>
  <fonts count="3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sz val="8"/>
      <color theme="0"/>
      <name val="ＭＳ 明朝"/>
      <family val="1"/>
      <charset val="128"/>
    </font>
    <font>
      <sz val="10"/>
      <color indexed="8"/>
      <name val="ＭＳ Ｐ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sz val="8"/>
      <color theme="3" tint="0.39997558519241921"/>
      <name val="ＭＳ 明朝"/>
      <family val="1"/>
      <charset val="128"/>
    </font>
    <font>
      <sz val="8"/>
      <name val="ＭＳ 明朝"/>
      <family val="1"/>
      <charset val="128"/>
    </font>
    <font>
      <sz val="10"/>
      <name val="ＭＳ Ｐ明朝"/>
      <family val="1"/>
      <charset val="128"/>
    </font>
    <font>
      <b/>
      <sz val="9"/>
      <color indexed="8"/>
      <name val="ＭＳ Ｐゴシック"/>
      <family val="3"/>
      <charset val="128"/>
    </font>
    <font>
      <sz val="7"/>
      <color indexed="8"/>
      <name val="ＭＳ 明朝"/>
      <family val="1"/>
      <charset val="128"/>
    </font>
    <font>
      <b/>
      <sz val="12"/>
      <color theme="0"/>
      <name val="ＭＳ 明朝"/>
      <family val="1"/>
      <charset val="128"/>
    </font>
    <font>
      <sz val="10"/>
      <color theme="0"/>
      <name val="ＭＳ 明朝"/>
      <family val="1"/>
      <charset val="128"/>
    </font>
    <font>
      <sz val="9"/>
      <color theme="0"/>
      <name val="ＭＳ 明朝"/>
      <family val="1"/>
      <charset val="128"/>
    </font>
    <font>
      <sz val="8"/>
      <color theme="0"/>
      <name val="ＭＳ Ｐゴシック"/>
      <family val="3"/>
      <charset val="128"/>
    </font>
    <font>
      <sz val="6"/>
      <color theme="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88">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bottom style="thin">
        <color indexed="64"/>
      </bottom>
      <diagonal/>
    </border>
    <border>
      <left style="thin">
        <color auto="1"/>
      </left>
      <right/>
      <top style="thin">
        <color auto="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indexed="64"/>
      </right>
      <top/>
      <bottom style="thin">
        <color indexed="64"/>
      </bottom>
      <diagonal/>
    </border>
    <border>
      <left style="thin">
        <color theme="0" tint="-0.499984740745262"/>
      </left>
      <right/>
      <top/>
      <bottom style="thin">
        <color theme="0" tint="-0.499984740745262"/>
      </bottom>
      <diagonal/>
    </border>
    <border>
      <left style="thin">
        <color theme="0" tint="-4.9989318521683403E-2"/>
      </left>
      <right style="thin">
        <color indexed="64"/>
      </right>
      <top style="thin">
        <color auto="1"/>
      </top>
      <bottom/>
      <diagonal/>
    </border>
    <border>
      <left style="thin">
        <color theme="0" tint="-4.9989318521683403E-2"/>
      </left>
      <right style="thin">
        <color indexed="64"/>
      </right>
      <top/>
      <bottom/>
      <diagonal/>
    </border>
    <border>
      <left style="thin">
        <color theme="0" tint="-4.9989318521683403E-2"/>
      </left>
      <right style="thin">
        <color indexed="64"/>
      </right>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indexed="64"/>
      </bottom>
      <diagonal/>
    </border>
    <border>
      <left style="thin">
        <color theme="0"/>
      </left>
      <right style="thin">
        <color theme="0" tint="-4.9989318521683403E-2"/>
      </right>
      <top style="thin">
        <color auto="1"/>
      </top>
      <bottom/>
      <diagonal/>
    </border>
    <border>
      <left style="thin">
        <color theme="0"/>
      </left>
      <right style="thin">
        <color theme="0" tint="-4.9989318521683403E-2"/>
      </right>
      <top/>
      <bottom/>
      <diagonal/>
    </border>
    <border>
      <left style="thin">
        <color theme="0"/>
      </left>
      <right style="thin">
        <color theme="0" tint="-4.9989318521683403E-2"/>
      </right>
      <top/>
      <bottom style="thin">
        <color indexed="64"/>
      </bottom>
      <diagonal/>
    </border>
    <border>
      <left/>
      <right style="thin">
        <color theme="0"/>
      </right>
      <top/>
      <bottom/>
      <diagonal/>
    </border>
    <border>
      <left style="thin">
        <color auto="1"/>
      </left>
      <right style="thin">
        <color theme="0"/>
      </right>
      <top style="thin">
        <color auto="1"/>
      </top>
      <bottom style="thin">
        <color theme="0"/>
      </bottom>
      <diagonal/>
    </border>
    <border>
      <left/>
      <right/>
      <top style="thin">
        <color auto="1"/>
      </top>
      <bottom style="thin">
        <color theme="0"/>
      </bottom>
      <diagonal/>
    </border>
    <border>
      <left style="thin">
        <color auto="1"/>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auto="1"/>
      </left>
      <right style="thin">
        <color theme="0"/>
      </right>
      <top style="thin">
        <color theme="0"/>
      </top>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indexed="64"/>
      </left>
      <right style="thin">
        <color theme="0" tint="-0.499984740745262"/>
      </right>
      <top style="thin">
        <color theme="1" tint="0.499984740745262"/>
      </top>
      <bottom/>
      <diagonal/>
    </border>
    <border>
      <left style="thin">
        <color theme="1" tint="0.499984740745262"/>
      </left>
      <right style="thin">
        <color theme="1" tint="0.499984740745262"/>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0" tint="-0.499984740745262"/>
      </top>
      <bottom/>
      <diagonal/>
    </border>
    <border>
      <left style="thin">
        <color theme="0"/>
      </left>
      <right/>
      <top style="thin">
        <color theme="0"/>
      </top>
      <bottom/>
      <diagonal/>
    </border>
    <border>
      <left/>
      <right/>
      <top style="thin">
        <color auto="1"/>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diagonal/>
    </border>
    <border>
      <left/>
      <right style="thin">
        <color indexed="64"/>
      </right>
      <top style="thin">
        <color theme="0"/>
      </top>
      <bottom/>
      <diagonal/>
    </border>
    <border>
      <left style="thin">
        <color theme="1" tint="0.499984740745262"/>
      </left>
      <right style="thin">
        <color theme="0" tint="-0.499984740745262"/>
      </right>
      <top/>
      <bottom/>
      <diagonal/>
    </border>
    <border>
      <left/>
      <right style="thin">
        <color theme="0"/>
      </right>
      <top style="thin">
        <color theme="0"/>
      </top>
      <bottom style="thin">
        <color indexed="64"/>
      </bottom>
      <diagonal/>
    </border>
    <border>
      <left style="thin">
        <color theme="0" tint="-0.499984740745262"/>
      </left>
      <right/>
      <top style="thin">
        <color auto="1"/>
      </top>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style="thin">
        <color theme="1" tint="0.499984740745262"/>
      </left>
      <right style="thin">
        <color theme="0" tint="-0.499984740745262"/>
      </right>
      <top style="thin">
        <color indexed="64"/>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0"/>
      </left>
      <right/>
      <top style="thin">
        <color indexed="64"/>
      </top>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0" tint="-0.499984740745262"/>
      </right>
      <top/>
      <bottom style="thin">
        <color theme="1" tint="4.9989318521683403E-2"/>
      </bottom>
      <diagonal/>
    </border>
    <border>
      <left style="thin">
        <color theme="0" tint="-0.499984740745262"/>
      </left>
      <right style="thin">
        <color indexed="64"/>
      </right>
      <top/>
      <bottom style="thin">
        <color theme="1" tint="4.9989318521683403E-2"/>
      </bottom>
      <diagonal/>
    </border>
  </borders>
  <cellStyleXfs count="8">
    <xf numFmtId="0" fontId="0" fillId="0" borderId="0"/>
    <xf numFmtId="38" fontId="1" fillId="0" borderId="0" applyFont="0" applyFill="0" applyBorder="0" applyAlignment="0" applyProtection="0"/>
    <xf numFmtId="177" fontId="10" fillId="0" borderId="0" applyFill="0" applyBorder="0" applyAlignment="0"/>
    <xf numFmtId="0" fontId="11" fillId="0" borderId="9" applyNumberFormat="0" applyAlignment="0" applyProtection="0">
      <alignment horizontal="left" vertical="center"/>
    </xf>
    <xf numFmtId="0" fontId="11" fillId="0" borderId="1">
      <alignment horizontal="left" vertical="center"/>
    </xf>
    <xf numFmtId="0" fontId="12" fillId="0" borderId="0"/>
    <xf numFmtId="38" fontId="1" fillId="0" borderId="0" applyFill="0" applyBorder="0" applyAlignment="0" applyProtection="0"/>
    <xf numFmtId="38" fontId="1" fillId="0" borderId="0" applyFont="0" applyFill="0" applyBorder="0" applyAlignment="0" applyProtection="0">
      <alignment vertical="center"/>
    </xf>
  </cellStyleXfs>
  <cellXfs count="377">
    <xf numFmtId="0" fontId="0" fillId="0" borderId="0" xfId="0"/>
    <xf numFmtId="0" fontId="5" fillId="3" borderId="0" xfId="0" applyFont="1" applyFill="1" applyAlignment="1">
      <alignment horizontal="right" vertical="center"/>
    </xf>
    <xf numFmtId="0" fontId="5" fillId="3" borderId="0" xfId="0" applyFont="1" applyFill="1" applyAlignment="1">
      <alignment horizontal="left" vertical="center"/>
    </xf>
    <xf numFmtId="0" fontId="14" fillId="0" borderId="0" xfId="0" applyFont="1" applyFill="1" applyAlignment="1"/>
    <xf numFmtId="0" fontId="14" fillId="0" borderId="0" xfId="0" applyFont="1" applyFill="1" applyBorder="1" applyAlignment="1">
      <alignment horizontal="left"/>
    </xf>
    <xf numFmtId="0" fontId="15" fillId="0" borderId="0" xfId="0" applyFont="1" applyFill="1" applyAlignment="1"/>
    <xf numFmtId="0" fontId="15" fillId="0" borderId="0" xfId="0" applyFont="1" applyFill="1"/>
    <xf numFmtId="0" fontId="15"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6" fillId="0" borderId="0" xfId="0" applyFont="1" applyFill="1" applyAlignment="1">
      <alignment horizontal="right"/>
    </xf>
    <xf numFmtId="0" fontId="8" fillId="4" borderId="19" xfId="0" applyFont="1" applyFill="1" applyBorder="1" applyAlignment="1">
      <alignment horizontal="center" vertical="center"/>
    </xf>
    <xf numFmtId="0" fontId="13" fillId="5"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5" borderId="21" xfId="0" applyFont="1" applyFill="1" applyBorder="1" applyAlignment="1">
      <alignment horizontal="center" vertical="center"/>
    </xf>
    <xf numFmtId="0" fontId="4" fillId="5" borderId="21" xfId="0" applyFont="1" applyFill="1" applyBorder="1" applyAlignment="1">
      <alignment vertical="center"/>
    </xf>
    <xf numFmtId="0" fontId="4" fillId="4" borderId="21" xfId="0" applyFont="1" applyFill="1" applyBorder="1" applyAlignment="1">
      <alignment vertical="center"/>
    </xf>
    <xf numFmtId="0" fontId="13" fillId="5" borderId="22" xfId="0" applyFont="1" applyFill="1" applyBorder="1" applyAlignment="1">
      <alignment horizontal="center" vertical="center"/>
    </xf>
    <xf numFmtId="180" fontId="3" fillId="2" borderId="10" xfId="0" applyNumberFormat="1" applyFont="1" applyFill="1" applyBorder="1" applyAlignment="1">
      <alignment horizontal="center" vertical="center"/>
    </xf>
    <xf numFmtId="178" fontId="9" fillId="0" borderId="24" xfId="0" applyNumberFormat="1" applyFont="1" applyFill="1" applyBorder="1" applyAlignment="1">
      <alignment horizontal="right" vertical="center"/>
    </xf>
    <xf numFmtId="49" fontId="3" fillId="2" borderId="26" xfId="0" applyNumberFormat="1" applyFont="1" applyFill="1" applyBorder="1" applyAlignment="1">
      <alignment horizontal="center" vertical="center"/>
    </xf>
    <xf numFmtId="179" fontId="9" fillId="0" borderId="27" xfId="0" applyNumberFormat="1" applyFont="1" applyFill="1" applyBorder="1" applyAlignment="1">
      <alignment horizontal="right" vertical="center"/>
    </xf>
    <xf numFmtId="178" fontId="9" fillId="0" borderId="27" xfId="0" applyNumberFormat="1" applyFont="1" applyFill="1" applyBorder="1" applyAlignment="1">
      <alignment horizontal="right" vertical="center"/>
    </xf>
    <xf numFmtId="49" fontId="3" fillId="2" borderId="10" xfId="0" applyNumberFormat="1" applyFont="1" applyFill="1" applyBorder="1" applyAlignment="1">
      <alignment horizontal="center" vertical="center"/>
    </xf>
    <xf numFmtId="179" fontId="9" fillId="0" borderId="4" xfId="0" applyNumberFormat="1" applyFont="1" applyFill="1" applyBorder="1" applyAlignment="1">
      <alignment horizontal="right" vertical="center"/>
    </xf>
    <xf numFmtId="178" fontId="9" fillId="0" borderId="4" xfId="0" applyNumberFormat="1" applyFont="1" applyFill="1" applyBorder="1" applyAlignment="1">
      <alignment horizontal="right" vertical="center"/>
    </xf>
    <xf numFmtId="178" fontId="9" fillId="0" borderId="12" xfId="0" applyNumberFormat="1" applyFont="1" applyFill="1" applyBorder="1" applyAlignment="1">
      <alignment horizontal="right" vertical="center"/>
    </xf>
    <xf numFmtId="49" fontId="3" fillId="2" borderId="11" xfId="0" applyNumberFormat="1" applyFont="1" applyFill="1" applyBorder="1" applyAlignment="1">
      <alignment horizontal="center" vertical="center"/>
    </xf>
    <xf numFmtId="0" fontId="7" fillId="0" borderId="0" xfId="0" applyFont="1" applyFill="1" applyAlignment="1"/>
    <xf numFmtId="49" fontId="19" fillId="2" borderId="26" xfId="0" applyNumberFormat="1" applyFont="1" applyFill="1" applyBorder="1" applyAlignment="1">
      <alignment horizontal="right" vertical="center"/>
    </xf>
    <xf numFmtId="49" fontId="19" fillId="2" borderId="10" xfId="0" applyNumberFormat="1" applyFont="1" applyFill="1" applyBorder="1" applyAlignment="1">
      <alignment horizontal="right" vertical="center"/>
    </xf>
    <xf numFmtId="49" fontId="19" fillId="2" borderId="11" xfId="0" applyNumberFormat="1" applyFont="1" applyFill="1" applyBorder="1" applyAlignment="1">
      <alignment horizontal="right" vertical="center"/>
    </xf>
    <xf numFmtId="49" fontId="19" fillId="2" borderId="13" xfId="0" applyNumberFormat="1" applyFont="1" applyFill="1" applyBorder="1" applyAlignment="1">
      <alignment horizontal="right" vertical="center"/>
    </xf>
    <xf numFmtId="0" fontId="13" fillId="5" borderId="39" xfId="0" applyFont="1" applyFill="1" applyBorder="1" applyAlignment="1">
      <alignment horizontal="center" vertical="center"/>
    </xf>
    <xf numFmtId="0" fontId="17"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6" fillId="0" borderId="0" xfId="0" applyFont="1" applyFill="1" applyBorder="1"/>
    <xf numFmtId="0" fontId="6" fillId="0" borderId="0" xfId="0" applyFont="1" applyFill="1" applyBorder="1" applyAlignment="1">
      <alignment horizontal="center" vertical="center"/>
    </xf>
    <xf numFmtId="49" fontId="19" fillId="2" borderId="23" xfId="0" applyNumberFormat="1" applyFont="1" applyFill="1" applyBorder="1" applyAlignment="1">
      <alignment horizontal="right" vertical="center"/>
    </xf>
    <xf numFmtId="49" fontId="3" fillId="2" borderId="25"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28" xfId="0" applyNumberFormat="1" applyFont="1" applyFill="1" applyBorder="1" applyAlignment="1">
      <alignment horizontal="right" vertical="center"/>
    </xf>
    <xf numFmtId="49" fontId="3" fillId="2" borderId="29" xfId="0" applyNumberFormat="1" applyFont="1" applyFill="1" applyBorder="1" applyAlignment="1">
      <alignment horizontal="right" vertical="center"/>
    </xf>
    <xf numFmtId="49" fontId="3" fillId="2" borderId="7" xfId="0" applyNumberFormat="1" applyFont="1" applyFill="1" applyBorder="1" applyAlignment="1">
      <alignment horizontal="right" vertical="center"/>
    </xf>
    <xf numFmtId="49" fontId="3" fillId="2" borderId="34" xfId="0" applyNumberFormat="1" applyFont="1" applyFill="1" applyBorder="1" applyAlignment="1">
      <alignment horizontal="right" vertical="center"/>
    </xf>
    <xf numFmtId="49" fontId="3" fillId="2" borderId="32" xfId="0" applyNumberFormat="1" applyFont="1" applyFill="1" applyBorder="1" applyAlignment="1">
      <alignment horizontal="right" vertical="center"/>
    </xf>
    <xf numFmtId="49" fontId="3" fillId="2" borderId="31" xfId="0" applyNumberFormat="1" applyFont="1" applyFill="1" applyBorder="1" applyAlignment="1">
      <alignment horizontal="right" vertical="center"/>
    </xf>
    <xf numFmtId="0" fontId="8" fillId="4" borderId="45" xfId="0" applyFont="1" applyFill="1" applyBorder="1" applyAlignment="1">
      <alignment vertical="center"/>
    </xf>
    <xf numFmtId="0" fontId="4" fillId="4" borderId="21" xfId="0" applyFont="1" applyFill="1" applyBorder="1" applyAlignment="1">
      <alignment horizontal="center" vertical="center"/>
    </xf>
    <xf numFmtId="176" fontId="24" fillId="0" borderId="0" xfId="1" applyNumberFormat="1"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left" vertical="center"/>
    </xf>
    <xf numFmtId="0" fontId="4" fillId="5" borderId="47" xfId="0" applyFont="1" applyFill="1" applyBorder="1" applyAlignment="1">
      <alignment vertical="center" wrapText="1"/>
    </xf>
    <xf numFmtId="178" fontId="6" fillId="0" borderId="0" xfId="0" applyNumberFormat="1" applyFont="1" applyFill="1" applyBorder="1" applyAlignment="1"/>
    <xf numFmtId="178" fontId="6" fillId="0" borderId="0" xfId="0" applyNumberFormat="1" applyFont="1" applyFill="1"/>
    <xf numFmtId="49" fontId="19" fillId="2" borderId="50" xfId="0" applyNumberFormat="1" applyFont="1" applyFill="1" applyBorder="1" applyAlignment="1">
      <alignment horizontal="right" vertical="center"/>
    </xf>
    <xf numFmtId="49" fontId="3" fillId="2" borderId="51" xfId="0" applyNumberFormat="1" applyFont="1" applyFill="1" applyBorder="1" applyAlignment="1">
      <alignment horizontal="right" vertical="center"/>
    </xf>
    <xf numFmtId="178" fontId="25" fillId="0" borderId="0" xfId="0" applyNumberFormat="1" applyFont="1" applyFill="1"/>
    <xf numFmtId="0" fontId="25" fillId="0" borderId="0" xfId="0" applyFont="1" applyFill="1" applyAlignment="1"/>
    <xf numFmtId="0" fontId="25" fillId="0" borderId="0" xfId="0" applyFont="1" applyFill="1" applyBorder="1" applyAlignment="1"/>
    <xf numFmtId="0" fontId="26" fillId="0" borderId="0" xfId="0" applyFont="1" applyFill="1" applyAlignment="1"/>
    <xf numFmtId="178" fontId="6" fillId="0" borderId="0" xfId="0" applyNumberFormat="1" applyFont="1" applyFill="1" applyAlignment="1"/>
    <xf numFmtId="3" fontId="6" fillId="0" borderId="0" xfId="0" applyNumberFormat="1" applyFont="1" applyFill="1" applyAlignment="1"/>
    <xf numFmtId="3" fontId="6" fillId="0" borderId="0" xfId="0" applyNumberFormat="1"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right"/>
    </xf>
    <xf numFmtId="0" fontId="27" fillId="0" borderId="0" xfId="0" applyFont="1" applyFill="1" applyAlignment="1"/>
    <xf numFmtId="0" fontId="27" fillId="0" borderId="0" xfId="0" applyFont="1" applyFill="1"/>
    <xf numFmtId="0" fontId="27" fillId="0" borderId="0" xfId="0" applyFont="1" applyFill="1" applyAlignment="1">
      <alignment horizontal="center" vertical="center"/>
    </xf>
    <xf numFmtId="178" fontId="6" fillId="0" borderId="0" xfId="0" applyNumberFormat="1" applyFont="1" applyFill="1" applyAlignment="1">
      <alignment horizontal="center" vertical="center"/>
    </xf>
    <xf numFmtId="178" fontId="9" fillId="6" borderId="10"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178" fontId="9" fillId="6" borderId="26" xfId="0" applyNumberFormat="1" applyFont="1" applyFill="1" applyBorder="1" applyAlignment="1">
      <alignment horizontal="right" vertical="center"/>
    </xf>
    <xf numFmtId="178" fontId="9" fillId="6" borderId="4" xfId="0" applyNumberFormat="1" applyFont="1" applyFill="1" applyBorder="1" applyAlignment="1">
      <alignment horizontal="right" vertical="center"/>
    </xf>
    <xf numFmtId="178" fontId="9" fillId="6" borderId="12" xfId="0" applyNumberFormat="1" applyFont="1" applyFill="1" applyBorder="1" applyAlignment="1">
      <alignment horizontal="right" vertical="center"/>
    </xf>
    <xf numFmtId="178" fontId="9" fillId="6" borderId="27" xfId="0" applyNumberFormat="1" applyFont="1" applyFill="1" applyBorder="1" applyAlignment="1">
      <alignment horizontal="right" vertical="center"/>
    </xf>
    <xf numFmtId="178" fontId="28" fillId="6" borderId="10" xfId="0" applyNumberFormat="1" applyFont="1" applyFill="1" applyBorder="1" applyAlignment="1">
      <alignment horizontal="right" vertical="center"/>
    </xf>
    <xf numFmtId="178" fontId="28" fillId="6" borderId="4" xfId="0" applyNumberFormat="1" applyFont="1" applyFill="1" applyBorder="1" applyAlignment="1">
      <alignment horizontal="right" vertical="center"/>
    </xf>
    <xf numFmtId="178" fontId="28" fillId="0" borderId="4" xfId="0" applyNumberFormat="1" applyFont="1" applyFill="1" applyBorder="1" applyAlignment="1">
      <alignment horizontal="right" vertical="center"/>
    </xf>
    <xf numFmtId="179" fontId="28" fillId="6" borderId="4" xfId="0" applyNumberFormat="1" applyFont="1" applyFill="1" applyBorder="1" applyAlignment="1">
      <alignment horizontal="right" vertical="center"/>
    </xf>
    <xf numFmtId="179" fontId="9" fillId="6" borderId="4" xfId="0" applyNumberFormat="1" applyFont="1" applyFill="1" applyBorder="1" applyAlignment="1">
      <alignment horizontal="right" vertical="center"/>
    </xf>
    <xf numFmtId="179" fontId="9" fillId="6" borderId="12" xfId="0" applyNumberFormat="1" applyFont="1" applyFill="1" applyBorder="1" applyAlignment="1">
      <alignment horizontal="right" vertical="center"/>
    </xf>
    <xf numFmtId="179" fontId="9" fillId="6" borderId="27" xfId="0" applyNumberFormat="1" applyFont="1" applyFill="1" applyBorder="1" applyAlignment="1">
      <alignment horizontal="right" vertical="center"/>
    </xf>
    <xf numFmtId="178" fontId="9" fillId="7" borderId="10" xfId="0" applyNumberFormat="1" applyFont="1" applyFill="1" applyBorder="1" applyAlignment="1">
      <alignment horizontal="right" vertical="center"/>
    </xf>
    <xf numFmtId="178" fontId="9" fillId="7" borderId="50" xfId="0" applyNumberFormat="1" applyFont="1" applyFill="1" applyBorder="1" applyAlignment="1">
      <alignment horizontal="right" vertical="center"/>
    </xf>
    <xf numFmtId="178" fontId="9" fillId="7" borderId="53" xfId="0" applyNumberFormat="1" applyFont="1" applyFill="1" applyBorder="1" applyAlignment="1">
      <alignment horizontal="right" vertical="center"/>
    </xf>
    <xf numFmtId="178" fontId="9" fillId="7" borderId="11" xfId="0" applyNumberFormat="1" applyFont="1" applyFill="1" applyBorder="1" applyAlignment="1">
      <alignment horizontal="right" vertical="center"/>
    </xf>
    <xf numFmtId="178" fontId="9" fillId="7" borderId="26" xfId="0" applyNumberFormat="1" applyFont="1" applyFill="1" applyBorder="1" applyAlignment="1">
      <alignment horizontal="right" vertical="center"/>
    </xf>
    <xf numFmtId="178" fontId="9" fillId="7" borderId="4" xfId="0" applyNumberFormat="1" applyFont="1" applyFill="1" applyBorder="1" applyAlignment="1">
      <alignment horizontal="right" vertical="center"/>
    </xf>
    <xf numFmtId="178" fontId="9" fillId="7" borderId="12" xfId="0" applyNumberFormat="1" applyFont="1" applyFill="1" applyBorder="1" applyAlignment="1">
      <alignment horizontal="right" vertical="center"/>
    </xf>
    <xf numFmtId="178" fontId="9" fillId="7" borderId="27" xfId="0" applyNumberFormat="1" applyFont="1" applyFill="1" applyBorder="1" applyAlignment="1">
      <alignment horizontal="right" vertical="center"/>
    </xf>
    <xf numFmtId="179" fontId="9" fillId="7" borderId="4" xfId="0" applyNumberFormat="1" applyFont="1" applyFill="1" applyBorder="1" applyAlignment="1">
      <alignment horizontal="right" vertical="center"/>
    </xf>
    <xf numFmtId="179" fontId="9" fillId="7" borderId="12" xfId="0" applyNumberFormat="1" applyFont="1" applyFill="1" applyBorder="1" applyAlignment="1">
      <alignment horizontal="right" vertical="center"/>
    </xf>
    <xf numFmtId="179" fontId="9" fillId="7" borderId="27" xfId="0" applyNumberFormat="1" applyFont="1" applyFill="1" applyBorder="1" applyAlignment="1">
      <alignment horizontal="right" vertical="center"/>
    </xf>
    <xf numFmtId="181" fontId="9" fillId="7" borderId="4" xfId="0" applyNumberFormat="1" applyFont="1" applyFill="1" applyBorder="1"/>
    <xf numFmtId="181" fontId="9" fillId="7" borderId="5" xfId="0" applyNumberFormat="1" applyFont="1" applyFill="1" applyBorder="1"/>
    <xf numFmtId="181" fontId="9" fillId="7" borderId="27" xfId="0" applyNumberFormat="1" applyFont="1" applyFill="1" applyBorder="1"/>
    <xf numFmtId="181" fontId="9" fillId="7" borderId="28" xfId="0" applyNumberFormat="1" applyFont="1" applyFill="1" applyBorder="1"/>
    <xf numFmtId="181" fontId="9" fillId="7" borderId="12" xfId="0" applyNumberFormat="1" applyFont="1" applyFill="1" applyBorder="1"/>
    <xf numFmtId="181" fontId="9" fillId="7" borderId="29" xfId="0" applyNumberFormat="1" applyFont="1" applyFill="1" applyBorder="1"/>
    <xf numFmtId="179" fontId="9" fillId="7" borderId="32" xfId="0" applyNumberFormat="1" applyFont="1" applyFill="1" applyBorder="1" applyAlignment="1">
      <alignment horizontal="right" vertical="center"/>
    </xf>
    <xf numFmtId="179" fontId="9" fillId="7" borderId="34" xfId="0" applyNumberFormat="1" applyFont="1" applyFill="1" applyBorder="1" applyAlignment="1">
      <alignment horizontal="right" vertical="center"/>
    </xf>
    <xf numFmtId="179" fontId="9" fillId="7" borderId="31" xfId="0" applyNumberFormat="1" applyFont="1" applyFill="1" applyBorder="1" applyAlignment="1">
      <alignment horizontal="right" vertical="center"/>
    </xf>
    <xf numFmtId="178" fontId="9" fillId="7" borderId="55" xfId="0" applyNumberFormat="1" applyFont="1" applyFill="1" applyBorder="1" applyAlignment="1">
      <alignment horizontal="right" vertical="center"/>
    </xf>
    <xf numFmtId="178" fontId="9" fillId="7" borderId="54" xfId="0" applyNumberFormat="1" applyFont="1" applyFill="1" applyBorder="1" applyAlignment="1">
      <alignment horizontal="right" vertical="center"/>
    </xf>
    <xf numFmtId="179" fontId="9" fillId="7" borderId="54" xfId="0" applyNumberFormat="1" applyFont="1" applyFill="1" applyBorder="1" applyAlignment="1">
      <alignment horizontal="right" vertical="center"/>
    </xf>
    <xf numFmtId="178" fontId="9" fillId="7" borderId="59" xfId="0" applyNumberFormat="1" applyFont="1" applyFill="1" applyBorder="1" applyAlignment="1">
      <alignment horizontal="right" vertical="center"/>
    </xf>
    <xf numFmtId="179" fontId="9" fillId="7" borderId="60" xfId="0" applyNumberFormat="1" applyFont="1" applyFill="1" applyBorder="1" applyAlignment="1">
      <alignment horizontal="right" vertical="center"/>
    </xf>
    <xf numFmtId="178" fontId="9" fillId="7" borderId="60" xfId="0" applyNumberFormat="1" applyFont="1" applyFill="1" applyBorder="1" applyAlignment="1">
      <alignment horizontal="right" vertical="center"/>
    </xf>
    <xf numFmtId="178" fontId="9" fillId="7" borderId="61" xfId="0" applyNumberFormat="1" applyFont="1" applyFill="1" applyBorder="1" applyAlignment="1">
      <alignment horizontal="right" vertical="center"/>
    </xf>
    <xf numFmtId="179" fontId="9" fillId="7" borderId="62" xfId="0" applyNumberFormat="1" applyFont="1" applyFill="1" applyBorder="1" applyAlignment="1">
      <alignment horizontal="right" vertical="center"/>
    </xf>
    <xf numFmtId="178" fontId="9" fillId="7" borderId="62" xfId="0" applyNumberFormat="1" applyFont="1" applyFill="1" applyBorder="1" applyAlignment="1">
      <alignment horizontal="right" vertical="center"/>
    </xf>
    <xf numFmtId="178" fontId="9" fillId="7" borderId="23" xfId="0" applyNumberFormat="1" applyFont="1" applyFill="1" applyBorder="1" applyAlignment="1">
      <alignment horizontal="right" vertical="center"/>
    </xf>
    <xf numFmtId="178" fontId="9" fillId="7" borderId="24" xfId="0" applyNumberFormat="1" applyFont="1" applyFill="1" applyBorder="1" applyAlignment="1">
      <alignment horizontal="right" vertical="center"/>
    </xf>
    <xf numFmtId="178" fontId="9" fillId="7" borderId="56" xfId="0" applyNumberFormat="1" applyFont="1" applyFill="1" applyBorder="1" applyAlignment="1">
      <alignment horizontal="right" vertical="center"/>
    </xf>
    <xf numFmtId="178" fontId="9" fillId="7" borderId="57" xfId="0" applyNumberFormat="1" applyFont="1" applyFill="1" applyBorder="1" applyAlignment="1">
      <alignment horizontal="right" vertical="center"/>
    </xf>
    <xf numFmtId="181" fontId="9" fillId="7" borderId="24" xfId="0" applyNumberFormat="1" applyFont="1" applyFill="1" applyBorder="1"/>
    <xf numFmtId="181" fontId="9" fillId="7" borderId="25" xfId="0" applyNumberFormat="1" applyFont="1" applyFill="1" applyBorder="1"/>
    <xf numFmtId="178" fontId="29" fillId="0" borderId="0" xfId="0" applyNumberFormat="1" applyFont="1" applyFill="1" applyAlignment="1">
      <alignment horizontal="center" vertical="center"/>
    </xf>
    <xf numFmtId="178" fontId="28" fillId="7" borderId="54" xfId="0" applyNumberFormat="1" applyFont="1" applyFill="1" applyBorder="1" applyAlignment="1">
      <alignment horizontal="right" vertical="center"/>
    </xf>
    <xf numFmtId="178" fontId="28" fillId="6" borderId="27" xfId="0" applyNumberFormat="1" applyFont="1" applyFill="1" applyBorder="1" applyAlignment="1">
      <alignment horizontal="right" vertical="center"/>
    </xf>
    <xf numFmtId="178" fontId="28" fillId="6" borderId="12" xfId="0" applyNumberFormat="1" applyFont="1" applyFill="1" applyBorder="1" applyAlignment="1">
      <alignment horizontal="right" vertical="center"/>
    </xf>
    <xf numFmtId="38" fontId="6" fillId="0" borderId="0" xfId="7" applyFont="1" applyFill="1" applyAlignment="1"/>
    <xf numFmtId="38" fontId="6" fillId="0" borderId="0" xfId="7" applyFont="1" applyFill="1" applyBorder="1" applyAlignment="1"/>
    <xf numFmtId="178" fontId="9" fillId="3" borderId="4"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3" borderId="4" xfId="0" applyNumberFormat="1" applyFont="1" applyFill="1" applyBorder="1" applyAlignment="1">
      <alignment horizontal="right" vertical="center"/>
    </xf>
    <xf numFmtId="179" fontId="9" fillId="6" borderId="54" xfId="0"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9" xfId="0" applyNumberFormat="1" applyFont="1" applyFill="1" applyBorder="1" applyAlignment="1">
      <alignment horizontal="right" vertical="center"/>
    </xf>
    <xf numFmtId="179" fontId="9" fillId="6" borderId="60" xfId="0" applyNumberFormat="1" applyFont="1" applyFill="1" applyBorder="1" applyAlignment="1">
      <alignment horizontal="right" vertical="center"/>
    </xf>
    <xf numFmtId="178" fontId="9" fillId="6" borderId="60" xfId="0" applyNumberFormat="1" applyFont="1" applyFill="1" applyBorder="1" applyAlignment="1">
      <alignment horizontal="right" vertical="center"/>
    </xf>
    <xf numFmtId="178" fontId="9" fillId="6" borderId="58" xfId="0" applyNumberFormat="1" applyFont="1" applyFill="1" applyBorder="1" applyAlignment="1">
      <alignment horizontal="right" vertical="center"/>
    </xf>
    <xf numFmtId="181" fontId="9" fillId="6" borderId="4" xfId="0" applyNumberFormat="1" applyFont="1" applyFill="1" applyBorder="1"/>
    <xf numFmtId="181" fontId="9" fillId="6" borderId="29" xfId="0" applyNumberFormat="1" applyFont="1" applyFill="1" applyBorder="1"/>
    <xf numFmtId="179" fontId="9" fillId="6" borderId="62" xfId="0" applyNumberFormat="1" applyFont="1" applyFill="1" applyBorder="1" applyAlignment="1">
      <alignment horizontal="right" vertical="center"/>
    </xf>
    <xf numFmtId="178" fontId="9" fillId="6" borderId="62" xfId="0" applyNumberFormat="1" applyFont="1" applyFill="1" applyBorder="1" applyAlignment="1">
      <alignment horizontal="right" vertical="center"/>
    </xf>
    <xf numFmtId="178" fontId="9" fillId="6" borderId="55" xfId="0" applyNumberFormat="1" applyFont="1" applyFill="1" applyBorder="1" applyAlignment="1">
      <alignment horizontal="right" vertical="center"/>
    </xf>
    <xf numFmtId="181" fontId="9" fillId="6" borderId="27" xfId="0" applyNumberFormat="1" applyFont="1" applyFill="1" applyBorder="1"/>
    <xf numFmtId="181" fontId="9" fillId="6" borderId="5" xfId="0" applyNumberFormat="1" applyFont="1" applyFill="1" applyBorder="1"/>
    <xf numFmtId="179" fontId="9" fillId="7" borderId="52" xfId="0" applyNumberFormat="1" applyFont="1" applyFill="1" applyBorder="1" applyAlignment="1">
      <alignment horizontal="right" vertical="center"/>
    </xf>
    <xf numFmtId="178" fontId="9" fillId="7" borderId="52" xfId="0" applyNumberFormat="1" applyFont="1" applyFill="1" applyBorder="1" applyAlignment="1">
      <alignment horizontal="right" vertical="center"/>
    </xf>
    <xf numFmtId="178" fontId="28" fillId="7" borderId="4" xfId="0" applyNumberFormat="1" applyFont="1" applyFill="1" applyBorder="1" applyAlignment="1">
      <alignment horizontal="right" vertical="center"/>
    </xf>
    <xf numFmtId="0" fontId="4" fillId="4" borderId="48" xfId="0" applyFont="1" applyFill="1" applyBorder="1" applyAlignment="1">
      <alignment horizontal="center" vertical="center"/>
    </xf>
    <xf numFmtId="0" fontId="4" fillId="4" borderId="17" xfId="0" applyFont="1" applyFill="1" applyBorder="1" applyAlignment="1">
      <alignment horizontal="center" vertical="center" wrapText="1"/>
    </xf>
    <xf numFmtId="0" fontId="8" fillId="4" borderId="64" xfId="0" applyFont="1" applyFill="1" applyBorder="1" applyAlignment="1">
      <alignment vertical="center"/>
    </xf>
    <xf numFmtId="0" fontId="4" fillId="4" borderId="48" xfId="0" applyFont="1" applyFill="1" applyBorder="1" applyAlignment="1">
      <alignment horizontal="center" vertical="center" wrapText="1"/>
    </xf>
    <xf numFmtId="178" fontId="26" fillId="0" borderId="0" xfId="0" applyNumberFormat="1" applyFont="1" applyFill="1"/>
    <xf numFmtId="0" fontId="4" fillId="4" borderId="47" xfId="0" applyFont="1" applyFill="1" applyBorder="1" applyAlignment="1">
      <alignment horizontal="center" vertical="center" wrapText="1"/>
    </xf>
    <xf numFmtId="0" fontId="13" fillId="4" borderId="21" xfId="0" applyFont="1" applyFill="1" applyBorder="1" applyAlignment="1">
      <alignment horizontal="center" vertical="center"/>
    </xf>
    <xf numFmtId="178" fontId="9" fillId="6" borderId="24" xfId="0" applyNumberFormat="1" applyFont="1" applyFill="1" applyBorder="1" applyAlignment="1">
      <alignment horizontal="right" vertical="center"/>
    </xf>
    <xf numFmtId="179" fontId="28" fillId="7" borderId="12" xfId="0" applyNumberFormat="1" applyFont="1" applyFill="1" applyBorder="1" applyAlignment="1">
      <alignment horizontal="right" vertical="center"/>
    </xf>
    <xf numFmtId="0" fontId="4" fillId="5" borderId="48"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5" borderId="48" xfId="0" applyFont="1" applyFill="1" applyBorder="1" applyAlignment="1">
      <alignment horizontal="center" vertical="center"/>
    </xf>
    <xf numFmtId="0" fontId="4" fillId="4" borderId="66" xfId="0" applyFont="1" applyFill="1" applyBorder="1" applyAlignment="1">
      <alignment horizontal="center" vertical="center" wrapText="1"/>
    </xf>
    <xf numFmtId="0" fontId="4" fillId="4" borderId="66" xfId="0" applyFont="1" applyFill="1" applyBorder="1" applyAlignment="1">
      <alignment horizontal="center" vertical="center"/>
    </xf>
    <xf numFmtId="0" fontId="4" fillId="5" borderId="66" xfId="0" applyFont="1" applyFill="1" applyBorder="1" applyAlignment="1">
      <alignment horizontal="center" vertical="center" wrapText="1"/>
    </xf>
    <xf numFmtId="0" fontId="4" fillId="5" borderId="66" xfId="0" applyFont="1" applyFill="1" applyBorder="1" applyAlignment="1">
      <alignment horizontal="center" vertical="center"/>
    </xf>
    <xf numFmtId="0" fontId="24" fillId="0" borderId="0" xfId="0" applyFont="1" applyFill="1" applyAlignment="1"/>
    <xf numFmtId="178" fontId="9" fillId="3" borderId="12" xfId="0" applyNumberFormat="1" applyFont="1" applyFill="1" applyBorder="1" applyAlignment="1">
      <alignment horizontal="right" vertical="center"/>
    </xf>
    <xf numFmtId="0" fontId="30" fillId="0" borderId="0" xfId="0" applyFont="1" applyFill="1" applyAlignment="1"/>
    <xf numFmtId="178" fontId="30" fillId="0" borderId="0" xfId="0" applyNumberFormat="1" applyFont="1" applyFill="1" applyAlignment="1"/>
    <xf numFmtId="0" fontId="30" fillId="0" borderId="0" xfId="0" applyFont="1" applyFill="1" applyAlignment="1">
      <alignment horizontal="center" vertical="center"/>
    </xf>
    <xf numFmtId="0" fontId="30" fillId="0" borderId="0" xfId="0" applyFont="1" applyFill="1"/>
    <xf numFmtId="0" fontId="5" fillId="3" borderId="0" xfId="0" applyFont="1" applyFill="1" applyAlignment="1">
      <alignment vertical="center"/>
    </xf>
    <xf numFmtId="178" fontId="25" fillId="0" borderId="0" xfId="0" applyNumberFormat="1" applyFont="1" applyFill="1" applyAlignment="1"/>
    <xf numFmtId="178" fontId="27" fillId="0" borderId="0" xfId="0" applyNumberFormat="1" applyFont="1" applyFill="1" applyAlignment="1"/>
    <xf numFmtId="178" fontId="9" fillId="0" borderId="52" xfId="0" applyNumberFormat="1" applyFont="1" applyFill="1" applyBorder="1" applyAlignment="1">
      <alignment horizontal="right" vertical="center"/>
    </xf>
    <xf numFmtId="179" fontId="9" fillId="3" borderId="27" xfId="0" applyNumberFormat="1" applyFont="1" applyFill="1" applyBorder="1" applyAlignment="1">
      <alignment horizontal="right" vertical="center"/>
    </xf>
    <xf numFmtId="178" fontId="9" fillId="3" borderId="27" xfId="0" applyNumberFormat="1" applyFont="1" applyFill="1" applyBorder="1" applyAlignment="1">
      <alignment horizontal="right" vertical="center"/>
    </xf>
    <xf numFmtId="0" fontId="31" fillId="4" borderId="21" xfId="0" applyFont="1" applyFill="1" applyBorder="1" applyAlignment="1">
      <alignment horizontal="center" vertical="center"/>
    </xf>
    <xf numFmtId="178" fontId="9" fillId="3" borderId="28" xfId="0" applyNumberFormat="1" applyFont="1" applyFill="1" applyBorder="1" applyAlignment="1">
      <alignment horizontal="right" vertical="center"/>
    </xf>
    <xf numFmtId="178" fontId="9" fillId="3" borderId="5" xfId="0" applyNumberFormat="1" applyFont="1" applyFill="1" applyBorder="1" applyAlignment="1">
      <alignment horizontal="right" vertical="center"/>
    </xf>
    <xf numFmtId="178" fontId="9" fillId="3" borderId="29" xfId="0" applyNumberFormat="1" applyFont="1" applyFill="1" applyBorder="1" applyAlignment="1">
      <alignment horizontal="right" vertical="center"/>
    </xf>
    <xf numFmtId="179" fontId="9" fillId="0" borderId="32" xfId="0" applyNumberFormat="1" applyFont="1" applyFill="1" applyBorder="1" applyAlignment="1">
      <alignment horizontal="right" vertical="center"/>
    </xf>
    <xf numFmtId="179" fontId="28" fillId="0" borderId="32" xfId="0" applyNumberFormat="1" applyFont="1" applyFill="1" applyBorder="1" applyAlignment="1">
      <alignment horizontal="right" vertical="center"/>
    </xf>
    <xf numFmtId="179" fontId="9" fillId="0" borderId="34" xfId="0" applyNumberFormat="1" applyFont="1" applyFill="1" applyBorder="1" applyAlignment="1">
      <alignment horizontal="right" vertical="center"/>
    </xf>
    <xf numFmtId="179" fontId="9" fillId="3" borderId="32" xfId="0" applyNumberFormat="1" applyFont="1" applyFill="1" applyBorder="1" applyAlignment="1">
      <alignment horizontal="right" vertical="center"/>
    </xf>
    <xf numFmtId="178" fontId="9" fillId="3" borderId="69" xfId="0" applyNumberFormat="1" applyFont="1" applyFill="1" applyBorder="1" applyAlignment="1">
      <alignment horizontal="right" vertical="center"/>
    </xf>
    <xf numFmtId="179" fontId="9" fillId="3" borderId="31" xfId="0" applyNumberFormat="1" applyFont="1" applyFill="1" applyBorder="1" applyAlignment="1">
      <alignment horizontal="right" vertical="center"/>
    </xf>
    <xf numFmtId="178" fontId="28" fillId="3" borderId="4" xfId="0" applyNumberFormat="1" applyFont="1" applyFill="1" applyBorder="1" applyAlignment="1">
      <alignment horizontal="right" vertical="center"/>
    </xf>
    <xf numFmtId="182" fontId="9" fillId="3" borderId="69" xfId="0" applyNumberFormat="1" applyFont="1" applyFill="1" applyBorder="1" applyAlignment="1">
      <alignment horizontal="right" vertical="center"/>
    </xf>
    <xf numFmtId="182" fontId="9" fillId="3" borderId="4" xfId="0" applyNumberFormat="1" applyFont="1" applyFill="1" applyBorder="1" applyAlignment="1">
      <alignment horizontal="right" vertical="center"/>
    </xf>
    <xf numFmtId="0" fontId="13" fillId="5" borderId="70" xfId="0" applyFont="1" applyFill="1" applyBorder="1" applyAlignment="1">
      <alignment horizontal="center" vertical="center"/>
    </xf>
    <xf numFmtId="178" fontId="9" fillId="0" borderId="71" xfId="0" applyNumberFormat="1" applyFont="1" applyFill="1" applyBorder="1" applyAlignment="1">
      <alignment horizontal="right" vertical="center"/>
    </xf>
    <xf numFmtId="178" fontId="9" fillId="0" borderId="32" xfId="0" applyNumberFormat="1" applyFont="1" applyFill="1" applyBorder="1" applyAlignment="1">
      <alignment horizontal="right" vertical="center"/>
    </xf>
    <xf numFmtId="178" fontId="9" fillId="0" borderId="34" xfId="0" applyNumberFormat="1" applyFont="1" applyFill="1" applyBorder="1" applyAlignment="1">
      <alignment horizontal="right" vertical="center"/>
    </xf>
    <xf numFmtId="179" fontId="9" fillId="0" borderId="31" xfId="0" applyNumberFormat="1" applyFont="1" applyFill="1" applyBorder="1" applyAlignment="1">
      <alignment horizontal="right" vertical="center"/>
    </xf>
    <xf numFmtId="179" fontId="9" fillId="0" borderId="72" xfId="0" applyNumberFormat="1" applyFont="1" applyFill="1" applyBorder="1" applyAlignment="1">
      <alignment horizontal="right" vertical="center"/>
    </xf>
    <xf numFmtId="178" fontId="9" fillId="3" borderId="74" xfId="0" applyNumberFormat="1" applyFont="1" applyFill="1" applyBorder="1" applyAlignment="1">
      <alignment horizontal="right" vertical="center"/>
    </xf>
    <xf numFmtId="178" fontId="9" fillId="3" borderId="75" xfId="0" applyNumberFormat="1" applyFont="1" applyFill="1" applyBorder="1" applyAlignment="1">
      <alignment horizontal="right" vertical="center"/>
    </xf>
    <xf numFmtId="178" fontId="9" fillId="3" borderId="76" xfId="0" applyNumberFormat="1" applyFont="1" applyFill="1" applyBorder="1" applyAlignment="1">
      <alignment horizontal="right" vertical="center"/>
    </xf>
    <xf numFmtId="179" fontId="9" fillId="3" borderId="12" xfId="0" applyNumberFormat="1" applyFont="1" applyFill="1" applyBorder="1" applyAlignment="1">
      <alignment horizontal="right" vertical="center"/>
    </xf>
    <xf numFmtId="0" fontId="25" fillId="0" borderId="0" xfId="0" applyFont="1" applyFill="1" applyAlignment="1">
      <alignment horizontal="center" vertical="center"/>
    </xf>
    <xf numFmtId="176" fontId="16" fillId="0" borderId="0" xfId="1" applyNumberFormat="1" applyFont="1" applyFill="1" applyBorder="1" applyAlignment="1">
      <alignment horizontal="left" vertical="center"/>
    </xf>
    <xf numFmtId="181" fontId="9" fillId="6" borderId="12" xfId="0" applyNumberFormat="1" applyFont="1" applyFill="1" applyBorder="1"/>
    <xf numFmtId="0" fontId="4" fillId="4" borderId="17" xfId="0" applyFont="1" applyFill="1" applyBorder="1" applyAlignment="1">
      <alignment horizontal="center" vertical="center" wrapText="1"/>
    </xf>
    <xf numFmtId="0" fontId="30" fillId="0" borderId="0" xfId="0" applyFont="1" applyFill="1" applyBorder="1" applyAlignment="1"/>
    <xf numFmtId="0" fontId="30" fillId="0" borderId="0" xfId="0" applyFont="1" applyFill="1" applyBorder="1"/>
    <xf numFmtId="0" fontId="8" fillId="0" borderId="0" xfId="0" applyFont="1" applyFill="1"/>
    <xf numFmtId="0" fontId="8" fillId="0" borderId="0" xfId="0" applyFont="1" applyFill="1" applyAlignment="1"/>
    <xf numFmtId="0" fontId="32" fillId="0" borderId="0" xfId="0" applyFont="1" applyFill="1" applyAlignment="1"/>
    <xf numFmtId="178" fontId="33" fillId="0" borderId="0" xfId="0" applyNumberFormat="1" applyFont="1" applyFill="1" applyAlignment="1"/>
    <xf numFmtId="178" fontId="8" fillId="0" borderId="0" xfId="0" applyNumberFormat="1" applyFont="1" applyFill="1" applyAlignment="1">
      <alignment horizontal="center" vertical="center"/>
    </xf>
    <xf numFmtId="0" fontId="8" fillId="0" borderId="0" xfId="0" applyFont="1" applyFill="1" applyAlignment="1">
      <alignment horizontal="center" vertical="center"/>
    </xf>
    <xf numFmtId="178" fontId="32" fillId="0" borderId="0" xfId="0" applyNumberFormat="1" applyFont="1" applyFill="1" applyAlignment="1"/>
    <xf numFmtId="178" fontId="8" fillId="0" borderId="0" xfId="0" applyNumberFormat="1" applyFont="1" applyFill="1" applyAlignment="1"/>
    <xf numFmtId="182" fontId="9" fillId="3" borderId="81" xfId="0" applyNumberFormat="1" applyFont="1" applyFill="1" applyBorder="1" applyAlignment="1">
      <alignment horizontal="right" vertical="center"/>
    </xf>
    <xf numFmtId="179" fontId="9" fillId="3" borderId="52" xfId="0" applyNumberFormat="1" applyFont="1" applyFill="1" applyBorder="1" applyAlignment="1">
      <alignment horizontal="right" vertical="center"/>
    </xf>
    <xf numFmtId="182" fontId="9" fillId="3" borderId="52" xfId="0" applyNumberFormat="1" applyFont="1" applyFill="1" applyBorder="1" applyAlignment="1">
      <alignment horizontal="right" vertical="center"/>
    </xf>
    <xf numFmtId="178" fontId="9" fillId="3" borderId="52" xfId="0" applyNumberFormat="1" applyFont="1" applyFill="1" applyBorder="1" applyAlignment="1">
      <alignment horizontal="right" vertical="center"/>
    </xf>
    <xf numFmtId="178" fontId="9" fillId="3" borderId="51" xfId="0" applyNumberFormat="1" applyFont="1" applyFill="1" applyBorder="1" applyAlignment="1">
      <alignment horizontal="right" vertical="center"/>
    </xf>
    <xf numFmtId="49" fontId="19" fillId="2" borderId="53" xfId="0" applyNumberFormat="1" applyFont="1" applyFill="1" applyBorder="1" applyAlignment="1">
      <alignment horizontal="right" vertical="center"/>
    </xf>
    <xf numFmtId="49" fontId="3" fillId="2" borderId="82" xfId="0" applyNumberFormat="1" applyFont="1" applyFill="1" applyBorder="1" applyAlignment="1">
      <alignment horizontal="right" vertical="center"/>
    </xf>
    <xf numFmtId="178" fontId="9" fillId="3" borderId="83" xfId="0" applyNumberFormat="1" applyFont="1" applyFill="1" applyBorder="1" applyAlignment="1">
      <alignment horizontal="right" vertical="center"/>
    </xf>
    <xf numFmtId="178" fontId="9" fillId="0" borderId="83" xfId="0" applyNumberFormat="1" applyFont="1" applyFill="1" applyBorder="1" applyAlignment="1">
      <alignment horizontal="right" vertical="center"/>
    </xf>
    <xf numFmtId="179" fontId="9" fillId="0" borderId="84" xfId="0" applyNumberFormat="1" applyFont="1" applyFill="1" applyBorder="1" applyAlignment="1">
      <alignment horizontal="right" vertical="center"/>
    </xf>
    <xf numFmtId="178" fontId="9" fillId="3" borderId="85" xfId="0" applyNumberFormat="1" applyFont="1" applyFill="1" applyBorder="1" applyAlignment="1">
      <alignment horizontal="right" vertical="center"/>
    </xf>
    <xf numFmtId="179" fontId="9" fillId="3" borderId="84" xfId="0" applyNumberFormat="1" applyFont="1" applyFill="1" applyBorder="1" applyAlignment="1">
      <alignment horizontal="right" vertical="center"/>
    </xf>
    <xf numFmtId="178" fontId="28" fillId="3" borderId="83" xfId="0" applyNumberFormat="1" applyFont="1" applyFill="1" applyBorder="1" applyAlignment="1">
      <alignment horizontal="right" vertical="center"/>
    </xf>
    <xf numFmtId="178" fontId="9" fillId="3" borderId="82" xfId="0" applyNumberFormat="1" applyFont="1" applyFill="1" applyBorder="1" applyAlignment="1">
      <alignment horizontal="right" vertical="center"/>
    </xf>
    <xf numFmtId="178" fontId="9" fillId="6" borderId="52" xfId="0" applyNumberFormat="1" applyFont="1" applyFill="1" applyBorder="1" applyAlignment="1">
      <alignment horizontal="right" vertical="center"/>
    </xf>
    <xf numFmtId="179" fontId="9" fillId="6" borderId="52" xfId="0" applyNumberFormat="1" applyFont="1" applyFill="1" applyBorder="1" applyAlignment="1">
      <alignment horizontal="right" vertical="center"/>
    </xf>
    <xf numFmtId="182" fontId="9" fillId="6" borderId="4" xfId="0" applyNumberFormat="1" applyFont="1" applyFill="1" applyBorder="1" applyAlignment="1">
      <alignment horizontal="right" vertical="center"/>
    </xf>
    <xf numFmtId="176" fontId="9" fillId="6" borderId="27" xfId="7" applyNumberFormat="1" applyFont="1" applyFill="1" applyBorder="1" applyAlignment="1">
      <alignment horizontal="right" vertical="center"/>
    </xf>
    <xf numFmtId="178" fontId="9" fillId="6" borderId="50" xfId="0" applyNumberFormat="1" applyFont="1" applyFill="1" applyBorder="1" applyAlignment="1">
      <alignment horizontal="right" vertical="center"/>
    </xf>
    <xf numFmtId="178" fontId="9" fillId="3" borderId="24" xfId="0" applyNumberFormat="1" applyFont="1" applyFill="1" applyBorder="1" applyAlignment="1">
      <alignment horizontal="right" vertical="center"/>
    </xf>
    <xf numFmtId="179" fontId="28" fillId="0" borderId="4" xfId="0" applyNumberFormat="1" applyFont="1" applyFill="1" applyBorder="1" applyAlignment="1">
      <alignment horizontal="right" vertical="center"/>
    </xf>
    <xf numFmtId="183" fontId="28" fillId="0" borderId="4" xfId="0" applyNumberFormat="1" applyFont="1" applyFill="1" applyBorder="1" applyAlignment="1">
      <alignment horizontal="right" vertical="center"/>
    </xf>
    <xf numFmtId="178" fontId="28" fillId="3" borderId="69" xfId="0" applyNumberFormat="1" applyFont="1" applyFill="1" applyBorder="1" applyAlignment="1">
      <alignment horizontal="right" vertical="center"/>
    </xf>
    <xf numFmtId="179" fontId="28" fillId="3" borderId="4" xfId="0" applyNumberFormat="1" applyFont="1" applyFill="1" applyBorder="1" applyAlignment="1">
      <alignment horizontal="right" vertical="center"/>
    </xf>
    <xf numFmtId="178" fontId="28" fillId="3" borderId="5" xfId="0" applyNumberFormat="1" applyFont="1" applyFill="1" applyBorder="1" applyAlignment="1">
      <alignment horizontal="right" vertical="center"/>
    </xf>
    <xf numFmtId="0" fontId="34" fillId="3" borderId="0" xfId="0" applyFont="1" applyFill="1" applyAlignment="1">
      <alignment horizontal="left" vertical="center"/>
    </xf>
    <xf numFmtId="178" fontId="35" fillId="0" borderId="0" xfId="0" applyNumberFormat="1" applyFont="1" applyFill="1" applyAlignment="1"/>
    <xf numFmtId="182" fontId="9" fillId="3" borderId="75" xfId="0" applyNumberFormat="1" applyFont="1" applyFill="1" applyBorder="1" applyAlignment="1">
      <alignment horizontal="right" vertical="center"/>
    </xf>
    <xf numFmtId="182" fontId="9" fillId="3" borderId="12" xfId="0" applyNumberFormat="1" applyFont="1" applyFill="1" applyBorder="1" applyAlignment="1">
      <alignment horizontal="right" vertical="center"/>
    </xf>
    <xf numFmtId="178" fontId="28" fillId="3" borderId="27" xfId="0" applyNumberFormat="1" applyFont="1" applyFill="1" applyBorder="1" applyAlignment="1">
      <alignment horizontal="right" vertical="center"/>
    </xf>
    <xf numFmtId="183" fontId="9" fillId="6" borderId="4" xfId="0" applyNumberFormat="1" applyFont="1" applyFill="1" applyBorder="1" applyAlignment="1">
      <alignment horizontal="right" vertical="center"/>
    </xf>
    <xf numFmtId="183" fontId="9" fillId="6" borderId="52" xfId="0" applyNumberFormat="1" applyFont="1" applyFill="1" applyBorder="1" applyAlignment="1">
      <alignment horizontal="right" vertical="center"/>
    </xf>
    <xf numFmtId="178" fontId="9" fillId="6" borderId="53" xfId="0" applyNumberFormat="1" applyFont="1" applyFill="1" applyBorder="1" applyAlignment="1">
      <alignment horizontal="right" vertical="center"/>
    </xf>
    <xf numFmtId="179" fontId="9" fillId="6" borderId="83" xfId="0" applyNumberFormat="1" applyFont="1" applyFill="1" applyBorder="1" applyAlignment="1">
      <alignment horizontal="right" vertical="center"/>
    </xf>
    <xf numFmtId="178" fontId="9" fillId="6" borderId="83" xfId="0" applyNumberFormat="1" applyFont="1" applyFill="1" applyBorder="1" applyAlignment="1">
      <alignment horizontal="right" vertical="center"/>
    </xf>
    <xf numFmtId="176" fontId="9" fillId="6" borderId="83" xfId="7" applyNumberFormat="1" applyFont="1" applyFill="1" applyBorder="1" applyAlignment="1">
      <alignment horizontal="right" vertical="center"/>
    </xf>
    <xf numFmtId="183" fontId="9" fillId="6" borderId="83" xfId="0" applyNumberFormat="1" applyFont="1" applyFill="1" applyBorder="1" applyAlignment="1">
      <alignment horizontal="right" vertical="center"/>
    </xf>
    <xf numFmtId="183" fontId="28" fillId="6" borderId="4" xfId="0" applyNumberFormat="1" applyFont="1" applyFill="1" applyBorder="1" applyAlignment="1">
      <alignment horizontal="right" vertical="center"/>
    </xf>
    <xf numFmtId="181" fontId="9" fillId="6" borderId="28" xfId="0" applyNumberFormat="1" applyFont="1" applyFill="1" applyBorder="1"/>
    <xf numFmtId="178" fontId="9" fillId="0" borderId="57" xfId="0" applyNumberFormat="1" applyFont="1" applyFill="1" applyBorder="1" applyAlignment="1">
      <alignment horizontal="right" vertical="center"/>
    </xf>
    <xf numFmtId="178" fontId="9" fillId="0" borderId="55" xfId="0" applyNumberFormat="1" applyFont="1" applyFill="1" applyBorder="1" applyAlignment="1">
      <alignment horizontal="right" vertical="center"/>
    </xf>
    <xf numFmtId="178" fontId="28" fillId="0" borderId="10" xfId="0" applyNumberFormat="1" applyFont="1" applyFill="1" applyBorder="1" applyAlignment="1">
      <alignment horizontal="right" vertical="center"/>
    </xf>
    <xf numFmtId="179" fontId="28" fillId="3" borderId="32" xfId="0" applyNumberFormat="1" applyFont="1" applyFill="1" applyBorder="1" applyAlignment="1">
      <alignment horizontal="right" vertical="center"/>
    </xf>
    <xf numFmtId="182" fontId="28" fillId="0" borderId="4" xfId="0" applyNumberFormat="1" applyFont="1" applyFill="1" applyBorder="1" applyAlignment="1">
      <alignment horizontal="right" vertical="center"/>
    </xf>
    <xf numFmtId="182" fontId="28" fillId="3" borderId="69" xfId="0" applyNumberFormat="1" applyFont="1" applyFill="1" applyBorder="1" applyAlignment="1">
      <alignment horizontal="right" vertical="center"/>
    </xf>
    <xf numFmtId="182" fontId="28" fillId="3" borderId="4" xfId="0" applyNumberFormat="1" applyFont="1" applyFill="1" applyBorder="1" applyAlignment="1">
      <alignment horizontal="righ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183" fontId="9" fillId="6" borderId="12" xfId="0" applyNumberFormat="1" applyFont="1" applyFill="1" applyBorder="1" applyAlignment="1">
      <alignment horizontal="right" vertical="center"/>
    </xf>
    <xf numFmtId="183" fontId="9" fillId="6" borderId="27" xfId="0" applyNumberFormat="1" applyFont="1" applyFill="1" applyBorder="1" applyAlignment="1">
      <alignment horizontal="right" vertical="center"/>
    </xf>
    <xf numFmtId="3" fontId="6" fillId="0" borderId="0" xfId="0" applyNumberFormat="1" applyFont="1" applyFill="1"/>
    <xf numFmtId="179" fontId="9" fillId="3" borderId="5" xfId="0" applyNumberFormat="1" applyFont="1" applyFill="1" applyBorder="1" applyAlignment="1">
      <alignment horizontal="right" vertical="center"/>
    </xf>
    <xf numFmtId="3" fontId="27" fillId="0" borderId="0" xfId="0" applyNumberFormat="1" applyFont="1" applyFill="1"/>
    <xf numFmtId="178" fontId="27" fillId="0" borderId="0" xfId="0" applyNumberFormat="1" applyFont="1" applyFill="1" applyAlignment="1">
      <alignment horizontal="center" vertical="center"/>
    </xf>
    <xf numFmtId="3" fontId="27" fillId="0" borderId="0" xfId="0" applyNumberFormat="1" applyFont="1" applyFill="1" applyBorder="1"/>
    <xf numFmtId="178" fontId="28" fillId="0" borderId="12" xfId="0" applyNumberFormat="1" applyFont="1" applyFill="1" applyBorder="1" applyAlignment="1">
      <alignment horizontal="right" vertical="center"/>
    </xf>
    <xf numFmtId="179" fontId="28" fillId="0" borderId="34" xfId="0" applyNumberFormat="1" applyFont="1" applyFill="1" applyBorder="1" applyAlignment="1">
      <alignment horizontal="right" vertical="center"/>
    </xf>
    <xf numFmtId="182" fontId="28" fillId="3" borderId="75" xfId="0" applyNumberFormat="1" applyFont="1" applyFill="1" applyBorder="1" applyAlignment="1">
      <alignment horizontal="right" vertical="center"/>
    </xf>
    <xf numFmtId="179" fontId="28" fillId="3" borderId="12" xfId="0" applyNumberFormat="1" applyFont="1" applyFill="1" applyBorder="1" applyAlignment="1">
      <alignment horizontal="right" vertical="center"/>
    </xf>
    <xf numFmtId="182" fontId="28" fillId="3" borderId="12" xfId="0" applyNumberFormat="1" applyFont="1" applyFill="1" applyBorder="1" applyAlignment="1">
      <alignment horizontal="right" vertical="center"/>
    </xf>
    <xf numFmtId="178" fontId="28" fillId="3" borderId="12" xfId="0" applyNumberFormat="1" applyFont="1" applyFill="1" applyBorder="1" applyAlignment="1">
      <alignment horizontal="right" vertical="center"/>
    </xf>
    <xf numFmtId="178" fontId="28" fillId="3" borderId="29" xfId="0" applyNumberFormat="1" applyFont="1" applyFill="1" applyBorder="1" applyAlignment="1">
      <alignment horizontal="right" vertical="center"/>
    </xf>
    <xf numFmtId="176" fontId="9" fillId="6" borderId="4" xfId="7" applyNumberFormat="1" applyFont="1" applyFill="1" applyBorder="1" applyAlignment="1">
      <alignment horizontal="right" vertical="center"/>
    </xf>
    <xf numFmtId="178" fontId="28" fillId="0" borderId="13" xfId="0" applyNumberFormat="1" applyFont="1" applyFill="1" applyBorder="1" applyAlignment="1">
      <alignment horizontal="right" vertical="center"/>
    </xf>
    <xf numFmtId="178" fontId="28" fillId="0" borderId="6" xfId="0" applyNumberFormat="1" applyFont="1" applyFill="1" applyBorder="1" applyAlignment="1">
      <alignment horizontal="right" vertical="center"/>
    </xf>
    <xf numFmtId="179" fontId="28" fillId="0" borderId="73" xfId="0" applyNumberFormat="1" applyFont="1" applyFill="1" applyBorder="1" applyAlignment="1">
      <alignment horizontal="right" vertical="center"/>
    </xf>
    <xf numFmtId="178" fontId="28" fillId="3" borderId="86" xfId="0" applyNumberFormat="1" applyFont="1" applyFill="1" applyBorder="1" applyAlignment="1">
      <alignment horizontal="right" vertical="center"/>
    </xf>
    <xf numFmtId="178" fontId="28" fillId="3" borderId="87" xfId="0" applyNumberFormat="1" applyFont="1" applyFill="1" applyBorder="1" applyAlignment="1">
      <alignment horizontal="right" vertical="center"/>
    </xf>
    <xf numFmtId="178" fontId="9" fillId="3" borderId="10" xfId="0" applyNumberFormat="1" applyFont="1" applyFill="1" applyBorder="1" applyAlignment="1">
      <alignment horizontal="right" vertical="center"/>
    </xf>
    <xf numFmtId="181" fontId="9" fillId="0" borderId="4" xfId="0" applyNumberFormat="1" applyFont="1" applyFill="1" applyBorder="1"/>
    <xf numFmtId="181" fontId="9" fillId="0" borderId="5" xfId="0" applyNumberFormat="1" applyFont="1" applyFill="1" applyBorder="1"/>
    <xf numFmtId="179" fontId="9" fillId="3" borderId="28" xfId="0" applyNumberFormat="1" applyFont="1" applyFill="1" applyBorder="1" applyAlignment="1">
      <alignment horizontal="right" vertical="center"/>
    </xf>
    <xf numFmtId="185" fontId="5" fillId="0" borderId="0" xfId="0" applyNumberFormat="1" applyFont="1" applyFill="1" applyAlignment="1">
      <alignment horizontal="right" vertical="center"/>
    </xf>
    <xf numFmtId="179" fontId="28" fillId="0" borderId="6" xfId="0" applyNumberFormat="1" applyFont="1" applyFill="1" applyBorder="1" applyAlignment="1">
      <alignment horizontal="right" vertical="center"/>
    </xf>
    <xf numFmtId="183" fontId="28" fillId="0" borderId="6" xfId="0" applyNumberFormat="1" applyFont="1" applyFill="1" applyBorder="1" applyAlignment="1">
      <alignment horizontal="right" vertical="center"/>
    </xf>
    <xf numFmtId="178" fontId="28" fillId="6" borderId="11" xfId="0" applyNumberFormat="1" applyFont="1" applyFill="1" applyBorder="1" applyAlignment="1">
      <alignment horizontal="right" vertical="center"/>
    </xf>
    <xf numFmtId="179" fontId="28" fillId="6" borderId="12" xfId="0" applyNumberFormat="1" applyFont="1" applyFill="1" applyBorder="1" applyAlignment="1">
      <alignment horizontal="right" vertical="center"/>
    </xf>
    <xf numFmtId="41" fontId="9" fillId="6" borderId="4" xfId="0" applyNumberFormat="1" applyFont="1" applyFill="1" applyBorder="1" applyAlignment="1">
      <alignment horizontal="right" vertical="center"/>
    </xf>
    <xf numFmtId="41" fontId="28" fillId="6" borderId="4" xfId="0" applyNumberFormat="1" applyFont="1" applyFill="1" applyBorder="1" applyAlignment="1">
      <alignment horizontal="right" vertical="center"/>
    </xf>
    <xf numFmtId="182" fontId="28" fillId="6" borderId="4" xfId="0" applyNumberFormat="1" applyFont="1" applyFill="1" applyBorder="1" applyAlignment="1">
      <alignment horizontal="right" vertical="center"/>
    </xf>
    <xf numFmtId="183" fontId="28" fillId="6" borderId="12" xfId="0" applyNumberFormat="1" applyFont="1" applyFill="1" applyBorder="1" applyAlignment="1">
      <alignment horizontal="right" vertical="center"/>
    </xf>
    <xf numFmtId="184" fontId="28" fillId="6" borderId="4" xfId="0" applyNumberFormat="1" applyFont="1" applyFill="1" applyBorder="1" applyAlignment="1">
      <alignment horizontal="right" vertical="center"/>
    </xf>
    <xf numFmtId="49" fontId="3" fillId="2" borderId="13" xfId="0" applyNumberFormat="1" applyFont="1" applyFill="1" applyBorder="1" applyAlignment="1">
      <alignment horizontal="center" vertical="center"/>
    </xf>
    <xf numFmtId="181" fontId="9" fillId="0" borderId="27" xfId="0" applyNumberFormat="1" applyFont="1" applyFill="1" applyBorder="1"/>
    <xf numFmtId="181" fontId="9" fillId="0" borderId="28" xfId="0" applyNumberFormat="1" applyFont="1" applyFill="1" applyBorder="1"/>
    <xf numFmtId="179" fontId="9" fillId="0" borderId="6" xfId="0" applyNumberFormat="1" applyFont="1" applyFill="1" applyBorder="1" applyAlignment="1">
      <alignment horizontal="right" vertical="center"/>
    </xf>
    <xf numFmtId="178" fontId="9" fillId="0" borderId="6" xfId="0" applyNumberFormat="1" applyFont="1" applyFill="1" applyBorder="1" applyAlignment="1">
      <alignment horizontal="right" vertical="center"/>
    </xf>
    <xf numFmtId="181" fontId="9" fillId="0" borderId="6" xfId="0" applyNumberFormat="1" applyFont="1" applyFill="1" applyBorder="1"/>
    <xf numFmtId="181" fontId="9" fillId="0" borderId="7" xfId="0" applyNumberFormat="1" applyFont="1" applyFill="1" applyBorder="1"/>
    <xf numFmtId="41" fontId="9" fillId="6" borderId="27" xfId="0" applyNumberFormat="1" applyFont="1" applyFill="1" applyBorder="1" applyAlignment="1">
      <alignment horizontal="right" vertical="center"/>
    </xf>
    <xf numFmtId="179" fontId="28" fillId="6" borderId="27" xfId="0" applyNumberFormat="1" applyFont="1" applyFill="1" applyBorder="1" applyAlignment="1">
      <alignment horizontal="right" vertical="center"/>
    </xf>
    <xf numFmtId="183" fontId="28" fillId="6" borderId="27" xfId="0" applyNumberFormat="1" applyFont="1" applyFill="1" applyBorder="1" applyAlignment="1">
      <alignment horizontal="right" vertical="center"/>
    </xf>
    <xf numFmtId="178" fontId="9" fillId="0" borderId="13" xfId="0" applyNumberFormat="1" applyFont="1" applyFill="1" applyBorder="1" applyAlignment="1">
      <alignment horizontal="right" vertical="center"/>
    </xf>
    <xf numFmtId="41" fontId="28" fillId="0" borderId="4" xfId="0" applyNumberFormat="1" applyFont="1" applyFill="1" applyBorder="1" applyAlignment="1">
      <alignment horizontal="right" vertical="center"/>
    </xf>
    <xf numFmtId="178" fontId="28" fillId="0" borderId="69" xfId="0" applyNumberFormat="1" applyFont="1" applyFill="1" applyBorder="1" applyAlignment="1">
      <alignment horizontal="right" vertical="center"/>
    </xf>
    <xf numFmtId="182" fontId="28" fillId="0" borderId="69" xfId="0" applyNumberFormat="1" applyFont="1" applyFill="1" applyBorder="1" applyAlignment="1">
      <alignment horizontal="right" vertical="center"/>
    </xf>
    <xf numFmtId="41" fontId="28" fillId="0" borderId="86" xfId="0" applyNumberFormat="1" applyFont="1" applyFill="1" applyBorder="1" applyAlignment="1">
      <alignment horizontal="right" vertical="center"/>
    </xf>
    <xf numFmtId="178" fontId="28" fillId="0" borderId="86" xfId="0" applyNumberFormat="1" applyFont="1" applyFill="1" applyBorder="1" applyAlignment="1">
      <alignment horizontal="right" vertical="center"/>
    </xf>
    <xf numFmtId="178" fontId="9" fillId="0" borderId="69" xfId="0" applyNumberFormat="1" applyFont="1" applyFill="1" applyBorder="1" applyAlignment="1">
      <alignment horizontal="right" vertical="center"/>
    </xf>
    <xf numFmtId="41" fontId="28" fillId="6" borderId="12" xfId="0" applyNumberFormat="1" applyFont="1" applyFill="1" applyBorder="1" applyAlignment="1">
      <alignment horizontal="right" vertical="center"/>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42" xfId="0" applyFont="1" applyFill="1" applyBorder="1" applyAlignment="1">
      <alignment horizontal="center" vertical="center"/>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xf>
    <xf numFmtId="0" fontId="4" fillId="5" borderId="37"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63"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8"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3" xfId="0" applyFont="1" applyFill="1" applyBorder="1" applyAlignment="1">
      <alignment horizontal="center" vertical="center"/>
    </xf>
    <xf numFmtId="0" fontId="8" fillId="4" borderId="17" xfId="0" applyFont="1" applyFill="1" applyBorder="1" applyAlignment="1">
      <alignment horizontal="center"/>
    </xf>
    <xf numFmtId="0" fontId="8" fillId="4" borderId="15" xfId="0" applyFont="1" applyFill="1" applyBorder="1" applyAlignment="1">
      <alignment horizontal="center"/>
    </xf>
    <xf numFmtId="0" fontId="4" fillId="5" borderId="65"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44"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16"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4" borderId="67"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77"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4" fillId="4" borderId="79" xfId="0" applyFont="1" applyFill="1" applyBorder="1" applyAlignment="1">
      <alignment horizontal="center" vertical="center" wrapText="1"/>
    </xf>
    <xf numFmtId="0" fontId="4" fillId="4" borderId="80" xfId="0" applyFont="1" applyFill="1" applyBorder="1" applyAlignment="1">
      <alignment horizontal="center" vertical="center" wrapText="1"/>
    </xf>
    <xf numFmtId="0" fontId="4" fillId="5" borderId="15" xfId="0" applyFont="1" applyFill="1" applyBorder="1" applyAlignment="1">
      <alignment horizontal="center" vertical="center"/>
    </xf>
    <xf numFmtId="0" fontId="4" fillId="5" borderId="18"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5" borderId="16" xfId="0" applyFont="1" applyFill="1" applyBorder="1" applyAlignment="1">
      <alignment horizontal="center" vertical="center" wrapText="1"/>
    </xf>
  </cellXfs>
  <cellStyles count="8">
    <cellStyle name="Calc Currency (0)" xfId="2"/>
    <cellStyle name="Header1" xfId="3"/>
    <cellStyle name="Header2" xfId="4"/>
    <cellStyle name="Normal_#18-Internet" xfId="5"/>
    <cellStyle name="桁区切り" xfId="7" builtinId="6"/>
    <cellStyle name="桁区切り 2" xfId="1"/>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F6C-4840-8D69-EEFDA87D9C4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F6C-4840-8D69-EEFDA87D9C41}"/>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2F6C-4840-8D69-EEFDA87D9C41}"/>
            </c:ext>
          </c:extLst>
        </c:ser>
        <c:dLbls>
          <c:showLegendKey val="0"/>
          <c:showVal val="0"/>
          <c:showCatName val="0"/>
          <c:showSerName val="0"/>
          <c:showPercent val="0"/>
          <c:showBubbleSize val="0"/>
        </c:dLbls>
        <c:gapWidth val="150"/>
        <c:overlap val="100"/>
        <c:axId val="184309248"/>
        <c:axId val="13863193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F6C-4840-8D69-EEFDA87D9C41}"/>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F6C-4840-8D69-EEFDA87D9C4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F6C-4840-8D69-EEFDA87D9C41}"/>
            </c:ext>
          </c:extLst>
        </c:ser>
        <c:dLbls>
          <c:showLegendKey val="0"/>
          <c:showVal val="0"/>
          <c:showCatName val="0"/>
          <c:showSerName val="0"/>
          <c:showPercent val="0"/>
          <c:showBubbleSize val="0"/>
        </c:dLbls>
        <c:marker val="1"/>
        <c:smooth val="0"/>
        <c:axId val="184309248"/>
        <c:axId val="13863193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F6C-4840-8D69-EEFDA87D9C41}"/>
            </c:ext>
          </c:extLst>
        </c:ser>
        <c:dLbls>
          <c:showLegendKey val="0"/>
          <c:showVal val="0"/>
          <c:showCatName val="0"/>
          <c:showSerName val="0"/>
          <c:showPercent val="0"/>
          <c:showBubbleSize val="0"/>
        </c:dLbls>
        <c:marker val="1"/>
        <c:smooth val="0"/>
        <c:axId val="184310272"/>
        <c:axId val="138632512"/>
      </c:lineChart>
      <c:catAx>
        <c:axId val="1843092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8631936"/>
        <c:crossesAt val="0"/>
        <c:auto val="1"/>
        <c:lblAlgn val="ctr"/>
        <c:lblOffset val="100"/>
        <c:tickLblSkip val="1"/>
        <c:tickMarkSkip val="1"/>
        <c:noMultiLvlLbl val="0"/>
      </c:catAx>
      <c:valAx>
        <c:axId val="138631936"/>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09248"/>
        <c:crosses val="autoZero"/>
        <c:crossBetween val="between"/>
      </c:valAx>
      <c:catAx>
        <c:axId val="184310272"/>
        <c:scaling>
          <c:orientation val="minMax"/>
        </c:scaling>
        <c:delete val="1"/>
        <c:axPos val="b"/>
        <c:majorTickMark val="out"/>
        <c:minorTickMark val="none"/>
        <c:tickLblPos val="nextTo"/>
        <c:crossAx val="138632512"/>
        <c:crosses val="autoZero"/>
        <c:auto val="1"/>
        <c:lblAlgn val="ctr"/>
        <c:lblOffset val="100"/>
        <c:noMultiLvlLbl val="0"/>
      </c:catAx>
      <c:valAx>
        <c:axId val="13863251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310272"/>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FCC-4436-8A36-B973CDC7BE63}"/>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FCC-4436-8A36-B973CDC7BE63}"/>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FCC-4436-8A36-B973CDC7BE63}"/>
            </c:ext>
          </c:extLst>
        </c:ser>
        <c:dLbls>
          <c:showLegendKey val="0"/>
          <c:showVal val="0"/>
          <c:showCatName val="0"/>
          <c:showSerName val="0"/>
          <c:showPercent val="0"/>
          <c:showBubbleSize val="0"/>
        </c:dLbls>
        <c:gapWidth val="150"/>
        <c:overlap val="100"/>
        <c:axId val="181513216"/>
        <c:axId val="2400419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FCC-4436-8A36-B973CDC7BE63}"/>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FCC-4436-8A36-B973CDC7BE63}"/>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FCC-4436-8A36-B973CDC7BE63}"/>
            </c:ext>
          </c:extLst>
        </c:ser>
        <c:dLbls>
          <c:showLegendKey val="0"/>
          <c:showVal val="0"/>
          <c:showCatName val="0"/>
          <c:showSerName val="0"/>
          <c:showPercent val="0"/>
          <c:showBubbleSize val="0"/>
        </c:dLbls>
        <c:marker val="1"/>
        <c:smooth val="0"/>
        <c:axId val="181513216"/>
        <c:axId val="2400419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FCC-4436-8A36-B973CDC7BE63}"/>
            </c:ext>
          </c:extLst>
        </c:ser>
        <c:dLbls>
          <c:showLegendKey val="0"/>
          <c:showVal val="0"/>
          <c:showCatName val="0"/>
          <c:showSerName val="0"/>
          <c:showPercent val="0"/>
          <c:showBubbleSize val="0"/>
        </c:dLbls>
        <c:marker val="1"/>
        <c:smooth val="0"/>
        <c:axId val="181513728"/>
        <c:axId val="240042560"/>
      </c:lineChart>
      <c:catAx>
        <c:axId val="18151321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041984"/>
        <c:crossesAt val="0"/>
        <c:auto val="1"/>
        <c:lblAlgn val="ctr"/>
        <c:lblOffset val="100"/>
        <c:tickLblSkip val="1"/>
        <c:tickMarkSkip val="1"/>
        <c:noMultiLvlLbl val="0"/>
      </c:catAx>
      <c:valAx>
        <c:axId val="240041984"/>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3216"/>
        <c:crosses val="autoZero"/>
        <c:crossBetween val="between"/>
      </c:valAx>
      <c:catAx>
        <c:axId val="181513728"/>
        <c:scaling>
          <c:orientation val="minMax"/>
        </c:scaling>
        <c:delete val="1"/>
        <c:axPos val="b"/>
        <c:majorTickMark val="out"/>
        <c:minorTickMark val="none"/>
        <c:tickLblPos val="nextTo"/>
        <c:crossAx val="240042560"/>
        <c:crosses val="autoZero"/>
        <c:auto val="1"/>
        <c:lblAlgn val="ctr"/>
        <c:lblOffset val="100"/>
        <c:noMultiLvlLbl val="0"/>
      </c:catAx>
      <c:valAx>
        <c:axId val="2400425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1372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F71-4EFE-94AD-37599AFD07A8}"/>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F71-4EFE-94AD-37599AFD07A8}"/>
            </c:ext>
          </c:extLst>
        </c:ser>
        <c:dLbls>
          <c:showLegendKey val="0"/>
          <c:showVal val="0"/>
          <c:showCatName val="0"/>
          <c:showSerName val="0"/>
          <c:showPercent val="0"/>
          <c:showBubbleSize val="0"/>
        </c:dLbls>
        <c:gapWidth val="150"/>
        <c:overlap val="100"/>
        <c:axId val="181563392"/>
        <c:axId val="2400437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F71-4EFE-94AD-37599AFD07A8}"/>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F71-4EFE-94AD-37599AFD07A8}"/>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F71-4EFE-94AD-37599AFD07A8}"/>
            </c:ext>
          </c:extLst>
        </c:ser>
        <c:dLbls>
          <c:showLegendKey val="0"/>
          <c:showVal val="0"/>
          <c:showCatName val="0"/>
          <c:showSerName val="0"/>
          <c:showPercent val="0"/>
          <c:showBubbleSize val="0"/>
        </c:dLbls>
        <c:marker val="1"/>
        <c:smooth val="0"/>
        <c:axId val="181563392"/>
        <c:axId val="2400437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F71-4EFE-94AD-37599AFD07A8}"/>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F71-4EFE-94AD-37599AFD07A8}"/>
            </c:ext>
          </c:extLst>
        </c:ser>
        <c:dLbls>
          <c:showLegendKey val="0"/>
          <c:showVal val="0"/>
          <c:showCatName val="0"/>
          <c:showSerName val="0"/>
          <c:showPercent val="0"/>
          <c:showBubbleSize val="0"/>
        </c:dLbls>
        <c:marker val="1"/>
        <c:smooth val="0"/>
        <c:axId val="181563904"/>
        <c:axId val="240044288"/>
      </c:lineChart>
      <c:catAx>
        <c:axId val="1815633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40043712"/>
        <c:crosses val="autoZero"/>
        <c:auto val="1"/>
        <c:lblAlgn val="ctr"/>
        <c:lblOffset val="100"/>
        <c:tickLblSkip val="1"/>
        <c:tickMarkSkip val="1"/>
        <c:noMultiLvlLbl val="0"/>
      </c:catAx>
      <c:valAx>
        <c:axId val="24004371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63392"/>
        <c:crosses val="autoZero"/>
        <c:crossBetween val="between"/>
        <c:majorUnit val="100"/>
        <c:minorUnit val="100"/>
      </c:valAx>
      <c:catAx>
        <c:axId val="181563904"/>
        <c:scaling>
          <c:orientation val="minMax"/>
        </c:scaling>
        <c:delete val="1"/>
        <c:axPos val="b"/>
        <c:majorTickMark val="out"/>
        <c:minorTickMark val="none"/>
        <c:tickLblPos val="nextTo"/>
        <c:crossAx val="240044288"/>
        <c:crossesAt val="80"/>
        <c:auto val="1"/>
        <c:lblAlgn val="ctr"/>
        <c:lblOffset val="100"/>
        <c:noMultiLvlLbl val="0"/>
      </c:catAx>
      <c:valAx>
        <c:axId val="24004428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6390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6A6-422A-9DF0-2E2D6D10F543}"/>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6A6-422A-9DF0-2E2D6D10F543}"/>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6A6-422A-9DF0-2E2D6D10F543}"/>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36A6-422A-9DF0-2E2D6D10F543}"/>
            </c:ext>
          </c:extLst>
        </c:ser>
        <c:dLbls>
          <c:showLegendKey val="0"/>
          <c:showVal val="0"/>
          <c:showCatName val="0"/>
          <c:showSerName val="0"/>
          <c:showPercent val="0"/>
          <c:showBubbleSize val="0"/>
        </c:dLbls>
        <c:gapWidth val="150"/>
        <c:overlap val="100"/>
        <c:axId val="181565440"/>
        <c:axId val="2400460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6A6-422A-9DF0-2E2D6D10F543}"/>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6A6-422A-9DF0-2E2D6D10F543}"/>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6A6-422A-9DF0-2E2D6D10F543}"/>
            </c:ext>
          </c:extLst>
        </c:ser>
        <c:dLbls>
          <c:showLegendKey val="0"/>
          <c:showVal val="0"/>
          <c:showCatName val="0"/>
          <c:showSerName val="0"/>
          <c:showPercent val="0"/>
          <c:showBubbleSize val="0"/>
        </c:dLbls>
        <c:marker val="1"/>
        <c:smooth val="0"/>
        <c:axId val="181565440"/>
        <c:axId val="2400460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36A6-422A-9DF0-2E2D6D10F543}"/>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36A6-422A-9DF0-2E2D6D10F543}"/>
            </c:ext>
          </c:extLst>
        </c:ser>
        <c:dLbls>
          <c:showLegendKey val="0"/>
          <c:showVal val="0"/>
          <c:showCatName val="0"/>
          <c:showSerName val="0"/>
          <c:showPercent val="0"/>
          <c:showBubbleSize val="0"/>
        </c:dLbls>
        <c:marker val="1"/>
        <c:smooth val="0"/>
        <c:axId val="181565952"/>
        <c:axId val="240046592"/>
      </c:lineChart>
      <c:catAx>
        <c:axId val="18156544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40046016"/>
        <c:crossesAt val="0"/>
        <c:auto val="1"/>
        <c:lblAlgn val="ctr"/>
        <c:lblOffset val="100"/>
        <c:tickLblSkip val="1"/>
        <c:tickMarkSkip val="1"/>
        <c:noMultiLvlLbl val="0"/>
      </c:catAx>
      <c:valAx>
        <c:axId val="24004601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65440"/>
        <c:crosses val="autoZero"/>
        <c:crossBetween val="between"/>
        <c:majorUnit val="50"/>
        <c:minorUnit val="50"/>
      </c:valAx>
      <c:catAx>
        <c:axId val="181565952"/>
        <c:scaling>
          <c:orientation val="minMax"/>
        </c:scaling>
        <c:delete val="1"/>
        <c:axPos val="b"/>
        <c:majorTickMark val="out"/>
        <c:minorTickMark val="none"/>
        <c:tickLblPos val="nextTo"/>
        <c:crossAx val="240046592"/>
        <c:crosses val="autoZero"/>
        <c:auto val="1"/>
        <c:lblAlgn val="ctr"/>
        <c:lblOffset val="100"/>
        <c:noMultiLvlLbl val="0"/>
      </c:catAx>
      <c:valAx>
        <c:axId val="24004659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1565952"/>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AB7-4B95-B7E2-0AE8FE602B8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AB7-4B95-B7E2-0AE8FE602B8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AB7-4B95-B7E2-0AE8FE602B80}"/>
            </c:ext>
          </c:extLst>
        </c:ser>
        <c:dLbls>
          <c:showLegendKey val="0"/>
          <c:showVal val="0"/>
          <c:showCatName val="0"/>
          <c:showSerName val="0"/>
          <c:showPercent val="0"/>
          <c:showBubbleSize val="0"/>
        </c:dLbls>
        <c:gapWidth val="150"/>
        <c:overlap val="100"/>
        <c:axId val="182274048"/>
        <c:axId val="2400483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AB7-4B95-B7E2-0AE8FE602B8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AB7-4B95-B7E2-0AE8FE602B8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AB7-4B95-B7E2-0AE8FE602B80}"/>
            </c:ext>
          </c:extLst>
        </c:ser>
        <c:dLbls>
          <c:showLegendKey val="0"/>
          <c:showVal val="0"/>
          <c:showCatName val="0"/>
          <c:showSerName val="0"/>
          <c:showPercent val="0"/>
          <c:showBubbleSize val="0"/>
        </c:dLbls>
        <c:marker val="1"/>
        <c:smooth val="0"/>
        <c:axId val="182274048"/>
        <c:axId val="2400483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AB7-4B95-B7E2-0AE8FE602B80}"/>
            </c:ext>
          </c:extLst>
        </c:ser>
        <c:dLbls>
          <c:showLegendKey val="0"/>
          <c:showVal val="0"/>
          <c:showCatName val="0"/>
          <c:showSerName val="0"/>
          <c:showPercent val="0"/>
          <c:showBubbleSize val="0"/>
        </c:dLbls>
        <c:marker val="1"/>
        <c:smooth val="0"/>
        <c:axId val="182274560"/>
        <c:axId val="240048896"/>
      </c:lineChart>
      <c:catAx>
        <c:axId val="18227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048320"/>
        <c:crossesAt val="-1000"/>
        <c:auto val="1"/>
        <c:lblAlgn val="ctr"/>
        <c:lblOffset val="100"/>
        <c:tickLblSkip val="1"/>
        <c:tickMarkSkip val="1"/>
        <c:noMultiLvlLbl val="0"/>
      </c:catAx>
      <c:valAx>
        <c:axId val="24004832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4048"/>
        <c:crosses val="autoZero"/>
        <c:crossBetween val="between"/>
      </c:valAx>
      <c:catAx>
        <c:axId val="182274560"/>
        <c:scaling>
          <c:orientation val="minMax"/>
        </c:scaling>
        <c:delete val="1"/>
        <c:axPos val="b"/>
        <c:majorTickMark val="out"/>
        <c:minorTickMark val="none"/>
        <c:tickLblPos val="nextTo"/>
        <c:crossAx val="240048896"/>
        <c:crosses val="autoZero"/>
        <c:auto val="1"/>
        <c:lblAlgn val="ctr"/>
        <c:lblOffset val="100"/>
        <c:noMultiLvlLbl val="0"/>
      </c:catAx>
      <c:valAx>
        <c:axId val="24004889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227456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524-4865-9415-62F8AEB26CD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524-4865-9415-62F8AEB26CD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524-4865-9415-62F8AEB26CDD}"/>
            </c:ext>
          </c:extLst>
        </c:ser>
        <c:dLbls>
          <c:showLegendKey val="0"/>
          <c:showVal val="0"/>
          <c:showCatName val="0"/>
          <c:showSerName val="0"/>
          <c:showPercent val="0"/>
          <c:showBubbleSize val="0"/>
        </c:dLbls>
        <c:gapWidth val="150"/>
        <c:overlap val="100"/>
        <c:axId val="183308288"/>
        <c:axId val="2633488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524-4865-9415-62F8AEB26CD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524-4865-9415-62F8AEB26CD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524-4865-9415-62F8AEB26CDD}"/>
            </c:ext>
          </c:extLst>
        </c:ser>
        <c:dLbls>
          <c:showLegendKey val="0"/>
          <c:showVal val="0"/>
          <c:showCatName val="0"/>
          <c:showSerName val="0"/>
          <c:showPercent val="0"/>
          <c:showBubbleSize val="0"/>
        </c:dLbls>
        <c:marker val="1"/>
        <c:smooth val="0"/>
        <c:axId val="183308288"/>
        <c:axId val="2633488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524-4865-9415-62F8AEB26CDD}"/>
            </c:ext>
          </c:extLst>
        </c:ser>
        <c:dLbls>
          <c:showLegendKey val="0"/>
          <c:showVal val="0"/>
          <c:showCatName val="0"/>
          <c:showSerName val="0"/>
          <c:showPercent val="0"/>
          <c:showBubbleSize val="0"/>
        </c:dLbls>
        <c:marker val="1"/>
        <c:smooth val="0"/>
        <c:axId val="183308800"/>
        <c:axId val="263349376"/>
      </c:lineChart>
      <c:catAx>
        <c:axId val="18330828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48800"/>
        <c:crossesAt val="-1000"/>
        <c:auto val="1"/>
        <c:lblAlgn val="ctr"/>
        <c:lblOffset val="100"/>
        <c:tickLblSkip val="1"/>
        <c:tickMarkSkip val="1"/>
        <c:noMultiLvlLbl val="0"/>
      </c:catAx>
      <c:valAx>
        <c:axId val="2633488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08288"/>
        <c:crosses val="autoZero"/>
        <c:crossBetween val="between"/>
      </c:valAx>
      <c:catAx>
        <c:axId val="183308800"/>
        <c:scaling>
          <c:orientation val="minMax"/>
        </c:scaling>
        <c:delete val="1"/>
        <c:axPos val="b"/>
        <c:majorTickMark val="out"/>
        <c:minorTickMark val="none"/>
        <c:tickLblPos val="nextTo"/>
        <c:crossAx val="263349376"/>
        <c:crosses val="autoZero"/>
        <c:auto val="1"/>
        <c:lblAlgn val="ctr"/>
        <c:lblOffset val="100"/>
        <c:noMultiLvlLbl val="0"/>
      </c:catAx>
      <c:valAx>
        <c:axId val="2633493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330880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827-4748-8880-6DF18E19F414}"/>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827-4748-8880-6DF18E19F414}"/>
            </c:ext>
          </c:extLst>
        </c:ser>
        <c:dLbls>
          <c:showLegendKey val="0"/>
          <c:showVal val="0"/>
          <c:showCatName val="0"/>
          <c:showSerName val="0"/>
          <c:showPercent val="0"/>
          <c:showBubbleSize val="0"/>
        </c:dLbls>
        <c:gapWidth val="150"/>
        <c:overlap val="100"/>
        <c:axId val="183310848"/>
        <c:axId val="26335110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827-4748-8880-6DF18E19F414}"/>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827-4748-8880-6DF18E19F414}"/>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827-4748-8880-6DF18E19F414}"/>
            </c:ext>
          </c:extLst>
        </c:ser>
        <c:dLbls>
          <c:showLegendKey val="0"/>
          <c:showVal val="0"/>
          <c:showCatName val="0"/>
          <c:showSerName val="0"/>
          <c:showPercent val="0"/>
          <c:showBubbleSize val="0"/>
        </c:dLbls>
        <c:marker val="1"/>
        <c:smooth val="0"/>
        <c:axId val="183310848"/>
        <c:axId val="26335110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827-4748-8880-6DF18E19F414}"/>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827-4748-8880-6DF18E19F414}"/>
            </c:ext>
          </c:extLst>
        </c:ser>
        <c:dLbls>
          <c:showLegendKey val="0"/>
          <c:showVal val="0"/>
          <c:showCatName val="0"/>
          <c:showSerName val="0"/>
          <c:showPercent val="0"/>
          <c:showBubbleSize val="0"/>
        </c:dLbls>
        <c:marker val="1"/>
        <c:smooth val="0"/>
        <c:axId val="183311360"/>
        <c:axId val="263351680"/>
      </c:lineChart>
      <c:catAx>
        <c:axId val="1833108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1104"/>
        <c:crosses val="autoZero"/>
        <c:auto val="1"/>
        <c:lblAlgn val="ctr"/>
        <c:lblOffset val="100"/>
        <c:tickLblSkip val="1"/>
        <c:tickMarkSkip val="1"/>
        <c:noMultiLvlLbl val="0"/>
      </c:catAx>
      <c:valAx>
        <c:axId val="26335110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10848"/>
        <c:crosses val="autoZero"/>
        <c:crossBetween val="between"/>
        <c:majorUnit val="5000"/>
        <c:minorUnit val="1000"/>
      </c:valAx>
      <c:catAx>
        <c:axId val="183311360"/>
        <c:scaling>
          <c:orientation val="minMax"/>
        </c:scaling>
        <c:delete val="1"/>
        <c:axPos val="b"/>
        <c:majorTickMark val="out"/>
        <c:minorTickMark val="none"/>
        <c:tickLblPos val="nextTo"/>
        <c:crossAx val="263351680"/>
        <c:crossesAt val="80"/>
        <c:auto val="1"/>
        <c:lblAlgn val="ctr"/>
        <c:lblOffset val="100"/>
        <c:noMultiLvlLbl val="0"/>
      </c:catAx>
      <c:valAx>
        <c:axId val="26335168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1136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51C-4709-9F02-9B547FFE5307}"/>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51C-4709-9F02-9B547FFE5307}"/>
            </c:ext>
          </c:extLst>
        </c:ser>
        <c:dLbls>
          <c:showLegendKey val="0"/>
          <c:showVal val="0"/>
          <c:showCatName val="0"/>
          <c:showSerName val="0"/>
          <c:showPercent val="0"/>
          <c:showBubbleSize val="0"/>
        </c:dLbls>
        <c:gapWidth val="150"/>
        <c:overlap val="100"/>
        <c:axId val="183411712"/>
        <c:axId val="263353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51C-4709-9F02-9B547FFE5307}"/>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51C-4709-9F02-9B547FFE5307}"/>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51C-4709-9F02-9B547FFE5307}"/>
            </c:ext>
          </c:extLst>
        </c:ser>
        <c:dLbls>
          <c:showLegendKey val="0"/>
          <c:showVal val="0"/>
          <c:showCatName val="0"/>
          <c:showSerName val="0"/>
          <c:showPercent val="0"/>
          <c:showBubbleSize val="0"/>
        </c:dLbls>
        <c:marker val="1"/>
        <c:smooth val="0"/>
        <c:axId val="183411712"/>
        <c:axId val="263353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51C-4709-9F02-9B547FFE5307}"/>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51C-4709-9F02-9B547FFE5307}"/>
            </c:ext>
          </c:extLst>
        </c:ser>
        <c:dLbls>
          <c:showLegendKey val="0"/>
          <c:showVal val="0"/>
          <c:showCatName val="0"/>
          <c:showSerName val="0"/>
          <c:showPercent val="0"/>
          <c:showBubbleSize val="0"/>
        </c:dLbls>
        <c:marker val="1"/>
        <c:smooth val="0"/>
        <c:axId val="183412224"/>
        <c:axId val="263354560"/>
      </c:lineChart>
      <c:catAx>
        <c:axId val="18341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53984"/>
        <c:crosses val="autoZero"/>
        <c:auto val="1"/>
        <c:lblAlgn val="ctr"/>
        <c:lblOffset val="100"/>
        <c:tickLblSkip val="1"/>
        <c:tickMarkSkip val="1"/>
        <c:noMultiLvlLbl val="0"/>
      </c:catAx>
      <c:valAx>
        <c:axId val="2633539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1712"/>
        <c:crosses val="autoZero"/>
        <c:crossBetween val="between"/>
        <c:majorUnit val="5000"/>
        <c:minorUnit val="1000"/>
      </c:valAx>
      <c:catAx>
        <c:axId val="183412224"/>
        <c:scaling>
          <c:orientation val="minMax"/>
        </c:scaling>
        <c:delete val="1"/>
        <c:axPos val="b"/>
        <c:majorTickMark val="out"/>
        <c:minorTickMark val="none"/>
        <c:tickLblPos val="nextTo"/>
        <c:crossAx val="263354560"/>
        <c:crossesAt val="80"/>
        <c:auto val="1"/>
        <c:lblAlgn val="ctr"/>
        <c:lblOffset val="100"/>
        <c:noMultiLvlLbl val="0"/>
      </c:catAx>
      <c:valAx>
        <c:axId val="26335456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1222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FF2-48AA-8044-731091610867}"/>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FF2-48AA-8044-731091610867}"/>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FF2-48AA-8044-731091610867}"/>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FF2-48AA-8044-731091610867}"/>
            </c:ext>
          </c:extLst>
        </c:ser>
        <c:dLbls>
          <c:showLegendKey val="0"/>
          <c:showVal val="0"/>
          <c:showCatName val="0"/>
          <c:showSerName val="0"/>
          <c:showPercent val="0"/>
          <c:showBubbleSize val="0"/>
        </c:dLbls>
        <c:gapWidth val="150"/>
        <c:overlap val="100"/>
        <c:axId val="184300032"/>
        <c:axId val="18714681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FF2-48AA-8044-731091610867}"/>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FF2-48AA-8044-731091610867}"/>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FF2-48AA-8044-731091610867}"/>
            </c:ext>
          </c:extLst>
        </c:ser>
        <c:dLbls>
          <c:showLegendKey val="0"/>
          <c:showVal val="0"/>
          <c:showCatName val="0"/>
          <c:showSerName val="0"/>
          <c:showPercent val="0"/>
          <c:showBubbleSize val="0"/>
        </c:dLbls>
        <c:marker val="1"/>
        <c:smooth val="0"/>
        <c:axId val="184300032"/>
        <c:axId val="18714681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FF2-48AA-8044-731091610867}"/>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FF2-48AA-8044-731091610867}"/>
            </c:ext>
          </c:extLst>
        </c:ser>
        <c:dLbls>
          <c:showLegendKey val="0"/>
          <c:showVal val="0"/>
          <c:showCatName val="0"/>
          <c:showSerName val="0"/>
          <c:showPercent val="0"/>
          <c:showBubbleSize val="0"/>
        </c:dLbls>
        <c:marker val="1"/>
        <c:smooth val="0"/>
        <c:axId val="184300544"/>
        <c:axId val="187147392"/>
      </c:lineChart>
      <c:catAx>
        <c:axId val="184300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46816"/>
        <c:crosses val="autoZero"/>
        <c:auto val="1"/>
        <c:lblAlgn val="ctr"/>
        <c:lblOffset val="100"/>
        <c:tickLblSkip val="1"/>
        <c:tickMarkSkip val="1"/>
        <c:noMultiLvlLbl val="0"/>
      </c:catAx>
      <c:valAx>
        <c:axId val="18714681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00032"/>
        <c:crosses val="autoZero"/>
        <c:crossBetween val="between"/>
        <c:majorUnit val="2000"/>
      </c:valAx>
      <c:catAx>
        <c:axId val="184300544"/>
        <c:scaling>
          <c:orientation val="minMax"/>
        </c:scaling>
        <c:delete val="1"/>
        <c:axPos val="b"/>
        <c:majorTickMark val="out"/>
        <c:minorTickMark val="none"/>
        <c:tickLblPos val="nextTo"/>
        <c:crossAx val="187147392"/>
        <c:crosses val="autoZero"/>
        <c:auto val="1"/>
        <c:lblAlgn val="ctr"/>
        <c:lblOffset val="100"/>
        <c:noMultiLvlLbl val="0"/>
      </c:catAx>
      <c:valAx>
        <c:axId val="18714739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005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F39-448D-8FAB-7ED073904AC2}"/>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F39-448D-8FAB-7ED073904AC2}"/>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F39-448D-8FAB-7ED073904AC2}"/>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F39-448D-8FAB-7ED073904AC2}"/>
            </c:ext>
          </c:extLst>
        </c:ser>
        <c:dLbls>
          <c:showLegendKey val="0"/>
          <c:showVal val="0"/>
          <c:showCatName val="0"/>
          <c:showSerName val="0"/>
          <c:showPercent val="0"/>
          <c:showBubbleSize val="0"/>
        </c:dLbls>
        <c:gapWidth val="150"/>
        <c:overlap val="100"/>
        <c:axId val="184301568"/>
        <c:axId val="18714912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F39-448D-8FAB-7ED073904AC2}"/>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F39-448D-8FAB-7ED073904AC2}"/>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F39-448D-8FAB-7ED073904AC2}"/>
            </c:ext>
          </c:extLst>
        </c:ser>
        <c:dLbls>
          <c:showLegendKey val="0"/>
          <c:showVal val="0"/>
          <c:showCatName val="0"/>
          <c:showSerName val="0"/>
          <c:showPercent val="0"/>
          <c:showBubbleSize val="0"/>
        </c:dLbls>
        <c:marker val="1"/>
        <c:smooth val="0"/>
        <c:axId val="184301568"/>
        <c:axId val="18714912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F39-448D-8FAB-7ED073904AC2}"/>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F39-448D-8FAB-7ED073904AC2}"/>
            </c:ext>
          </c:extLst>
        </c:ser>
        <c:dLbls>
          <c:showLegendKey val="0"/>
          <c:showVal val="0"/>
          <c:showCatName val="0"/>
          <c:showSerName val="0"/>
          <c:showPercent val="0"/>
          <c:showBubbleSize val="0"/>
        </c:dLbls>
        <c:marker val="1"/>
        <c:smooth val="0"/>
        <c:axId val="184302080"/>
        <c:axId val="187149696"/>
      </c:lineChart>
      <c:catAx>
        <c:axId val="1843015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7149120"/>
        <c:crosses val="autoZero"/>
        <c:auto val="1"/>
        <c:lblAlgn val="ctr"/>
        <c:lblOffset val="100"/>
        <c:tickLblSkip val="1"/>
        <c:tickMarkSkip val="1"/>
        <c:noMultiLvlLbl val="0"/>
      </c:catAx>
      <c:valAx>
        <c:axId val="18714912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01568"/>
        <c:crosses val="autoZero"/>
        <c:crossBetween val="between"/>
      </c:valAx>
      <c:catAx>
        <c:axId val="184302080"/>
        <c:scaling>
          <c:orientation val="minMax"/>
        </c:scaling>
        <c:delete val="1"/>
        <c:axPos val="b"/>
        <c:majorTickMark val="out"/>
        <c:minorTickMark val="none"/>
        <c:tickLblPos val="nextTo"/>
        <c:crossAx val="187149696"/>
        <c:crosses val="autoZero"/>
        <c:auto val="1"/>
        <c:lblAlgn val="ctr"/>
        <c:lblOffset val="100"/>
        <c:noMultiLvlLbl val="0"/>
      </c:catAx>
      <c:valAx>
        <c:axId val="18714969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30208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49B-4FB1-AA68-421F663D528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49B-4FB1-AA68-421F663D528D}"/>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49B-4FB1-AA68-421F663D528D}"/>
            </c:ext>
          </c:extLst>
        </c:ser>
        <c:dLbls>
          <c:showLegendKey val="0"/>
          <c:showVal val="0"/>
          <c:showCatName val="0"/>
          <c:showSerName val="0"/>
          <c:showPercent val="0"/>
          <c:showBubbleSize val="0"/>
        </c:dLbls>
        <c:gapWidth val="150"/>
        <c:overlap val="100"/>
        <c:axId val="203808768"/>
        <c:axId val="18715142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49B-4FB1-AA68-421F663D528D}"/>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49B-4FB1-AA68-421F663D528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49B-4FB1-AA68-421F663D528D}"/>
            </c:ext>
          </c:extLst>
        </c:ser>
        <c:dLbls>
          <c:showLegendKey val="0"/>
          <c:showVal val="0"/>
          <c:showCatName val="0"/>
          <c:showSerName val="0"/>
          <c:showPercent val="0"/>
          <c:showBubbleSize val="0"/>
        </c:dLbls>
        <c:marker val="1"/>
        <c:smooth val="0"/>
        <c:axId val="203808768"/>
        <c:axId val="18715142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49B-4FB1-AA68-421F663D528D}"/>
            </c:ext>
          </c:extLst>
        </c:ser>
        <c:dLbls>
          <c:showLegendKey val="0"/>
          <c:showVal val="0"/>
          <c:showCatName val="0"/>
          <c:showSerName val="0"/>
          <c:showPercent val="0"/>
          <c:showBubbleSize val="0"/>
        </c:dLbls>
        <c:marker val="1"/>
        <c:smooth val="0"/>
        <c:axId val="203809280"/>
        <c:axId val="187152000"/>
      </c:lineChart>
      <c:catAx>
        <c:axId val="20380876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7151424"/>
        <c:crossesAt val="0"/>
        <c:auto val="1"/>
        <c:lblAlgn val="ctr"/>
        <c:lblOffset val="100"/>
        <c:tickLblSkip val="1"/>
        <c:tickMarkSkip val="1"/>
        <c:noMultiLvlLbl val="0"/>
      </c:catAx>
      <c:valAx>
        <c:axId val="187151424"/>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808768"/>
        <c:crosses val="autoZero"/>
        <c:crossBetween val="between"/>
      </c:valAx>
      <c:catAx>
        <c:axId val="203809280"/>
        <c:scaling>
          <c:orientation val="minMax"/>
        </c:scaling>
        <c:delete val="1"/>
        <c:axPos val="b"/>
        <c:majorTickMark val="out"/>
        <c:minorTickMark val="none"/>
        <c:tickLblPos val="nextTo"/>
        <c:crossAx val="187152000"/>
        <c:crosses val="autoZero"/>
        <c:auto val="1"/>
        <c:lblAlgn val="ctr"/>
        <c:lblOffset val="100"/>
        <c:noMultiLvlLbl val="0"/>
      </c:catAx>
      <c:valAx>
        <c:axId val="18715200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3809280"/>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983-45C7-840B-21857CAEA4C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983-45C7-840B-21857CAEA4C9}"/>
            </c:ext>
          </c:extLst>
        </c:ser>
        <c:dLbls>
          <c:showLegendKey val="0"/>
          <c:showVal val="0"/>
          <c:showCatName val="0"/>
          <c:showSerName val="0"/>
          <c:showPercent val="0"/>
          <c:showBubbleSize val="0"/>
        </c:dLbls>
        <c:gapWidth val="150"/>
        <c:overlap val="100"/>
        <c:axId val="185550848"/>
        <c:axId val="21812364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F983-45C7-840B-21857CAEA4C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F983-45C7-840B-21857CAEA4C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983-45C7-840B-21857CAEA4C9}"/>
            </c:ext>
          </c:extLst>
        </c:ser>
        <c:dLbls>
          <c:showLegendKey val="0"/>
          <c:showVal val="0"/>
          <c:showCatName val="0"/>
          <c:showSerName val="0"/>
          <c:showPercent val="0"/>
          <c:showBubbleSize val="0"/>
        </c:dLbls>
        <c:marker val="1"/>
        <c:smooth val="0"/>
        <c:axId val="185550848"/>
        <c:axId val="21812364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983-45C7-840B-21857CAEA4C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983-45C7-840B-21857CAEA4C9}"/>
            </c:ext>
          </c:extLst>
        </c:ser>
        <c:dLbls>
          <c:showLegendKey val="0"/>
          <c:showVal val="0"/>
          <c:showCatName val="0"/>
          <c:showSerName val="0"/>
          <c:showPercent val="0"/>
          <c:showBubbleSize val="0"/>
        </c:dLbls>
        <c:marker val="1"/>
        <c:smooth val="0"/>
        <c:axId val="185551872"/>
        <c:axId val="218124224"/>
      </c:lineChart>
      <c:catAx>
        <c:axId val="18555084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8123648"/>
        <c:crosses val="autoZero"/>
        <c:auto val="1"/>
        <c:lblAlgn val="ctr"/>
        <c:lblOffset val="100"/>
        <c:tickLblSkip val="1"/>
        <c:tickMarkSkip val="1"/>
        <c:noMultiLvlLbl val="0"/>
      </c:catAx>
      <c:valAx>
        <c:axId val="21812364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50848"/>
        <c:crosses val="autoZero"/>
        <c:crossBetween val="between"/>
        <c:majorUnit val="100"/>
        <c:minorUnit val="100"/>
      </c:valAx>
      <c:catAx>
        <c:axId val="185551872"/>
        <c:scaling>
          <c:orientation val="minMax"/>
        </c:scaling>
        <c:delete val="1"/>
        <c:axPos val="b"/>
        <c:majorTickMark val="out"/>
        <c:minorTickMark val="none"/>
        <c:tickLblPos val="nextTo"/>
        <c:crossAx val="218124224"/>
        <c:crossesAt val="80"/>
        <c:auto val="1"/>
        <c:lblAlgn val="ctr"/>
        <c:lblOffset val="100"/>
        <c:noMultiLvlLbl val="0"/>
      </c:catAx>
      <c:valAx>
        <c:axId val="218124224"/>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5551872"/>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EC9-4C5D-AFAA-B812E1C2A8A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EC9-4C5D-AFAA-B812E1C2A8A1}"/>
            </c:ext>
          </c:extLst>
        </c:ser>
        <c:dLbls>
          <c:showLegendKey val="0"/>
          <c:showVal val="0"/>
          <c:showCatName val="0"/>
          <c:showSerName val="0"/>
          <c:showPercent val="0"/>
          <c:showBubbleSize val="0"/>
        </c:dLbls>
        <c:gapWidth val="150"/>
        <c:overlap val="100"/>
        <c:axId val="205524992"/>
        <c:axId val="18715372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EC9-4C5D-AFAA-B812E1C2A8A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EC9-4C5D-AFAA-B812E1C2A8A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EC9-4C5D-AFAA-B812E1C2A8A1}"/>
            </c:ext>
          </c:extLst>
        </c:ser>
        <c:dLbls>
          <c:showLegendKey val="0"/>
          <c:showVal val="0"/>
          <c:showCatName val="0"/>
          <c:showSerName val="0"/>
          <c:showPercent val="0"/>
          <c:showBubbleSize val="0"/>
        </c:dLbls>
        <c:marker val="1"/>
        <c:smooth val="0"/>
        <c:axId val="205524992"/>
        <c:axId val="18715372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EC9-4C5D-AFAA-B812E1C2A8A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EC9-4C5D-AFAA-B812E1C2A8A1}"/>
            </c:ext>
          </c:extLst>
        </c:ser>
        <c:dLbls>
          <c:showLegendKey val="0"/>
          <c:showVal val="0"/>
          <c:showCatName val="0"/>
          <c:showSerName val="0"/>
          <c:showPercent val="0"/>
          <c:showBubbleSize val="0"/>
        </c:dLbls>
        <c:marker val="1"/>
        <c:smooth val="0"/>
        <c:axId val="205525504"/>
        <c:axId val="205160448"/>
      </c:lineChart>
      <c:catAx>
        <c:axId val="20552499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87153728"/>
        <c:crosses val="autoZero"/>
        <c:auto val="1"/>
        <c:lblAlgn val="ctr"/>
        <c:lblOffset val="100"/>
        <c:tickLblSkip val="1"/>
        <c:tickMarkSkip val="1"/>
        <c:noMultiLvlLbl val="0"/>
      </c:catAx>
      <c:valAx>
        <c:axId val="187153728"/>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524992"/>
        <c:crosses val="autoZero"/>
        <c:crossBetween val="between"/>
        <c:majorUnit val="100"/>
        <c:minorUnit val="100"/>
      </c:valAx>
      <c:catAx>
        <c:axId val="205525504"/>
        <c:scaling>
          <c:orientation val="minMax"/>
        </c:scaling>
        <c:delete val="1"/>
        <c:axPos val="b"/>
        <c:majorTickMark val="out"/>
        <c:minorTickMark val="none"/>
        <c:tickLblPos val="nextTo"/>
        <c:crossAx val="205160448"/>
        <c:crossesAt val="80"/>
        <c:auto val="1"/>
        <c:lblAlgn val="ctr"/>
        <c:lblOffset val="100"/>
        <c:noMultiLvlLbl val="0"/>
      </c:catAx>
      <c:valAx>
        <c:axId val="20516044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525504"/>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A82-440B-9604-47E6F3CDF2B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A82-440B-9604-47E6F3CDF2B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A82-440B-9604-47E6F3CDF2B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1A82-440B-9604-47E6F3CDF2BF}"/>
            </c:ext>
          </c:extLst>
        </c:ser>
        <c:dLbls>
          <c:showLegendKey val="0"/>
          <c:showVal val="0"/>
          <c:showCatName val="0"/>
          <c:showSerName val="0"/>
          <c:showPercent val="0"/>
          <c:showBubbleSize val="0"/>
        </c:dLbls>
        <c:gapWidth val="150"/>
        <c:overlap val="100"/>
        <c:axId val="205527552"/>
        <c:axId val="20516217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A82-440B-9604-47E6F3CDF2B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A82-440B-9604-47E6F3CDF2B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A82-440B-9604-47E6F3CDF2BF}"/>
            </c:ext>
          </c:extLst>
        </c:ser>
        <c:dLbls>
          <c:showLegendKey val="0"/>
          <c:showVal val="0"/>
          <c:showCatName val="0"/>
          <c:showSerName val="0"/>
          <c:showPercent val="0"/>
          <c:showBubbleSize val="0"/>
        </c:dLbls>
        <c:marker val="1"/>
        <c:smooth val="0"/>
        <c:axId val="205527552"/>
        <c:axId val="20516217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1A82-440B-9604-47E6F3CDF2B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1A82-440B-9604-47E6F3CDF2BF}"/>
            </c:ext>
          </c:extLst>
        </c:ser>
        <c:dLbls>
          <c:showLegendKey val="0"/>
          <c:showVal val="0"/>
          <c:showCatName val="0"/>
          <c:showSerName val="0"/>
          <c:showPercent val="0"/>
          <c:showBubbleSize val="0"/>
        </c:dLbls>
        <c:marker val="1"/>
        <c:smooth val="0"/>
        <c:axId val="205528064"/>
        <c:axId val="205162752"/>
      </c:lineChart>
      <c:catAx>
        <c:axId val="20552755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162176"/>
        <c:crossesAt val="0"/>
        <c:auto val="1"/>
        <c:lblAlgn val="ctr"/>
        <c:lblOffset val="100"/>
        <c:tickLblSkip val="1"/>
        <c:tickMarkSkip val="1"/>
        <c:noMultiLvlLbl val="0"/>
      </c:catAx>
      <c:valAx>
        <c:axId val="20516217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527552"/>
        <c:crosses val="autoZero"/>
        <c:crossBetween val="between"/>
        <c:majorUnit val="50"/>
        <c:minorUnit val="50"/>
      </c:valAx>
      <c:catAx>
        <c:axId val="205528064"/>
        <c:scaling>
          <c:orientation val="minMax"/>
        </c:scaling>
        <c:delete val="1"/>
        <c:axPos val="b"/>
        <c:majorTickMark val="out"/>
        <c:minorTickMark val="none"/>
        <c:tickLblPos val="nextTo"/>
        <c:crossAx val="205162752"/>
        <c:crosses val="autoZero"/>
        <c:auto val="1"/>
        <c:lblAlgn val="ctr"/>
        <c:lblOffset val="100"/>
        <c:noMultiLvlLbl val="0"/>
      </c:catAx>
      <c:valAx>
        <c:axId val="20516275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05528064"/>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496-456C-B572-7FB42ABAD7A9}"/>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496-456C-B572-7FB42ABAD7A9}"/>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496-456C-B572-7FB42ABAD7A9}"/>
            </c:ext>
          </c:extLst>
        </c:ser>
        <c:dLbls>
          <c:showLegendKey val="0"/>
          <c:showVal val="0"/>
          <c:showCatName val="0"/>
          <c:showSerName val="0"/>
          <c:showPercent val="0"/>
          <c:showBubbleSize val="0"/>
        </c:dLbls>
        <c:gapWidth val="150"/>
        <c:overlap val="100"/>
        <c:axId val="216904704"/>
        <c:axId val="2051644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496-456C-B572-7FB42ABAD7A9}"/>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496-456C-B572-7FB42ABAD7A9}"/>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496-456C-B572-7FB42ABAD7A9}"/>
            </c:ext>
          </c:extLst>
        </c:ser>
        <c:dLbls>
          <c:showLegendKey val="0"/>
          <c:showVal val="0"/>
          <c:showCatName val="0"/>
          <c:showSerName val="0"/>
          <c:showPercent val="0"/>
          <c:showBubbleSize val="0"/>
        </c:dLbls>
        <c:marker val="1"/>
        <c:smooth val="0"/>
        <c:axId val="216904704"/>
        <c:axId val="2051644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496-456C-B572-7FB42ABAD7A9}"/>
            </c:ext>
          </c:extLst>
        </c:ser>
        <c:dLbls>
          <c:showLegendKey val="0"/>
          <c:showVal val="0"/>
          <c:showCatName val="0"/>
          <c:showSerName val="0"/>
          <c:showPercent val="0"/>
          <c:showBubbleSize val="0"/>
        </c:dLbls>
        <c:marker val="1"/>
        <c:smooth val="0"/>
        <c:axId val="216905216"/>
        <c:axId val="205165056"/>
      </c:lineChart>
      <c:catAx>
        <c:axId val="21690470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64480"/>
        <c:crossesAt val="-1000"/>
        <c:auto val="1"/>
        <c:lblAlgn val="ctr"/>
        <c:lblOffset val="100"/>
        <c:tickLblSkip val="1"/>
        <c:tickMarkSkip val="1"/>
        <c:noMultiLvlLbl val="0"/>
      </c:catAx>
      <c:valAx>
        <c:axId val="2051644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4704"/>
        <c:crosses val="autoZero"/>
        <c:crossBetween val="between"/>
      </c:valAx>
      <c:catAx>
        <c:axId val="216905216"/>
        <c:scaling>
          <c:orientation val="minMax"/>
        </c:scaling>
        <c:delete val="1"/>
        <c:axPos val="b"/>
        <c:majorTickMark val="out"/>
        <c:minorTickMark val="none"/>
        <c:tickLblPos val="nextTo"/>
        <c:crossAx val="205165056"/>
        <c:crosses val="autoZero"/>
        <c:auto val="1"/>
        <c:lblAlgn val="ctr"/>
        <c:lblOffset val="100"/>
        <c:noMultiLvlLbl val="0"/>
      </c:catAx>
      <c:valAx>
        <c:axId val="2051650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5216"/>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6CF-4FC7-A335-503C0FB2ED0F}"/>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6CF-4FC7-A335-503C0FB2ED0F}"/>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6CF-4FC7-A335-503C0FB2ED0F}"/>
            </c:ext>
          </c:extLst>
        </c:ser>
        <c:dLbls>
          <c:showLegendKey val="0"/>
          <c:showVal val="0"/>
          <c:showCatName val="0"/>
          <c:showSerName val="0"/>
          <c:showPercent val="0"/>
          <c:showBubbleSize val="0"/>
        </c:dLbls>
        <c:gapWidth val="150"/>
        <c:overlap val="100"/>
        <c:axId val="216906752"/>
        <c:axId val="2051667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6CF-4FC7-A335-503C0FB2ED0F}"/>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6CF-4FC7-A335-503C0FB2ED0F}"/>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6CF-4FC7-A335-503C0FB2ED0F}"/>
            </c:ext>
          </c:extLst>
        </c:ser>
        <c:dLbls>
          <c:showLegendKey val="0"/>
          <c:showVal val="0"/>
          <c:showCatName val="0"/>
          <c:showSerName val="0"/>
          <c:showPercent val="0"/>
          <c:showBubbleSize val="0"/>
        </c:dLbls>
        <c:marker val="1"/>
        <c:smooth val="0"/>
        <c:axId val="216906752"/>
        <c:axId val="2051667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6CF-4FC7-A335-503C0FB2ED0F}"/>
            </c:ext>
          </c:extLst>
        </c:ser>
        <c:dLbls>
          <c:showLegendKey val="0"/>
          <c:showVal val="0"/>
          <c:showCatName val="0"/>
          <c:showSerName val="0"/>
          <c:showPercent val="0"/>
          <c:showBubbleSize val="0"/>
        </c:dLbls>
        <c:marker val="1"/>
        <c:smooth val="0"/>
        <c:axId val="216907264"/>
        <c:axId val="205167360"/>
      </c:lineChart>
      <c:catAx>
        <c:axId val="21690675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66784"/>
        <c:crossesAt val="-1000"/>
        <c:auto val="1"/>
        <c:lblAlgn val="ctr"/>
        <c:lblOffset val="100"/>
        <c:tickLblSkip val="1"/>
        <c:tickMarkSkip val="1"/>
        <c:noMultiLvlLbl val="0"/>
      </c:catAx>
      <c:valAx>
        <c:axId val="2051667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6752"/>
        <c:crosses val="autoZero"/>
        <c:crossBetween val="between"/>
      </c:valAx>
      <c:catAx>
        <c:axId val="216907264"/>
        <c:scaling>
          <c:orientation val="minMax"/>
        </c:scaling>
        <c:delete val="1"/>
        <c:axPos val="b"/>
        <c:majorTickMark val="out"/>
        <c:minorTickMark val="none"/>
        <c:tickLblPos val="nextTo"/>
        <c:crossAx val="205167360"/>
        <c:crosses val="autoZero"/>
        <c:auto val="1"/>
        <c:lblAlgn val="ctr"/>
        <c:lblOffset val="100"/>
        <c:noMultiLvlLbl val="0"/>
      </c:catAx>
      <c:valAx>
        <c:axId val="2051673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72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930-4DBB-A6EC-F05B1F9BF85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930-4DBB-A6EC-F05B1F9BF853}"/>
            </c:ext>
          </c:extLst>
        </c:ser>
        <c:dLbls>
          <c:showLegendKey val="0"/>
          <c:showVal val="0"/>
          <c:showCatName val="0"/>
          <c:showSerName val="0"/>
          <c:showPercent val="0"/>
          <c:showBubbleSize val="0"/>
        </c:dLbls>
        <c:gapWidth val="150"/>
        <c:overlap val="100"/>
        <c:axId val="236725760"/>
        <c:axId val="2283771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930-4DBB-A6EC-F05B1F9BF85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930-4DBB-A6EC-F05B1F9BF85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930-4DBB-A6EC-F05B1F9BF853}"/>
            </c:ext>
          </c:extLst>
        </c:ser>
        <c:dLbls>
          <c:showLegendKey val="0"/>
          <c:showVal val="0"/>
          <c:showCatName val="0"/>
          <c:showSerName val="0"/>
          <c:showPercent val="0"/>
          <c:showBubbleSize val="0"/>
        </c:dLbls>
        <c:marker val="1"/>
        <c:smooth val="0"/>
        <c:axId val="236725760"/>
        <c:axId val="2283771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930-4DBB-A6EC-F05B1F9BF85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930-4DBB-A6EC-F05B1F9BF853}"/>
            </c:ext>
          </c:extLst>
        </c:ser>
        <c:dLbls>
          <c:showLegendKey val="0"/>
          <c:showVal val="0"/>
          <c:showCatName val="0"/>
          <c:showSerName val="0"/>
          <c:showPercent val="0"/>
          <c:showBubbleSize val="0"/>
        </c:dLbls>
        <c:marker val="1"/>
        <c:smooth val="0"/>
        <c:axId val="236726272"/>
        <c:axId val="228377728"/>
      </c:lineChart>
      <c:catAx>
        <c:axId val="2367257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77152"/>
        <c:crosses val="autoZero"/>
        <c:auto val="1"/>
        <c:lblAlgn val="ctr"/>
        <c:lblOffset val="100"/>
        <c:tickLblSkip val="1"/>
        <c:tickMarkSkip val="1"/>
        <c:noMultiLvlLbl val="0"/>
      </c:catAx>
      <c:valAx>
        <c:axId val="2283771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25760"/>
        <c:crosses val="autoZero"/>
        <c:crossBetween val="between"/>
        <c:majorUnit val="5000"/>
        <c:minorUnit val="1000"/>
      </c:valAx>
      <c:catAx>
        <c:axId val="236726272"/>
        <c:scaling>
          <c:orientation val="minMax"/>
        </c:scaling>
        <c:delete val="1"/>
        <c:axPos val="b"/>
        <c:majorTickMark val="out"/>
        <c:minorTickMark val="none"/>
        <c:tickLblPos val="nextTo"/>
        <c:crossAx val="228377728"/>
        <c:crossesAt val="80"/>
        <c:auto val="1"/>
        <c:lblAlgn val="ctr"/>
        <c:lblOffset val="100"/>
        <c:noMultiLvlLbl val="0"/>
      </c:catAx>
      <c:valAx>
        <c:axId val="2283777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2627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C24-4AE4-968E-695AA3E721C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C24-4AE4-968E-695AA3E721C0}"/>
            </c:ext>
          </c:extLst>
        </c:ser>
        <c:dLbls>
          <c:showLegendKey val="0"/>
          <c:showVal val="0"/>
          <c:showCatName val="0"/>
          <c:showSerName val="0"/>
          <c:showPercent val="0"/>
          <c:showBubbleSize val="0"/>
        </c:dLbls>
        <c:gapWidth val="150"/>
        <c:overlap val="100"/>
        <c:axId val="237954048"/>
        <c:axId val="22838003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7C24-4AE4-968E-695AA3E721C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C24-4AE4-968E-695AA3E721C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C24-4AE4-968E-695AA3E721C0}"/>
            </c:ext>
          </c:extLst>
        </c:ser>
        <c:dLbls>
          <c:showLegendKey val="0"/>
          <c:showVal val="0"/>
          <c:showCatName val="0"/>
          <c:showSerName val="0"/>
          <c:showPercent val="0"/>
          <c:showBubbleSize val="0"/>
        </c:dLbls>
        <c:marker val="1"/>
        <c:smooth val="0"/>
        <c:axId val="237954048"/>
        <c:axId val="22838003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C24-4AE4-968E-695AA3E721C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C24-4AE4-968E-695AA3E721C0}"/>
            </c:ext>
          </c:extLst>
        </c:ser>
        <c:dLbls>
          <c:showLegendKey val="0"/>
          <c:showVal val="0"/>
          <c:showCatName val="0"/>
          <c:showSerName val="0"/>
          <c:showPercent val="0"/>
          <c:showBubbleSize val="0"/>
        </c:dLbls>
        <c:marker val="1"/>
        <c:smooth val="0"/>
        <c:axId val="236725248"/>
        <c:axId val="228380608"/>
      </c:lineChart>
      <c:catAx>
        <c:axId val="23795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80032"/>
        <c:crosses val="autoZero"/>
        <c:auto val="1"/>
        <c:lblAlgn val="ctr"/>
        <c:lblOffset val="100"/>
        <c:tickLblSkip val="1"/>
        <c:tickMarkSkip val="1"/>
        <c:noMultiLvlLbl val="0"/>
      </c:catAx>
      <c:valAx>
        <c:axId val="22838003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54048"/>
        <c:crosses val="autoZero"/>
        <c:crossBetween val="between"/>
        <c:majorUnit val="5000"/>
        <c:minorUnit val="1000"/>
      </c:valAx>
      <c:catAx>
        <c:axId val="236725248"/>
        <c:scaling>
          <c:orientation val="minMax"/>
        </c:scaling>
        <c:delete val="1"/>
        <c:axPos val="b"/>
        <c:majorTickMark val="out"/>
        <c:minorTickMark val="none"/>
        <c:tickLblPos val="nextTo"/>
        <c:crossAx val="228380608"/>
        <c:crossesAt val="80"/>
        <c:auto val="1"/>
        <c:lblAlgn val="ctr"/>
        <c:lblOffset val="100"/>
        <c:noMultiLvlLbl val="0"/>
      </c:catAx>
      <c:valAx>
        <c:axId val="22838060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725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EF9-4390-B9FF-04B63E1F94E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EF9-4390-B9FF-04B63E1F94E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EF9-4390-B9FF-04B63E1F94E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EF9-4390-B9FF-04B63E1F94EE}"/>
            </c:ext>
          </c:extLst>
        </c:ser>
        <c:dLbls>
          <c:showLegendKey val="0"/>
          <c:showVal val="0"/>
          <c:showCatName val="0"/>
          <c:showSerName val="0"/>
          <c:showPercent val="0"/>
          <c:showBubbleSize val="0"/>
        </c:dLbls>
        <c:gapWidth val="150"/>
        <c:overlap val="100"/>
        <c:axId val="237955584"/>
        <c:axId val="228382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EF9-4390-B9FF-04B63E1F94E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EF9-4390-B9FF-04B63E1F94E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EF9-4390-B9FF-04B63E1F94EE}"/>
            </c:ext>
          </c:extLst>
        </c:ser>
        <c:dLbls>
          <c:showLegendKey val="0"/>
          <c:showVal val="0"/>
          <c:showCatName val="0"/>
          <c:showSerName val="0"/>
          <c:showPercent val="0"/>
          <c:showBubbleSize val="0"/>
        </c:dLbls>
        <c:marker val="1"/>
        <c:smooth val="0"/>
        <c:axId val="237955584"/>
        <c:axId val="228382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EF9-4390-B9FF-04B63E1F94E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EF9-4390-B9FF-04B63E1F94EE}"/>
            </c:ext>
          </c:extLst>
        </c:ser>
        <c:dLbls>
          <c:showLegendKey val="0"/>
          <c:showVal val="0"/>
          <c:showCatName val="0"/>
          <c:showSerName val="0"/>
          <c:showPercent val="0"/>
          <c:showBubbleSize val="0"/>
        </c:dLbls>
        <c:marker val="1"/>
        <c:smooth val="0"/>
        <c:axId val="237956608"/>
        <c:axId val="228383488"/>
      </c:lineChart>
      <c:catAx>
        <c:axId val="2379555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8382912"/>
        <c:crosses val="autoZero"/>
        <c:auto val="1"/>
        <c:lblAlgn val="ctr"/>
        <c:lblOffset val="100"/>
        <c:tickLblSkip val="1"/>
        <c:tickMarkSkip val="1"/>
        <c:noMultiLvlLbl val="0"/>
      </c:catAx>
      <c:valAx>
        <c:axId val="228382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55584"/>
        <c:crosses val="autoZero"/>
        <c:crossBetween val="between"/>
        <c:majorUnit val="2000"/>
      </c:valAx>
      <c:catAx>
        <c:axId val="237956608"/>
        <c:scaling>
          <c:orientation val="minMax"/>
        </c:scaling>
        <c:delete val="1"/>
        <c:axPos val="b"/>
        <c:majorTickMark val="out"/>
        <c:minorTickMark val="none"/>
        <c:tickLblPos val="nextTo"/>
        <c:crossAx val="228383488"/>
        <c:crosses val="autoZero"/>
        <c:auto val="1"/>
        <c:lblAlgn val="ctr"/>
        <c:lblOffset val="100"/>
        <c:noMultiLvlLbl val="0"/>
      </c:catAx>
      <c:valAx>
        <c:axId val="228383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7956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590-4B6C-9120-8DABF172FAF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590-4B6C-9120-8DABF172FAF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590-4B6C-9120-8DABF172FAF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590-4B6C-9120-8DABF172FAF4}"/>
            </c:ext>
          </c:extLst>
        </c:ser>
        <c:dLbls>
          <c:showLegendKey val="0"/>
          <c:showVal val="0"/>
          <c:showCatName val="0"/>
          <c:showSerName val="0"/>
          <c:showPercent val="0"/>
          <c:showBubbleSize val="0"/>
        </c:dLbls>
        <c:gapWidth val="150"/>
        <c:overlap val="100"/>
        <c:axId val="239118336"/>
        <c:axId val="23592198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590-4B6C-9120-8DABF172FAF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590-4B6C-9120-8DABF172FAF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590-4B6C-9120-8DABF172FAF4}"/>
            </c:ext>
          </c:extLst>
        </c:ser>
        <c:dLbls>
          <c:showLegendKey val="0"/>
          <c:showVal val="0"/>
          <c:showCatName val="0"/>
          <c:showSerName val="0"/>
          <c:showPercent val="0"/>
          <c:showBubbleSize val="0"/>
        </c:dLbls>
        <c:marker val="1"/>
        <c:smooth val="0"/>
        <c:axId val="239118336"/>
        <c:axId val="23592198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590-4B6C-9120-8DABF172FAF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590-4B6C-9120-8DABF172FAF4}"/>
            </c:ext>
          </c:extLst>
        </c:ser>
        <c:dLbls>
          <c:showLegendKey val="0"/>
          <c:showVal val="0"/>
          <c:showCatName val="0"/>
          <c:showSerName val="0"/>
          <c:showPercent val="0"/>
          <c:showBubbleSize val="0"/>
        </c:dLbls>
        <c:marker val="1"/>
        <c:smooth val="0"/>
        <c:axId val="239118848"/>
        <c:axId val="235922560"/>
      </c:lineChart>
      <c:catAx>
        <c:axId val="2391183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5921984"/>
        <c:crosses val="autoZero"/>
        <c:auto val="1"/>
        <c:lblAlgn val="ctr"/>
        <c:lblOffset val="100"/>
        <c:tickLblSkip val="1"/>
        <c:tickMarkSkip val="1"/>
        <c:noMultiLvlLbl val="0"/>
      </c:catAx>
      <c:valAx>
        <c:axId val="23592198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118336"/>
        <c:crosses val="autoZero"/>
        <c:crossBetween val="between"/>
      </c:valAx>
      <c:catAx>
        <c:axId val="239118848"/>
        <c:scaling>
          <c:orientation val="minMax"/>
        </c:scaling>
        <c:delete val="1"/>
        <c:axPos val="b"/>
        <c:majorTickMark val="out"/>
        <c:minorTickMark val="none"/>
        <c:tickLblPos val="nextTo"/>
        <c:crossAx val="235922560"/>
        <c:crosses val="autoZero"/>
        <c:auto val="1"/>
        <c:lblAlgn val="ctr"/>
        <c:lblOffset val="100"/>
        <c:noMultiLvlLbl val="0"/>
      </c:catAx>
      <c:valAx>
        <c:axId val="23592256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11884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1BE-4C1E-955F-FB82185A154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1BE-4C1E-955F-FB82185A1540}"/>
            </c:ext>
          </c:extLst>
        </c:ser>
        <c:ser>
          <c:idx val="0"/>
          <c:order val="6"/>
          <c:spPr>
            <a:solidFill>
              <a:srgbClr val="FF00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1BE-4C1E-955F-FB82185A1540}"/>
            </c:ext>
          </c:extLst>
        </c:ser>
        <c:dLbls>
          <c:showLegendKey val="0"/>
          <c:showVal val="0"/>
          <c:showCatName val="0"/>
          <c:showSerName val="0"/>
          <c:showPercent val="0"/>
          <c:showBubbleSize val="0"/>
        </c:dLbls>
        <c:gapWidth val="150"/>
        <c:overlap val="100"/>
        <c:axId val="261720576"/>
        <c:axId val="23592428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1BE-4C1E-955F-FB82185A1540}"/>
            </c:ext>
          </c:extLst>
        </c:ser>
        <c:ser>
          <c:idx val="4"/>
          <c:order val="3"/>
          <c:spPr>
            <a:ln w="12700">
              <a:solidFill>
                <a:srgbClr val="FF00FF"/>
              </a:solidFill>
              <a:prstDash val="solid"/>
            </a:ln>
          </c:spPr>
          <c:marker>
            <c:symbol val="circle"/>
            <c:size val="3"/>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1BE-4C1E-955F-FB82185A154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1BE-4C1E-955F-FB82185A1540}"/>
            </c:ext>
          </c:extLst>
        </c:ser>
        <c:dLbls>
          <c:showLegendKey val="0"/>
          <c:showVal val="0"/>
          <c:showCatName val="0"/>
          <c:showSerName val="0"/>
          <c:showPercent val="0"/>
          <c:showBubbleSize val="0"/>
        </c:dLbls>
        <c:marker val="1"/>
        <c:smooth val="0"/>
        <c:axId val="261720576"/>
        <c:axId val="23592428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1BE-4C1E-955F-FB82185A1540}"/>
            </c:ext>
          </c:extLst>
        </c:ser>
        <c:dLbls>
          <c:showLegendKey val="0"/>
          <c:showVal val="0"/>
          <c:showCatName val="0"/>
          <c:showSerName val="0"/>
          <c:showPercent val="0"/>
          <c:showBubbleSize val="0"/>
        </c:dLbls>
        <c:marker val="1"/>
        <c:smooth val="0"/>
        <c:axId val="261721088"/>
        <c:axId val="235924864"/>
      </c:lineChart>
      <c:catAx>
        <c:axId val="26172057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5924288"/>
        <c:crossesAt val="0"/>
        <c:auto val="1"/>
        <c:lblAlgn val="ctr"/>
        <c:lblOffset val="100"/>
        <c:tickLblSkip val="1"/>
        <c:tickMarkSkip val="1"/>
        <c:noMultiLvlLbl val="0"/>
      </c:catAx>
      <c:valAx>
        <c:axId val="235924288"/>
        <c:scaling>
          <c:orientation val="minMax"/>
          <c:min val="0"/>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720576"/>
        <c:crosses val="autoZero"/>
        <c:crossBetween val="between"/>
      </c:valAx>
      <c:catAx>
        <c:axId val="261721088"/>
        <c:scaling>
          <c:orientation val="minMax"/>
        </c:scaling>
        <c:delete val="1"/>
        <c:axPos val="b"/>
        <c:majorTickMark val="out"/>
        <c:minorTickMark val="none"/>
        <c:tickLblPos val="nextTo"/>
        <c:crossAx val="235924864"/>
        <c:crosses val="autoZero"/>
        <c:auto val="1"/>
        <c:lblAlgn val="ctr"/>
        <c:lblOffset val="100"/>
        <c:noMultiLvlLbl val="0"/>
      </c:catAx>
      <c:valAx>
        <c:axId val="23592486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1721088"/>
        <c:crosses val="max"/>
        <c:crossBetween val="between"/>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761-43D3-B4ED-1135A38F2AA3}"/>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761-43D3-B4ED-1135A38F2AA3}"/>
            </c:ext>
          </c:extLst>
        </c:ser>
        <c:dLbls>
          <c:showLegendKey val="0"/>
          <c:showVal val="0"/>
          <c:showCatName val="0"/>
          <c:showSerName val="0"/>
          <c:showPercent val="0"/>
          <c:showBubbleSize val="0"/>
        </c:dLbls>
        <c:gapWidth val="150"/>
        <c:overlap val="100"/>
        <c:axId val="262482944"/>
        <c:axId val="2359265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761-43D3-B4ED-1135A38F2AA3}"/>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761-43D3-B4ED-1135A38F2AA3}"/>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761-43D3-B4ED-1135A38F2AA3}"/>
            </c:ext>
          </c:extLst>
        </c:ser>
        <c:dLbls>
          <c:showLegendKey val="0"/>
          <c:showVal val="0"/>
          <c:showCatName val="0"/>
          <c:showSerName val="0"/>
          <c:showPercent val="0"/>
          <c:showBubbleSize val="0"/>
        </c:dLbls>
        <c:marker val="1"/>
        <c:smooth val="0"/>
        <c:axId val="262482944"/>
        <c:axId val="2359265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761-43D3-B4ED-1135A38F2AA3}"/>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761-43D3-B4ED-1135A38F2AA3}"/>
            </c:ext>
          </c:extLst>
        </c:ser>
        <c:dLbls>
          <c:showLegendKey val="0"/>
          <c:showVal val="0"/>
          <c:showCatName val="0"/>
          <c:showSerName val="0"/>
          <c:showPercent val="0"/>
          <c:showBubbleSize val="0"/>
        </c:dLbls>
        <c:marker val="1"/>
        <c:smooth val="0"/>
        <c:axId val="262483456"/>
        <c:axId val="235927168"/>
      </c:lineChart>
      <c:catAx>
        <c:axId val="262482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926592"/>
        <c:crosses val="autoZero"/>
        <c:auto val="1"/>
        <c:lblAlgn val="ctr"/>
        <c:lblOffset val="100"/>
        <c:tickLblSkip val="1"/>
        <c:tickMarkSkip val="1"/>
        <c:noMultiLvlLbl val="0"/>
      </c:catAx>
      <c:valAx>
        <c:axId val="235926592"/>
        <c:scaling>
          <c:orientation val="minMax"/>
          <c:max val="50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482944"/>
        <c:crosses val="autoZero"/>
        <c:crossBetween val="between"/>
        <c:majorUnit val="100"/>
        <c:minorUnit val="100"/>
      </c:valAx>
      <c:catAx>
        <c:axId val="262483456"/>
        <c:scaling>
          <c:orientation val="minMax"/>
        </c:scaling>
        <c:delete val="1"/>
        <c:axPos val="b"/>
        <c:majorTickMark val="out"/>
        <c:minorTickMark val="none"/>
        <c:tickLblPos val="nextTo"/>
        <c:crossAx val="235927168"/>
        <c:crossesAt val="80"/>
        <c:auto val="1"/>
        <c:lblAlgn val="ctr"/>
        <c:lblOffset val="100"/>
        <c:noMultiLvlLbl val="0"/>
      </c:catAx>
      <c:valAx>
        <c:axId val="235927168"/>
        <c:scaling>
          <c:orientation val="minMax"/>
          <c:max val="200"/>
          <c:min val="8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2483456"/>
        <c:crosses val="max"/>
        <c:crossBetween val="between"/>
        <c:majorUnit val="10"/>
        <c:minorUnit val="10"/>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F6B-46AC-B3A3-4156D2819A6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F6B-46AC-B3A3-4156D2819A6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F6B-46AC-B3A3-4156D2819A6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F6B-46AC-B3A3-4156D2819A6C}"/>
            </c:ext>
          </c:extLst>
        </c:ser>
        <c:dLbls>
          <c:showLegendKey val="0"/>
          <c:showVal val="0"/>
          <c:showCatName val="0"/>
          <c:showSerName val="0"/>
          <c:showPercent val="0"/>
          <c:showBubbleSize val="0"/>
        </c:dLbls>
        <c:gapWidth val="150"/>
        <c:overlap val="100"/>
        <c:axId val="239955968"/>
        <c:axId val="218125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F6B-46AC-B3A3-4156D2819A6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F6B-46AC-B3A3-4156D2819A6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F6B-46AC-B3A3-4156D2819A6C}"/>
            </c:ext>
          </c:extLst>
        </c:ser>
        <c:dLbls>
          <c:showLegendKey val="0"/>
          <c:showVal val="0"/>
          <c:showCatName val="0"/>
          <c:showSerName val="0"/>
          <c:showPercent val="0"/>
          <c:showBubbleSize val="0"/>
        </c:dLbls>
        <c:marker val="1"/>
        <c:smooth val="0"/>
        <c:axId val="239955968"/>
        <c:axId val="218125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F6B-46AC-B3A3-4156D2819A6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F6B-46AC-B3A3-4156D2819A6C}"/>
            </c:ext>
          </c:extLst>
        </c:ser>
        <c:dLbls>
          <c:showLegendKey val="0"/>
          <c:showVal val="0"/>
          <c:showCatName val="0"/>
          <c:showSerName val="0"/>
          <c:showPercent val="0"/>
          <c:showBubbleSize val="0"/>
        </c:dLbls>
        <c:marker val="1"/>
        <c:smooth val="0"/>
        <c:axId val="193071616"/>
        <c:axId val="218126528"/>
      </c:lineChart>
      <c:catAx>
        <c:axId val="2399559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18125952"/>
        <c:crossesAt val="0"/>
        <c:auto val="1"/>
        <c:lblAlgn val="ctr"/>
        <c:lblOffset val="100"/>
        <c:tickLblSkip val="1"/>
        <c:tickMarkSkip val="1"/>
        <c:noMultiLvlLbl val="0"/>
      </c:catAx>
      <c:valAx>
        <c:axId val="218125952"/>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9955968"/>
        <c:crosses val="autoZero"/>
        <c:crossBetween val="between"/>
        <c:majorUnit val="50"/>
        <c:minorUnit val="50"/>
      </c:valAx>
      <c:catAx>
        <c:axId val="193071616"/>
        <c:scaling>
          <c:orientation val="minMax"/>
        </c:scaling>
        <c:delete val="1"/>
        <c:axPos val="b"/>
        <c:majorTickMark val="out"/>
        <c:minorTickMark val="none"/>
        <c:tickLblPos val="nextTo"/>
        <c:crossAx val="218126528"/>
        <c:crosses val="autoZero"/>
        <c:auto val="1"/>
        <c:lblAlgn val="ctr"/>
        <c:lblOffset val="100"/>
        <c:noMultiLvlLbl val="0"/>
      </c:catAx>
      <c:valAx>
        <c:axId val="218126528"/>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93071616"/>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Ｐゴシック"/>
                <a:ea typeface="ＭＳ Ｐゴシック"/>
                <a:cs typeface="ＭＳ Ｐゴシック"/>
              </a:defRPr>
            </a:pPr>
            <a:r>
              <a:rPr lang="ja-JP" altLang="en-US"/>
              <a:t>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F19-4086-98F1-F80DE6B28B2B}"/>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F19-4086-98F1-F80DE6B28B2B}"/>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F19-4086-98F1-F80DE6B28B2B}"/>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BF19-4086-98F1-F80DE6B28B2B}"/>
            </c:ext>
          </c:extLst>
        </c:ser>
        <c:dLbls>
          <c:showLegendKey val="0"/>
          <c:showVal val="0"/>
          <c:showCatName val="0"/>
          <c:showSerName val="0"/>
          <c:showPercent val="0"/>
          <c:showBubbleSize val="0"/>
        </c:dLbls>
        <c:gapWidth val="150"/>
        <c:overlap val="100"/>
        <c:axId val="263641088"/>
        <c:axId val="23592889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F19-4086-98F1-F80DE6B28B2B}"/>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F19-4086-98F1-F80DE6B28B2B}"/>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F19-4086-98F1-F80DE6B28B2B}"/>
            </c:ext>
          </c:extLst>
        </c:ser>
        <c:dLbls>
          <c:showLegendKey val="0"/>
          <c:showVal val="0"/>
          <c:showCatName val="0"/>
          <c:showSerName val="0"/>
          <c:showPercent val="0"/>
          <c:showBubbleSize val="0"/>
        </c:dLbls>
        <c:marker val="1"/>
        <c:smooth val="0"/>
        <c:axId val="263641088"/>
        <c:axId val="23592889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BF19-4086-98F1-F80DE6B28B2B}"/>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BF19-4086-98F1-F80DE6B28B2B}"/>
            </c:ext>
          </c:extLst>
        </c:ser>
        <c:dLbls>
          <c:showLegendKey val="0"/>
          <c:showVal val="0"/>
          <c:showCatName val="0"/>
          <c:showSerName val="0"/>
          <c:showPercent val="0"/>
          <c:showBubbleSize val="0"/>
        </c:dLbls>
        <c:marker val="1"/>
        <c:smooth val="0"/>
        <c:axId val="263641600"/>
        <c:axId val="238026752"/>
      </c:lineChart>
      <c:catAx>
        <c:axId val="263641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928896"/>
        <c:crossesAt val="0"/>
        <c:auto val="1"/>
        <c:lblAlgn val="ctr"/>
        <c:lblOffset val="100"/>
        <c:tickLblSkip val="1"/>
        <c:tickMarkSkip val="1"/>
        <c:noMultiLvlLbl val="0"/>
      </c:catAx>
      <c:valAx>
        <c:axId val="235928896"/>
        <c:scaling>
          <c:orientation val="minMax"/>
          <c:max val="200"/>
          <c:min val="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3641088"/>
        <c:crosses val="autoZero"/>
        <c:crossBetween val="between"/>
        <c:majorUnit val="50"/>
        <c:minorUnit val="50"/>
      </c:valAx>
      <c:catAx>
        <c:axId val="263641600"/>
        <c:scaling>
          <c:orientation val="minMax"/>
        </c:scaling>
        <c:delete val="1"/>
        <c:axPos val="b"/>
        <c:majorTickMark val="out"/>
        <c:minorTickMark val="none"/>
        <c:tickLblPos val="nextTo"/>
        <c:crossAx val="238026752"/>
        <c:crosses val="autoZero"/>
        <c:auto val="1"/>
        <c:lblAlgn val="ctr"/>
        <c:lblOffset val="100"/>
        <c:noMultiLvlLbl val="0"/>
      </c:catAx>
      <c:valAx>
        <c:axId val="238026752"/>
        <c:scaling>
          <c:orientation val="minMax"/>
          <c:max val="120"/>
        </c:scaling>
        <c:delete val="0"/>
        <c:axPos val="r"/>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63641600"/>
        <c:crosses val="max"/>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B5B-4A81-B97F-C2577096DDD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B5B-4A81-B97F-C2577096DDD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1B5B-4A81-B97F-C2577096DDD1}"/>
            </c:ext>
          </c:extLst>
        </c:ser>
        <c:dLbls>
          <c:showLegendKey val="0"/>
          <c:showVal val="0"/>
          <c:showCatName val="0"/>
          <c:showSerName val="0"/>
          <c:showPercent val="0"/>
          <c:showBubbleSize val="0"/>
        </c:dLbls>
        <c:gapWidth val="150"/>
        <c:overlap val="100"/>
        <c:axId val="313430016"/>
        <c:axId val="2380284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B5B-4A81-B97F-C2577096DDD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B5B-4A81-B97F-C2577096DDD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B5B-4A81-B97F-C2577096DDD1}"/>
            </c:ext>
          </c:extLst>
        </c:ser>
        <c:dLbls>
          <c:showLegendKey val="0"/>
          <c:showVal val="0"/>
          <c:showCatName val="0"/>
          <c:showSerName val="0"/>
          <c:showPercent val="0"/>
          <c:showBubbleSize val="0"/>
        </c:dLbls>
        <c:marker val="1"/>
        <c:smooth val="0"/>
        <c:axId val="313430016"/>
        <c:axId val="2380284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B5B-4A81-B97F-C2577096DDD1}"/>
            </c:ext>
          </c:extLst>
        </c:ser>
        <c:dLbls>
          <c:showLegendKey val="0"/>
          <c:showVal val="0"/>
          <c:showCatName val="0"/>
          <c:showSerName val="0"/>
          <c:showPercent val="0"/>
          <c:showBubbleSize val="0"/>
        </c:dLbls>
        <c:marker val="1"/>
        <c:smooth val="0"/>
        <c:axId val="313430528"/>
        <c:axId val="238029056"/>
      </c:lineChart>
      <c:catAx>
        <c:axId val="31343001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28480"/>
        <c:crossesAt val="-1000"/>
        <c:auto val="1"/>
        <c:lblAlgn val="ctr"/>
        <c:lblOffset val="100"/>
        <c:tickLblSkip val="1"/>
        <c:tickMarkSkip val="1"/>
        <c:noMultiLvlLbl val="0"/>
      </c:catAx>
      <c:valAx>
        <c:axId val="2380284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30016"/>
        <c:crosses val="autoZero"/>
        <c:crossBetween val="between"/>
      </c:valAx>
      <c:catAx>
        <c:axId val="313430528"/>
        <c:scaling>
          <c:orientation val="minMax"/>
        </c:scaling>
        <c:delete val="1"/>
        <c:axPos val="b"/>
        <c:majorTickMark val="out"/>
        <c:minorTickMark val="none"/>
        <c:tickLblPos val="nextTo"/>
        <c:crossAx val="238029056"/>
        <c:crosses val="autoZero"/>
        <c:auto val="1"/>
        <c:lblAlgn val="ctr"/>
        <c:lblOffset val="100"/>
        <c:noMultiLvlLbl val="0"/>
      </c:catAx>
      <c:valAx>
        <c:axId val="2380290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3052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36B-4F22-BE43-E013C1DCF45B}"/>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36B-4F22-BE43-E013C1DCF45B}"/>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36B-4F22-BE43-E013C1DCF45B}"/>
            </c:ext>
          </c:extLst>
        </c:ser>
        <c:dLbls>
          <c:showLegendKey val="0"/>
          <c:showVal val="0"/>
          <c:showCatName val="0"/>
          <c:showSerName val="0"/>
          <c:showPercent val="0"/>
          <c:showBubbleSize val="0"/>
        </c:dLbls>
        <c:gapWidth val="150"/>
        <c:overlap val="100"/>
        <c:axId val="313432064"/>
        <c:axId val="2380307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36B-4F22-BE43-E013C1DCF45B}"/>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36B-4F22-BE43-E013C1DCF45B}"/>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36B-4F22-BE43-E013C1DCF45B}"/>
            </c:ext>
          </c:extLst>
        </c:ser>
        <c:dLbls>
          <c:showLegendKey val="0"/>
          <c:showVal val="0"/>
          <c:showCatName val="0"/>
          <c:showSerName val="0"/>
          <c:showPercent val="0"/>
          <c:showBubbleSize val="0"/>
        </c:dLbls>
        <c:marker val="1"/>
        <c:smooth val="0"/>
        <c:axId val="313432064"/>
        <c:axId val="2380307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36B-4F22-BE43-E013C1DCF45B}"/>
            </c:ext>
          </c:extLst>
        </c:ser>
        <c:dLbls>
          <c:showLegendKey val="0"/>
          <c:showVal val="0"/>
          <c:showCatName val="0"/>
          <c:showSerName val="0"/>
          <c:showPercent val="0"/>
          <c:showBubbleSize val="0"/>
        </c:dLbls>
        <c:marker val="1"/>
        <c:smooth val="0"/>
        <c:axId val="313432576"/>
        <c:axId val="238031360"/>
      </c:lineChart>
      <c:catAx>
        <c:axId val="31343206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8030784"/>
        <c:crossesAt val="-1000"/>
        <c:auto val="1"/>
        <c:lblAlgn val="ctr"/>
        <c:lblOffset val="100"/>
        <c:tickLblSkip val="1"/>
        <c:tickMarkSkip val="1"/>
        <c:noMultiLvlLbl val="0"/>
      </c:catAx>
      <c:valAx>
        <c:axId val="2380307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32064"/>
        <c:crosses val="autoZero"/>
        <c:crossBetween val="between"/>
      </c:valAx>
      <c:catAx>
        <c:axId val="313432576"/>
        <c:scaling>
          <c:orientation val="minMax"/>
        </c:scaling>
        <c:delete val="1"/>
        <c:axPos val="b"/>
        <c:majorTickMark val="out"/>
        <c:minorTickMark val="none"/>
        <c:tickLblPos val="nextTo"/>
        <c:crossAx val="238031360"/>
        <c:crosses val="autoZero"/>
        <c:auto val="1"/>
        <c:lblAlgn val="ctr"/>
        <c:lblOffset val="100"/>
        <c:noMultiLvlLbl val="0"/>
      </c:catAx>
      <c:valAx>
        <c:axId val="2380313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34325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4D6-40CE-BDFA-D468A2454236}"/>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4D6-40CE-BDFA-D468A2454236}"/>
            </c:ext>
          </c:extLst>
        </c:ser>
        <c:dLbls>
          <c:showLegendKey val="0"/>
          <c:showVal val="0"/>
          <c:showCatName val="0"/>
          <c:showSerName val="0"/>
          <c:showPercent val="0"/>
          <c:showBubbleSize val="0"/>
        </c:dLbls>
        <c:gapWidth val="150"/>
        <c:overlap val="100"/>
        <c:axId val="318456320"/>
        <c:axId val="23803366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4D6-40CE-BDFA-D468A2454236}"/>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4D6-40CE-BDFA-D468A2454236}"/>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4D6-40CE-BDFA-D468A2454236}"/>
            </c:ext>
          </c:extLst>
        </c:ser>
        <c:dLbls>
          <c:showLegendKey val="0"/>
          <c:showVal val="0"/>
          <c:showCatName val="0"/>
          <c:showSerName val="0"/>
          <c:showPercent val="0"/>
          <c:showBubbleSize val="0"/>
        </c:dLbls>
        <c:marker val="1"/>
        <c:smooth val="0"/>
        <c:axId val="318456320"/>
        <c:axId val="23803366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4D6-40CE-BDFA-D468A2454236}"/>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4D6-40CE-BDFA-D468A2454236}"/>
            </c:ext>
          </c:extLst>
        </c:ser>
        <c:dLbls>
          <c:showLegendKey val="0"/>
          <c:showVal val="0"/>
          <c:showCatName val="0"/>
          <c:showSerName val="0"/>
          <c:showPercent val="0"/>
          <c:showBubbleSize val="0"/>
        </c:dLbls>
        <c:marker val="1"/>
        <c:smooth val="0"/>
        <c:axId val="318456832"/>
        <c:axId val="238034240"/>
      </c:lineChart>
      <c:catAx>
        <c:axId val="3184563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8033664"/>
        <c:crosses val="autoZero"/>
        <c:auto val="1"/>
        <c:lblAlgn val="ctr"/>
        <c:lblOffset val="100"/>
        <c:tickLblSkip val="1"/>
        <c:tickMarkSkip val="1"/>
        <c:noMultiLvlLbl val="0"/>
      </c:catAx>
      <c:valAx>
        <c:axId val="23803366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8456320"/>
        <c:crosses val="autoZero"/>
        <c:crossBetween val="between"/>
        <c:majorUnit val="5000"/>
        <c:minorUnit val="1000"/>
      </c:valAx>
      <c:catAx>
        <c:axId val="318456832"/>
        <c:scaling>
          <c:orientation val="minMax"/>
        </c:scaling>
        <c:delete val="1"/>
        <c:axPos val="b"/>
        <c:majorTickMark val="out"/>
        <c:minorTickMark val="none"/>
        <c:tickLblPos val="nextTo"/>
        <c:crossAx val="238034240"/>
        <c:crossesAt val="80"/>
        <c:auto val="1"/>
        <c:lblAlgn val="ctr"/>
        <c:lblOffset val="100"/>
        <c:noMultiLvlLbl val="0"/>
      </c:catAx>
      <c:valAx>
        <c:axId val="238034240"/>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84568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FD8-4C07-B728-FF06F8CF069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FD8-4C07-B728-FF06F8CF069A}"/>
            </c:ext>
          </c:extLst>
        </c:ser>
        <c:dLbls>
          <c:showLegendKey val="0"/>
          <c:showVal val="0"/>
          <c:showCatName val="0"/>
          <c:showSerName val="0"/>
          <c:showPercent val="0"/>
          <c:showBubbleSize val="0"/>
        </c:dLbls>
        <c:gapWidth val="150"/>
        <c:overlap val="100"/>
        <c:axId val="318459392"/>
        <c:axId val="23669376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FD8-4C07-B728-FF06F8CF069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FD8-4C07-B728-FF06F8CF069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FD8-4C07-B728-FF06F8CF069A}"/>
            </c:ext>
          </c:extLst>
        </c:ser>
        <c:dLbls>
          <c:showLegendKey val="0"/>
          <c:showVal val="0"/>
          <c:showCatName val="0"/>
          <c:showSerName val="0"/>
          <c:showPercent val="0"/>
          <c:showBubbleSize val="0"/>
        </c:dLbls>
        <c:marker val="1"/>
        <c:smooth val="0"/>
        <c:axId val="318459392"/>
        <c:axId val="23669376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FD8-4C07-B728-FF06F8CF069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FD8-4C07-B728-FF06F8CF069A}"/>
            </c:ext>
          </c:extLst>
        </c:ser>
        <c:dLbls>
          <c:showLegendKey val="0"/>
          <c:showVal val="0"/>
          <c:showCatName val="0"/>
          <c:showSerName val="0"/>
          <c:showPercent val="0"/>
          <c:showBubbleSize val="0"/>
        </c:dLbls>
        <c:marker val="1"/>
        <c:smooth val="0"/>
        <c:axId val="320536576"/>
        <c:axId val="236694336"/>
      </c:lineChart>
      <c:catAx>
        <c:axId val="31845939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93760"/>
        <c:crosses val="autoZero"/>
        <c:auto val="1"/>
        <c:lblAlgn val="ctr"/>
        <c:lblOffset val="100"/>
        <c:tickLblSkip val="1"/>
        <c:tickMarkSkip val="1"/>
        <c:noMultiLvlLbl val="0"/>
      </c:catAx>
      <c:valAx>
        <c:axId val="23669376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8459392"/>
        <c:crosses val="autoZero"/>
        <c:crossBetween val="between"/>
        <c:majorUnit val="5000"/>
        <c:minorUnit val="1000"/>
      </c:valAx>
      <c:catAx>
        <c:axId val="320536576"/>
        <c:scaling>
          <c:orientation val="minMax"/>
        </c:scaling>
        <c:delete val="1"/>
        <c:axPos val="b"/>
        <c:majorTickMark val="out"/>
        <c:minorTickMark val="none"/>
        <c:tickLblPos val="nextTo"/>
        <c:crossAx val="236694336"/>
        <c:crossesAt val="80"/>
        <c:auto val="1"/>
        <c:lblAlgn val="ctr"/>
        <c:lblOffset val="100"/>
        <c:noMultiLvlLbl val="0"/>
      </c:catAx>
      <c:valAx>
        <c:axId val="23669433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3657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6EB-4D03-96E7-AE5C3204562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6EB-4D03-96E7-AE5C3204562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6EB-4D03-96E7-AE5C3204562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6EB-4D03-96E7-AE5C32045621}"/>
            </c:ext>
          </c:extLst>
        </c:ser>
        <c:dLbls>
          <c:showLegendKey val="0"/>
          <c:showVal val="0"/>
          <c:showCatName val="0"/>
          <c:showSerName val="0"/>
          <c:showPercent val="0"/>
          <c:showBubbleSize val="0"/>
        </c:dLbls>
        <c:gapWidth val="150"/>
        <c:overlap val="100"/>
        <c:axId val="320539136"/>
        <c:axId val="23669664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6EB-4D03-96E7-AE5C3204562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6EB-4D03-96E7-AE5C3204562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6EB-4D03-96E7-AE5C32045621}"/>
            </c:ext>
          </c:extLst>
        </c:ser>
        <c:dLbls>
          <c:showLegendKey val="0"/>
          <c:showVal val="0"/>
          <c:showCatName val="0"/>
          <c:showSerName val="0"/>
          <c:showPercent val="0"/>
          <c:showBubbleSize val="0"/>
        </c:dLbls>
        <c:marker val="1"/>
        <c:smooth val="0"/>
        <c:axId val="320539136"/>
        <c:axId val="23669664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6EB-4D03-96E7-AE5C3204562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6EB-4D03-96E7-AE5C32045621}"/>
            </c:ext>
          </c:extLst>
        </c:ser>
        <c:dLbls>
          <c:showLegendKey val="0"/>
          <c:showVal val="0"/>
          <c:showCatName val="0"/>
          <c:showSerName val="0"/>
          <c:showPercent val="0"/>
          <c:showBubbleSize val="0"/>
        </c:dLbls>
        <c:marker val="1"/>
        <c:smooth val="0"/>
        <c:axId val="320539648"/>
        <c:axId val="236697216"/>
      </c:lineChart>
      <c:catAx>
        <c:axId val="3205391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96640"/>
        <c:crosses val="autoZero"/>
        <c:auto val="1"/>
        <c:lblAlgn val="ctr"/>
        <c:lblOffset val="100"/>
        <c:tickLblSkip val="1"/>
        <c:tickMarkSkip val="1"/>
        <c:noMultiLvlLbl val="0"/>
      </c:catAx>
      <c:valAx>
        <c:axId val="23669664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39136"/>
        <c:crosses val="autoZero"/>
        <c:crossBetween val="between"/>
        <c:majorUnit val="2000"/>
      </c:valAx>
      <c:catAx>
        <c:axId val="320539648"/>
        <c:scaling>
          <c:orientation val="minMax"/>
        </c:scaling>
        <c:delete val="1"/>
        <c:axPos val="b"/>
        <c:majorTickMark val="out"/>
        <c:minorTickMark val="none"/>
        <c:tickLblPos val="nextTo"/>
        <c:crossAx val="236697216"/>
        <c:crosses val="autoZero"/>
        <c:auto val="1"/>
        <c:lblAlgn val="ctr"/>
        <c:lblOffset val="100"/>
        <c:noMultiLvlLbl val="0"/>
      </c:catAx>
      <c:valAx>
        <c:axId val="23669721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3964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4EC-4F42-A105-266F0B2BABCA}"/>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4EC-4F42-A105-266F0B2BABCA}"/>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4EC-4F42-A105-266F0B2BABCA}"/>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4EC-4F42-A105-266F0B2BABCA}"/>
            </c:ext>
          </c:extLst>
        </c:ser>
        <c:dLbls>
          <c:showLegendKey val="0"/>
          <c:showVal val="0"/>
          <c:showCatName val="0"/>
          <c:showSerName val="0"/>
          <c:showPercent val="0"/>
          <c:showBubbleSize val="0"/>
        </c:dLbls>
        <c:gapWidth val="150"/>
        <c:overlap val="100"/>
        <c:axId val="322347520"/>
        <c:axId val="23669894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4EC-4F42-A105-266F0B2BABCA}"/>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4EC-4F42-A105-266F0B2BABCA}"/>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4EC-4F42-A105-266F0B2BABCA}"/>
            </c:ext>
          </c:extLst>
        </c:ser>
        <c:dLbls>
          <c:showLegendKey val="0"/>
          <c:showVal val="0"/>
          <c:showCatName val="0"/>
          <c:showSerName val="0"/>
          <c:showPercent val="0"/>
          <c:showBubbleSize val="0"/>
        </c:dLbls>
        <c:marker val="1"/>
        <c:smooth val="0"/>
        <c:axId val="322347520"/>
        <c:axId val="23669894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4EC-4F42-A105-266F0B2BABCA}"/>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4EC-4F42-A105-266F0B2BABCA}"/>
            </c:ext>
          </c:extLst>
        </c:ser>
        <c:dLbls>
          <c:showLegendKey val="0"/>
          <c:showVal val="0"/>
          <c:showCatName val="0"/>
          <c:showSerName val="0"/>
          <c:showPercent val="0"/>
          <c:showBubbleSize val="0"/>
        </c:dLbls>
        <c:marker val="1"/>
        <c:smooth val="0"/>
        <c:axId val="322348032"/>
        <c:axId val="240295936"/>
      </c:lineChart>
      <c:catAx>
        <c:axId val="32234752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98944"/>
        <c:crosses val="autoZero"/>
        <c:auto val="1"/>
        <c:lblAlgn val="ctr"/>
        <c:lblOffset val="100"/>
        <c:tickLblSkip val="1"/>
        <c:tickMarkSkip val="1"/>
        <c:noMultiLvlLbl val="0"/>
      </c:catAx>
      <c:valAx>
        <c:axId val="23669894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7520"/>
        <c:crosses val="autoZero"/>
        <c:crossBetween val="between"/>
      </c:valAx>
      <c:catAx>
        <c:axId val="322348032"/>
        <c:scaling>
          <c:orientation val="minMax"/>
        </c:scaling>
        <c:delete val="1"/>
        <c:axPos val="b"/>
        <c:majorTickMark val="out"/>
        <c:minorTickMark val="none"/>
        <c:tickLblPos val="nextTo"/>
        <c:crossAx val="240295936"/>
        <c:crosses val="autoZero"/>
        <c:auto val="1"/>
        <c:lblAlgn val="ctr"/>
        <c:lblOffset val="100"/>
        <c:noMultiLvlLbl val="0"/>
      </c:catAx>
      <c:valAx>
        <c:axId val="24029593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2348032"/>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E37-49D2-B686-F159E080401D}"/>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E37-49D2-B686-F159E080401D}"/>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E37-49D2-B686-F159E080401D}"/>
            </c:ext>
          </c:extLst>
        </c:ser>
        <c:dLbls>
          <c:showLegendKey val="0"/>
          <c:showVal val="0"/>
          <c:showCatName val="0"/>
          <c:showSerName val="0"/>
          <c:showPercent val="0"/>
          <c:showBubbleSize val="0"/>
        </c:dLbls>
        <c:gapWidth val="150"/>
        <c:overlap val="100"/>
        <c:axId val="216901632"/>
        <c:axId val="263356992"/>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E37-49D2-B686-F159E080401D}"/>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E37-49D2-B686-F159E080401D}"/>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E37-49D2-B686-F159E080401D}"/>
            </c:ext>
          </c:extLst>
        </c:ser>
        <c:dLbls>
          <c:showLegendKey val="0"/>
          <c:showVal val="0"/>
          <c:showCatName val="0"/>
          <c:showSerName val="0"/>
          <c:showPercent val="0"/>
          <c:showBubbleSize val="0"/>
        </c:dLbls>
        <c:marker val="1"/>
        <c:smooth val="0"/>
        <c:axId val="216901632"/>
        <c:axId val="263356992"/>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E37-49D2-B686-F159E080401D}"/>
            </c:ext>
          </c:extLst>
        </c:ser>
        <c:dLbls>
          <c:showLegendKey val="0"/>
          <c:showVal val="0"/>
          <c:showCatName val="0"/>
          <c:showSerName val="0"/>
          <c:showPercent val="0"/>
          <c:showBubbleSize val="0"/>
        </c:dLbls>
        <c:marker val="1"/>
        <c:smooth val="0"/>
        <c:axId val="216903168"/>
        <c:axId val="263357568"/>
      </c:lineChart>
      <c:catAx>
        <c:axId val="21690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6992"/>
        <c:crossesAt val="-1000"/>
        <c:auto val="1"/>
        <c:lblAlgn val="ctr"/>
        <c:lblOffset val="100"/>
        <c:tickLblSkip val="1"/>
        <c:tickMarkSkip val="1"/>
        <c:noMultiLvlLbl val="0"/>
      </c:catAx>
      <c:valAx>
        <c:axId val="263356992"/>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1632"/>
        <c:crosses val="autoZero"/>
        <c:crossBetween val="between"/>
      </c:valAx>
      <c:catAx>
        <c:axId val="216903168"/>
        <c:scaling>
          <c:orientation val="minMax"/>
        </c:scaling>
        <c:delete val="1"/>
        <c:axPos val="b"/>
        <c:majorTickMark val="out"/>
        <c:minorTickMark val="none"/>
        <c:tickLblPos val="nextTo"/>
        <c:crossAx val="263357568"/>
        <c:crosses val="autoZero"/>
        <c:auto val="1"/>
        <c:lblAlgn val="ctr"/>
        <c:lblOffset val="100"/>
        <c:noMultiLvlLbl val="0"/>
      </c:catAx>
      <c:valAx>
        <c:axId val="263357568"/>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6903168"/>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B0A-48DA-86B9-DC5280280357}"/>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B0A-48DA-86B9-DC5280280357}"/>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B0A-48DA-86B9-DC5280280357}"/>
            </c:ext>
          </c:extLst>
        </c:ser>
        <c:dLbls>
          <c:showLegendKey val="0"/>
          <c:showVal val="0"/>
          <c:showCatName val="0"/>
          <c:showSerName val="0"/>
          <c:showPercent val="0"/>
          <c:showBubbleSize val="0"/>
        </c:dLbls>
        <c:gapWidth val="150"/>
        <c:overlap val="100"/>
        <c:axId val="239957504"/>
        <c:axId val="26335929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B0A-48DA-86B9-DC5280280357}"/>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B0A-48DA-86B9-DC5280280357}"/>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B0A-48DA-86B9-DC5280280357}"/>
            </c:ext>
          </c:extLst>
        </c:ser>
        <c:dLbls>
          <c:showLegendKey val="0"/>
          <c:showVal val="0"/>
          <c:showCatName val="0"/>
          <c:showSerName val="0"/>
          <c:showPercent val="0"/>
          <c:showBubbleSize val="0"/>
        </c:dLbls>
        <c:marker val="1"/>
        <c:smooth val="0"/>
        <c:axId val="239957504"/>
        <c:axId val="26335929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B0A-48DA-86B9-DC5280280357}"/>
            </c:ext>
          </c:extLst>
        </c:ser>
        <c:dLbls>
          <c:showLegendKey val="0"/>
          <c:showVal val="0"/>
          <c:showCatName val="0"/>
          <c:showSerName val="0"/>
          <c:showPercent val="0"/>
          <c:showBubbleSize val="0"/>
        </c:dLbls>
        <c:marker val="1"/>
        <c:smooth val="0"/>
        <c:axId val="239958016"/>
        <c:axId val="263359872"/>
      </c:lineChart>
      <c:catAx>
        <c:axId val="239957504"/>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9296"/>
        <c:crossesAt val="-1000"/>
        <c:auto val="1"/>
        <c:lblAlgn val="ctr"/>
        <c:lblOffset val="100"/>
        <c:tickLblSkip val="1"/>
        <c:tickMarkSkip val="1"/>
        <c:noMultiLvlLbl val="0"/>
      </c:catAx>
      <c:valAx>
        <c:axId val="26335929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957504"/>
        <c:crosses val="autoZero"/>
        <c:crossBetween val="between"/>
      </c:valAx>
      <c:catAx>
        <c:axId val="239958016"/>
        <c:scaling>
          <c:orientation val="minMax"/>
        </c:scaling>
        <c:delete val="1"/>
        <c:axPos val="b"/>
        <c:majorTickMark val="out"/>
        <c:minorTickMark val="none"/>
        <c:tickLblPos val="nextTo"/>
        <c:crossAx val="263359872"/>
        <c:crosses val="autoZero"/>
        <c:auto val="1"/>
        <c:lblAlgn val="ctr"/>
        <c:lblOffset val="100"/>
        <c:noMultiLvlLbl val="0"/>
      </c:catAx>
      <c:valAx>
        <c:axId val="26335987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399580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344-42E2-BB30-23A5F702021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344-42E2-BB30-23A5F702021E}"/>
            </c:ext>
          </c:extLst>
        </c:ser>
        <c:dLbls>
          <c:showLegendKey val="0"/>
          <c:showVal val="0"/>
          <c:showCatName val="0"/>
          <c:showSerName val="0"/>
          <c:showPercent val="0"/>
          <c:showBubbleSize val="0"/>
        </c:dLbls>
        <c:gapWidth val="150"/>
        <c:overlap val="100"/>
        <c:axId val="240345088"/>
        <c:axId val="36901798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A344-42E2-BB30-23A5F702021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A344-42E2-BB30-23A5F702021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344-42E2-BB30-23A5F702021E}"/>
            </c:ext>
          </c:extLst>
        </c:ser>
        <c:dLbls>
          <c:showLegendKey val="0"/>
          <c:showVal val="0"/>
          <c:showCatName val="0"/>
          <c:showSerName val="0"/>
          <c:showPercent val="0"/>
          <c:showBubbleSize val="0"/>
        </c:dLbls>
        <c:marker val="1"/>
        <c:smooth val="0"/>
        <c:axId val="240345088"/>
        <c:axId val="36901798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344-42E2-BB30-23A5F702021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344-42E2-BB30-23A5F702021E}"/>
            </c:ext>
          </c:extLst>
        </c:ser>
        <c:dLbls>
          <c:showLegendKey val="0"/>
          <c:showVal val="0"/>
          <c:showCatName val="0"/>
          <c:showSerName val="0"/>
          <c:showPercent val="0"/>
          <c:showBubbleSize val="0"/>
        </c:dLbls>
        <c:marker val="1"/>
        <c:smooth val="0"/>
        <c:axId val="240345600"/>
        <c:axId val="369019712"/>
      </c:lineChart>
      <c:catAx>
        <c:axId val="2403450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017984"/>
        <c:crosses val="autoZero"/>
        <c:auto val="1"/>
        <c:lblAlgn val="ctr"/>
        <c:lblOffset val="100"/>
        <c:tickLblSkip val="1"/>
        <c:tickMarkSkip val="1"/>
        <c:noMultiLvlLbl val="0"/>
      </c:catAx>
      <c:valAx>
        <c:axId val="36901798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345088"/>
        <c:crosses val="autoZero"/>
        <c:crossBetween val="between"/>
        <c:majorUnit val="5000"/>
        <c:minorUnit val="1000"/>
      </c:valAx>
      <c:catAx>
        <c:axId val="240345600"/>
        <c:scaling>
          <c:orientation val="minMax"/>
        </c:scaling>
        <c:delete val="1"/>
        <c:axPos val="b"/>
        <c:majorTickMark val="out"/>
        <c:minorTickMark val="none"/>
        <c:tickLblPos val="nextTo"/>
        <c:crossAx val="369019712"/>
        <c:crossesAt val="80"/>
        <c:auto val="1"/>
        <c:lblAlgn val="ctr"/>
        <c:lblOffset val="100"/>
        <c:noMultiLvlLbl val="0"/>
      </c:catAx>
      <c:valAx>
        <c:axId val="3690197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34560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E7D-416B-BB6B-5A24984C96B1}"/>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E7D-416B-BB6B-5A24984C96B1}"/>
            </c:ext>
          </c:extLst>
        </c:ser>
        <c:dLbls>
          <c:showLegendKey val="0"/>
          <c:showVal val="0"/>
          <c:showCatName val="0"/>
          <c:showSerName val="0"/>
          <c:showPercent val="0"/>
          <c:showBubbleSize val="0"/>
        </c:dLbls>
        <c:gapWidth val="150"/>
        <c:overlap val="100"/>
        <c:axId val="327868928"/>
        <c:axId val="36923974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BE7D-416B-BB6B-5A24984C96B1}"/>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BE7D-416B-BB6B-5A24984C96B1}"/>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BE7D-416B-BB6B-5A24984C96B1}"/>
            </c:ext>
          </c:extLst>
        </c:ser>
        <c:dLbls>
          <c:showLegendKey val="0"/>
          <c:showVal val="0"/>
          <c:showCatName val="0"/>
          <c:showSerName val="0"/>
          <c:showPercent val="0"/>
          <c:showBubbleSize val="0"/>
        </c:dLbls>
        <c:marker val="1"/>
        <c:smooth val="0"/>
        <c:axId val="327868928"/>
        <c:axId val="36923974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BE7D-416B-BB6B-5A24984C96B1}"/>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BE7D-416B-BB6B-5A24984C96B1}"/>
            </c:ext>
          </c:extLst>
        </c:ser>
        <c:dLbls>
          <c:showLegendKey val="0"/>
          <c:showVal val="0"/>
          <c:showCatName val="0"/>
          <c:showSerName val="0"/>
          <c:showPercent val="0"/>
          <c:showBubbleSize val="0"/>
        </c:dLbls>
        <c:marker val="1"/>
        <c:smooth val="0"/>
        <c:axId val="239959552"/>
        <c:axId val="372015104"/>
      </c:lineChart>
      <c:catAx>
        <c:axId val="3278689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239744"/>
        <c:crosses val="autoZero"/>
        <c:auto val="1"/>
        <c:lblAlgn val="ctr"/>
        <c:lblOffset val="100"/>
        <c:tickLblSkip val="1"/>
        <c:tickMarkSkip val="1"/>
        <c:noMultiLvlLbl val="0"/>
      </c:catAx>
      <c:valAx>
        <c:axId val="36923974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68928"/>
        <c:crosses val="autoZero"/>
        <c:crossBetween val="between"/>
        <c:majorUnit val="5000"/>
        <c:minorUnit val="1000"/>
      </c:valAx>
      <c:catAx>
        <c:axId val="239959552"/>
        <c:scaling>
          <c:orientation val="minMax"/>
        </c:scaling>
        <c:delete val="1"/>
        <c:axPos val="b"/>
        <c:majorTickMark val="out"/>
        <c:minorTickMark val="none"/>
        <c:tickLblPos val="nextTo"/>
        <c:crossAx val="372015104"/>
        <c:crossesAt val="80"/>
        <c:auto val="1"/>
        <c:lblAlgn val="ctr"/>
        <c:lblOffset val="100"/>
        <c:noMultiLvlLbl val="0"/>
      </c:catAx>
      <c:valAx>
        <c:axId val="37201510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995955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C94-4E57-BB7B-AC7E979F3B6F}"/>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C94-4E57-BB7B-AC7E979F3B6F}"/>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C94-4E57-BB7B-AC7E979F3B6F}"/>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C94-4E57-BB7B-AC7E979F3B6F}"/>
            </c:ext>
          </c:extLst>
        </c:ser>
        <c:dLbls>
          <c:showLegendKey val="0"/>
          <c:showVal val="0"/>
          <c:showCatName val="0"/>
          <c:showSerName val="0"/>
          <c:showPercent val="0"/>
          <c:showBubbleSize val="0"/>
        </c:dLbls>
        <c:gapWidth val="150"/>
        <c:overlap val="100"/>
        <c:axId val="327869952"/>
        <c:axId val="37201740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C94-4E57-BB7B-AC7E979F3B6F}"/>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C94-4E57-BB7B-AC7E979F3B6F}"/>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C94-4E57-BB7B-AC7E979F3B6F}"/>
            </c:ext>
          </c:extLst>
        </c:ser>
        <c:dLbls>
          <c:showLegendKey val="0"/>
          <c:showVal val="0"/>
          <c:showCatName val="0"/>
          <c:showSerName val="0"/>
          <c:showPercent val="0"/>
          <c:showBubbleSize val="0"/>
        </c:dLbls>
        <c:marker val="1"/>
        <c:smooth val="0"/>
        <c:axId val="327869952"/>
        <c:axId val="37201740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C94-4E57-BB7B-AC7E979F3B6F}"/>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C94-4E57-BB7B-AC7E979F3B6F}"/>
            </c:ext>
          </c:extLst>
        </c:ser>
        <c:dLbls>
          <c:showLegendKey val="0"/>
          <c:showVal val="0"/>
          <c:showCatName val="0"/>
          <c:showSerName val="0"/>
          <c:showPercent val="0"/>
          <c:showBubbleSize val="0"/>
        </c:dLbls>
        <c:marker val="1"/>
        <c:smooth val="0"/>
        <c:axId val="327870976"/>
        <c:axId val="372017984"/>
      </c:lineChart>
      <c:catAx>
        <c:axId val="327869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017408"/>
        <c:crosses val="autoZero"/>
        <c:auto val="1"/>
        <c:lblAlgn val="ctr"/>
        <c:lblOffset val="100"/>
        <c:tickLblSkip val="1"/>
        <c:tickMarkSkip val="1"/>
        <c:noMultiLvlLbl val="0"/>
      </c:catAx>
      <c:valAx>
        <c:axId val="37201740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69952"/>
        <c:crosses val="autoZero"/>
        <c:crossBetween val="between"/>
        <c:majorUnit val="2000"/>
      </c:valAx>
      <c:catAx>
        <c:axId val="327870976"/>
        <c:scaling>
          <c:orientation val="minMax"/>
        </c:scaling>
        <c:delete val="1"/>
        <c:axPos val="b"/>
        <c:majorTickMark val="out"/>
        <c:minorTickMark val="none"/>
        <c:tickLblPos val="nextTo"/>
        <c:crossAx val="372017984"/>
        <c:crosses val="autoZero"/>
        <c:auto val="1"/>
        <c:lblAlgn val="ctr"/>
        <c:lblOffset val="100"/>
        <c:noMultiLvlLbl val="0"/>
      </c:catAx>
      <c:valAx>
        <c:axId val="37201798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78709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D41-478D-AF85-6078539D985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D41-478D-AF85-6078539D985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6D41-478D-AF85-6078539D985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6D41-478D-AF85-6078539D985C}"/>
            </c:ext>
          </c:extLst>
        </c:ser>
        <c:dLbls>
          <c:showLegendKey val="0"/>
          <c:showVal val="0"/>
          <c:showCatName val="0"/>
          <c:showSerName val="0"/>
          <c:showPercent val="0"/>
          <c:showBubbleSize val="0"/>
        </c:dLbls>
        <c:gapWidth val="150"/>
        <c:overlap val="100"/>
        <c:axId val="371133440"/>
        <c:axId val="372020288"/>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D41-478D-AF85-6078539D985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D41-478D-AF85-6078539D985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D41-478D-AF85-6078539D985C}"/>
            </c:ext>
          </c:extLst>
        </c:ser>
        <c:dLbls>
          <c:showLegendKey val="0"/>
          <c:showVal val="0"/>
          <c:showCatName val="0"/>
          <c:showSerName val="0"/>
          <c:showPercent val="0"/>
          <c:showBubbleSize val="0"/>
        </c:dLbls>
        <c:marker val="1"/>
        <c:smooth val="0"/>
        <c:axId val="371133440"/>
        <c:axId val="372020288"/>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6D41-478D-AF85-6078539D985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6D41-478D-AF85-6078539D985C}"/>
            </c:ext>
          </c:extLst>
        </c:ser>
        <c:dLbls>
          <c:showLegendKey val="0"/>
          <c:showVal val="0"/>
          <c:showCatName val="0"/>
          <c:showSerName val="0"/>
          <c:showPercent val="0"/>
          <c:showBubbleSize val="0"/>
        </c:dLbls>
        <c:marker val="1"/>
        <c:smooth val="0"/>
        <c:axId val="371806208"/>
        <c:axId val="372020864"/>
      </c:lineChart>
      <c:catAx>
        <c:axId val="3711334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2020288"/>
        <c:crosses val="autoZero"/>
        <c:auto val="1"/>
        <c:lblAlgn val="ctr"/>
        <c:lblOffset val="100"/>
        <c:tickLblSkip val="1"/>
        <c:tickMarkSkip val="1"/>
        <c:noMultiLvlLbl val="0"/>
      </c:catAx>
      <c:valAx>
        <c:axId val="372020288"/>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133440"/>
        <c:crosses val="autoZero"/>
        <c:crossBetween val="between"/>
      </c:valAx>
      <c:catAx>
        <c:axId val="371806208"/>
        <c:scaling>
          <c:orientation val="minMax"/>
        </c:scaling>
        <c:delete val="1"/>
        <c:axPos val="b"/>
        <c:majorTickMark val="out"/>
        <c:minorTickMark val="none"/>
        <c:tickLblPos val="nextTo"/>
        <c:crossAx val="372020864"/>
        <c:crosses val="autoZero"/>
        <c:auto val="1"/>
        <c:lblAlgn val="ctr"/>
        <c:lblOffset val="100"/>
        <c:noMultiLvlLbl val="0"/>
      </c:catAx>
      <c:valAx>
        <c:axId val="372020864"/>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18062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53</xdr:col>
      <xdr:colOff>0</xdr:colOff>
      <xdr:row>2</xdr:row>
      <xdr:rowOff>0</xdr:rowOff>
    </xdr:from>
    <xdr:to>
      <xdr:col>53</xdr:col>
      <xdr:colOff>76200</xdr:colOff>
      <xdr:row>3</xdr:row>
      <xdr:rowOff>57150</xdr:rowOff>
    </xdr:to>
    <xdr:sp macro="" textlink="">
      <xdr:nvSpPr>
        <xdr:cNvPr id="3" name="Text Box 23">
          <a:extLst>
            <a:ext uri="{FF2B5EF4-FFF2-40B4-BE49-F238E27FC236}">
              <a16:creationId xmlns="" xmlns:a16="http://schemas.microsoft.com/office/drawing/2014/main" id="{00000000-0008-0000-0000-000003000000}"/>
            </a:ext>
          </a:extLst>
        </xdr:cNvPr>
        <xdr:cNvSpPr txBox="1">
          <a:spLocks noChangeArrowheads="1"/>
        </xdr:cNvSpPr>
      </xdr:nvSpPr>
      <xdr:spPr bwMode="auto">
        <a:xfrm>
          <a:off x="213931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4" name="Text Box 2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213931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5" name="Text Box 50">
          <a:extLst>
            <a:ext uri="{FF2B5EF4-FFF2-40B4-BE49-F238E27FC236}">
              <a16:creationId xmlns="" xmlns:a16="http://schemas.microsoft.com/office/drawing/2014/main" id="{00000000-0008-0000-0000-000005000000}"/>
            </a:ext>
          </a:extLst>
        </xdr:cNvPr>
        <xdr:cNvSpPr txBox="1">
          <a:spLocks noChangeArrowheads="1"/>
        </xdr:cNvSpPr>
      </xdr:nvSpPr>
      <xdr:spPr bwMode="auto">
        <a:xfrm>
          <a:off x="213931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57150</xdr:rowOff>
    </xdr:to>
    <xdr:sp macro="" textlink="">
      <xdr:nvSpPr>
        <xdr:cNvPr id="6" name="Text Box 52">
          <a:extLst>
            <a:ext uri="{FF2B5EF4-FFF2-40B4-BE49-F238E27FC236}">
              <a16:creationId xmlns="" xmlns:a16="http://schemas.microsoft.com/office/drawing/2014/main" id="{00000000-0008-0000-0000-000006000000}"/>
            </a:ext>
          </a:extLst>
        </xdr:cNvPr>
        <xdr:cNvSpPr txBox="1">
          <a:spLocks noChangeArrowheads="1"/>
        </xdr:cNvSpPr>
      </xdr:nvSpPr>
      <xdr:spPr bwMode="auto">
        <a:xfrm>
          <a:off x="213931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0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0" name="Text Box 23">
          <a:extLst>
            <a:ext uri="{FF2B5EF4-FFF2-40B4-BE49-F238E27FC236}">
              <a16:creationId xmlns="" xmlns:a16="http://schemas.microsoft.com/office/drawing/2014/main" id="{00000000-0008-0000-0000-00000A000000}"/>
            </a:ext>
          </a:extLst>
        </xdr:cNvPr>
        <xdr:cNvSpPr txBox="1">
          <a:spLocks noChangeArrowheads="1"/>
        </xdr:cNvSpPr>
      </xdr:nvSpPr>
      <xdr:spPr bwMode="auto">
        <a:xfrm>
          <a:off x="21393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1" name="Text Box 2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21393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2" name="Text Box 50">
          <a:extLst>
            <a:ext uri="{FF2B5EF4-FFF2-40B4-BE49-F238E27FC236}">
              <a16:creationId xmlns="" xmlns:a16="http://schemas.microsoft.com/office/drawing/2014/main" id="{00000000-0008-0000-0000-00000C000000}"/>
            </a:ext>
          </a:extLst>
        </xdr:cNvPr>
        <xdr:cNvSpPr txBox="1">
          <a:spLocks noChangeArrowheads="1"/>
        </xdr:cNvSpPr>
      </xdr:nvSpPr>
      <xdr:spPr bwMode="auto">
        <a:xfrm>
          <a:off x="21393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3</xdr:row>
      <xdr:rowOff>0</xdr:rowOff>
    </xdr:from>
    <xdr:to>
      <xdr:col>53</xdr:col>
      <xdr:colOff>76200</xdr:colOff>
      <xdr:row>4</xdr:row>
      <xdr:rowOff>57150</xdr:rowOff>
    </xdr:to>
    <xdr:sp macro="" textlink="">
      <xdr:nvSpPr>
        <xdr:cNvPr id="13" name="Text Box 52">
          <a:extLst>
            <a:ext uri="{FF2B5EF4-FFF2-40B4-BE49-F238E27FC236}">
              <a16:creationId xmlns="" xmlns:a16="http://schemas.microsoft.com/office/drawing/2014/main" id="{00000000-0008-0000-0000-00000D000000}"/>
            </a:ext>
          </a:extLst>
        </xdr:cNvPr>
        <xdr:cNvSpPr txBox="1">
          <a:spLocks noChangeArrowheads="1"/>
        </xdr:cNvSpPr>
      </xdr:nvSpPr>
      <xdr:spPr bwMode="auto">
        <a:xfrm>
          <a:off x="213931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5" name="Text Box 50">
          <a:extLst>
            <a:ext uri="{FF2B5EF4-FFF2-40B4-BE49-F238E27FC236}">
              <a16:creationId xmlns="" xmlns:a16="http://schemas.microsoft.com/office/drawing/2014/main" id="{00000000-0008-0000-0000-00000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 name="Text Box 52">
          <a:extLst>
            <a:ext uri="{FF2B5EF4-FFF2-40B4-BE49-F238E27FC236}">
              <a16:creationId xmlns="" xmlns:a16="http://schemas.microsoft.com/office/drawing/2014/main" id="{00000000-0008-0000-0000-00001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53</xdr:col>
      <xdr:colOff>0</xdr:colOff>
      <xdr:row>2</xdr:row>
      <xdr:rowOff>0</xdr:rowOff>
    </xdr:from>
    <xdr:to>
      <xdr:col>53</xdr:col>
      <xdr:colOff>76200</xdr:colOff>
      <xdr:row>3</xdr:row>
      <xdr:rowOff>47625</xdr:rowOff>
    </xdr:to>
    <xdr:sp macro="" textlink="">
      <xdr:nvSpPr>
        <xdr:cNvPr id="17" name="Text Box 23">
          <a:extLst>
            <a:ext uri="{FF2B5EF4-FFF2-40B4-BE49-F238E27FC236}">
              <a16:creationId xmlns="" xmlns:a16="http://schemas.microsoft.com/office/drawing/2014/main" id="{00000000-0008-0000-0000-000011000000}"/>
            </a:ext>
          </a:extLst>
        </xdr:cNvPr>
        <xdr:cNvSpPr txBox="1">
          <a:spLocks noChangeArrowheads="1"/>
        </xdr:cNvSpPr>
      </xdr:nvSpPr>
      <xdr:spPr bwMode="auto">
        <a:xfrm>
          <a:off x="213931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18" name="Text Box 2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213931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19" name="Text Box 50">
          <a:extLst>
            <a:ext uri="{FF2B5EF4-FFF2-40B4-BE49-F238E27FC236}">
              <a16:creationId xmlns="" xmlns:a16="http://schemas.microsoft.com/office/drawing/2014/main" id="{00000000-0008-0000-0000-000013000000}"/>
            </a:ext>
          </a:extLst>
        </xdr:cNvPr>
        <xdr:cNvSpPr txBox="1">
          <a:spLocks noChangeArrowheads="1"/>
        </xdr:cNvSpPr>
      </xdr:nvSpPr>
      <xdr:spPr bwMode="auto">
        <a:xfrm>
          <a:off x="213931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53</xdr:col>
      <xdr:colOff>0</xdr:colOff>
      <xdr:row>2</xdr:row>
      <xdr:rowOff>0</xdr:rowOff>
    </xdr:from>
    <xdr:to>
      <xdr:col>53</xdr:col>
      <xdr:colOff>76200</xdr:colOff>
      <xdr:row>3</xdr:row>
      <xdr:rowOff>47625</xdr:rowOff>
    </xdr:to>
    <xdr:sp macro="" textlink="">
      <xdr:nvSpPr>
        <xdr:cNvPr id="20" name="Text Box 52">
          <a:extLst>
            <a:ext uri="{FF2B5EF4-FFF2-40B4-BE49-F238E27FC236}">
              <a16:creationId xmlns="" xmlns:a16="http://schemas.microsoft.com/office/drawing/2014/main" id="{00000000-0008-0000-0000-000014000000}"/>
            </a:ext>
          </a:extLst>
        </xdr:cNvPr>
        <xdr:cNvSpPr txBox="1">
          <a:spLocks noChangeArrowheads="1"/>
        </xdr:cNvSpPr>
      </xdr:nvSpPr>
      <xdr:spPr bwMode="auto">
        <a:xfrm>
          <a:off x="213931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0</xdr:colOff>
      <xdr:row>2</xdr:row>
      <xdr:rowOff>0</xdr:rowOff>
    </xdr:from>
    <xdr:to>
      <xdr:col>53</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53</xdr:col>
      <xdr:colOff>0</xdr:colOff>
      <xdr:row>2</xdr:row>
      <xdr:rowOff>0</xdr:rowOff>
    </xdr:from>
    <xdr:to>
      <xdr:col>53</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53</xdr:col>
      <xdr:colOff>0</xdr:colOff>
      <xdr:row>2</xdr:row>
      <xdr:rowOff>0</xdr:rowOff>
    </xdr:from>
    <xdr:to>
      <xdr:col>53</xdr:col>
      <xdr:colOff>0</xdr:colOff>
      <xdr:row>2</xdr:row>
      <xdr:rowOff>0</xdr:rowOff>
    </xdr:to>
    <xdr:sp macro="" textlink="">
      <xdr:nvSpPr>
        <xdr:cNvPr id="26" name="Rectangle 132">
          <a:extLst>
            <a:ext uri="{FF2B5EF4-FFF2-40B4-BE49-F238E27FC236}">
              <a16:creationId xmlns="" xmlns:a16="http://schemas.microsoft.com/office/drawing/2014/main" id="{00000000-0008-0000-0000-00001A000000}"/>
            </a:ext>
          </a:extLst>
        </xdr:cNvPr>
        <xdr:cNvSpPr>
          <a:spLocks noChangeArrowheads="1"/>
        </xdr:cNvSpPr>
      </xdr:nvSpPr>
      <xdr:spPr bwMode="auto">
        <a:xfrm>
          <a:off x="213931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53</xdr:col>
      <xdr:colOff>0</xdr:colOff>
      <xdr:row>2</xdr:row>
      <xdr:rowOff>0</xdr:rowOff>
    </xdr:from>
    <xdr:to>
      <xdr:col>53</xdr:col>
      <xdr:colOff>0</xdr:colOff>
      <xdr:row>2</xdr:row>
      <xdr:rowOff>0</xdr:rowOff>
    </xdr:to>
    <xdr:sp macro="" textlink="">
      <xdr:nvSpPr>
        <xdr:cNvPr id="28" name="Rectangle 149">
          <a:extLst>
            <a:ext uri="{FF2B5EF4-FFF2-40B4-BE49-F238E27FC236}">
              <a16:creationId xmlns="" xmlns:a16="http://schemas.microsoft.com/office/drawing/2014/main" id="{00000000-0008-0000-0000-00001C000000}"/>
            </a:ext>
          </a:extLst>
        </xdr:cNvPr>
        <xdr:cNvSpPr>
          <a:spLocks noChangeArrowheads="1"/>
        </xdr:cNvSpPr>
      </xdr:nvSpPr>
      <xdr:spPr bwMode="auto">
        <a:xfrm>
          <a:off x="213931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29" name="Rectangle 150">
          <a:extLst>
            <a:ext uri="{FF2B5EF4-FFF2-40B4-BE49-F238E27FC236}">
              <a16:creationId xmlns="" xmlns:a16="http://schemas.microsoft.com/office/drawing/2014/main" id="{00000000-0008-0000-0000-00001D000000}"/>
            </a:ext>
          </a:extLst>
        </xdr:cNvPr>
        <xdr:cNvSpPr>
          <a:spLocks noChangeArrowheads="1"/>
        </xdr:cNvSpPr>
      </xdr:nvSpPr>
      <xdr:spPr bwMode="auto">
        <a:xfrm>
          <a:off x="213931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0" name="Rectangle 154">
          <a:extLst>
            <a:ext uri="{FF2B5EF4-FFF2-40B4-BE49-F238E27FC236}">
              <a16:creationId xmlns="" xmlns:a16="http://schemas.microsoft.com/office/drawing/2014/main" id="{00000000-0008-0000-0000-00001E000000}"/>
            </a:ext>
          </a:extLst>
        </xdr:cNvPr>
        <xdr:cNvSpPr>
          <a:spLocks noChangeArrowheads="1"/>
        </xdr:cNvSpPr>
      </xdr:nvSpPr>
      <xdr:spPr bwMode="auto">
        <a:xfrm>
          <a:off x="213931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1" name="Rectangle 159">
          <a:extLst>
            <a:ext uri="{FF2B5EF4-FFF2-40B4-BE49-F238E27FC236}">
              <a16:creationId xmlns="" xmlns:a16="http://schemas.microsoft.com/office/drawing/2014/main" id="{00000000-0008-0000-0000-00001F000000}"/>
            </a:ext>
          </a:extLst>
        </xdr:cNvPr>
        <xdr:cNvSpPr>
          <a:spLocks noChangeArrowheads="1"/>
        </xdr:cNvSpPr>
      </xdr:nvSpPr>
      <xdr:spPr bwMode="auto">
        <a:xfrm>
          <a:off x="213931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53</xdr:col>
      <xdr:colOff>0</xdr:colOff>
      <xdr:row>2</xdr:row>
      <xdr:rowOff>0</xdr:rowOff>
    </xdr:from>
    <xdr:to>
      <xdr:col>53</xdr:col>
      <xdr:colOff>0</xdr:colOff>
      <xdr:row>2</xdr:row>
      <xdr:rowOff>0</xdr:rowOff>
    </xdr:to>
    <xdr:sp macro="" textlink="">
      <xdr:nvSpPr>
        <xdr:cNvPr id="32" name="Text Box 16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213931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 xmlns:a16="http://schemas.microsoft.com/office/drawing/2014/main" id="{00000000-0008-0000-0000-000023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 xmlns:a16="http://schemas.microsoft.com/office/drawing/2014/main" id="{00000000-0008-0000-0000-000024000000}"/>
            </a:ext>
          </a:extLst>
        </xdr:cNvPr>
        <xdr:cNvSpPr txBox="1">
          <a:spLocks noChangeArrowheads="1"/>
        </xdr:cNvSpPr>
      </xdr:nvSpPr>
      <xdr:spPr bwMode="auto">
        <a:xfrm>
          <a:off x="5429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000-000025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000-000026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000-000027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000-000028000000}"/>
            </a:ext>
          </a:extLst>
        </xdr:cNvPr>
        <xdr:cNvSpPr txBox="1">
          <a:spLocks noChangeArrowheads="1"/>
        </xdr:cNvSpPr>
      </xdr:nvSpPr>
      <xdr:spPr bwMode="auto">
        <a:xfrm>
          <a:off x="54292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 xmlns:a16="http://schemas.microsoft.com/office/drawing/2014/main" id="{00000000-0008-0000-0000-000029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 xmlns:a16="http://schemas.microsoft.com/office/drawing/2014/main" id="{00000000-0008-0000-0000-00002A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 xmlns:a16="http://schemas.microsoft.com/office/drawing/2014/main" id="{00000000-0008-0000-0000-00002B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 xmlns:a16="http://schemas.microsoft.com/office/drawing/2014/main" id="{00000000-0008-0000-0000-00002C000000}"/>
            </a:ext>
          </a:extLst>
        </xdr:cNvPr>
        <xdr:cNvSpPr txBox="1">
          <a:spLocks noChangeArrowheads="1"/>
        </xdr:cNvSpPr>
      </xdr:nvSpPr>
      <xdr:spPr bwMode="auto">
        <a:xfrm>
          <a:off x="5429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5" name="Text Box 23">
          <a:extLst>
            <a:ext uri="{FF2B5EF4-FFF2-40B4-BE49-F238E27FC236}">
              <a16:creationId xmlns="" xmlns:a16="http://schemas.microsoft.com/office/drawing/2014/main" id="{00000000-0008-0000-0000-00002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6" name="Text Box 24">
          <a:extLst>
            <a:ext uri="{FF2B5EF4-FFF2-40B4-BE49-F238E27FC236}">
              <a16:creationId xmlns="" xmlns:a16="http://schemas.microsoft.com/office/drawing/2014/main" id="{00000000-0008-0000-0000-00002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7" name="Text Box 50">
          <a:extLst>
            <a:ext uri="{FF2B5EF4-FFF2-40B4-BE49-F238E27FC236}">
              <a16:creationId xmlns="" xmlns:a16="http://schemas.microsoft.com/office/drawing/2014/main" id="{00000000-0008-0000-0000-00002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8" name="Text Box 52">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49" name="Text Box 24">
          <a:extLst>
            <a:ext uri="{FF2B5EF4-FFF2-40B4-BE49-F238E27FC236}">
              <a16:creationId xmlns="" xmlns:a16="http://schemas.microsoft.com/office/drawing/2014/main" id="{00000000-0008-0000-0000-00003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0" name="Text Box 50">
          <a:extLst>
            <a:ext uri="{FF2B5EF4-FFF2-40B4-BE49-F238E27FC236}">
              <a16:creationId xmlns="" xmlns:a16="http://schemas.microsoft.com/office/drawing/2014/main" id="{00000000-0008-0000-0000-00003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1" name="Text Box 52">
          <a:extLst>
            <a:ext uri="{FF2B5EF4-FFF2-40B4-BE49-F238E27FC236}">
              <a16:creationId xmlns="" xmlns:a16="http://schemas.microsoft.com/office/drawing/2014/main" id="{00000000-0008-0000-0000-00003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2" name="Text Box 24">
          <a:extLst>
            <a:ext uri="{FF2B5EF4-FFF2-40B4-BE49-F238E27FC236}">
              <a16:creationId xmlns="" xmlns:a16="http://schemas.microsoft.com/office/drawing/2014/main" id="{00000000-0008-0000-0000-00003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3" name="Text Box 50">
          <a:extLst>
            <a:ext uri="{FF2B5EF4-FFF2-40B4-BE49-F238E27FC236}">
              <a16:creationId xmlns="" xmlns:a16="http://schemas.microsoft.com/office/drawing/2014/main" id="{00000000-0008-0000-0000-00003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4" name="Text Box 52">
          <a:extLst>
            <a:ext uri="{FF2B5EF4-FFF2-40B4-BE49-F238E27FC236}">
              <a16:creationId xmlns="" xmlns:a16="http://schemas.microsoft.com/office/drawing/2014/main" id="{00000000-0008-0000-0000-00003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5" name="Text Box 23">
          <a:extLst>
            <a:ext uri="{FF2B5EF4-FFF2-40B4-BE49-F238E27FC236}">
              <a16:creationId xmlns="" xmlns:a16="http://schemas.microsoft.com/office/drawing/2014/main" id="{00000000-0008-0000-0000-00003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6" name="Text Box 24">
          <a:extLst>
            <a:ext uri="{FF2B5EF4-FFF2-40B4-BE49-F238E27FC236}">
              <a16:creationId xmlns="" xmlns:a16="http://schemas.microsoft.com/office/drawing/2014/main" id="{00000000-0008-0000-0000-00003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7" name="Text Box 50">
          <a:extLst>
            <a:ext uri="{FF2B5EF4-FFF2-40B4-BE49-F238E27FC236}">
              <a16:creationId xmlns="" xmlns:a16="http://schemas.microsoft.com/office/drawing/2014/main" id="{00000000-0008-0000-0000-00003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8" name="Text Box 52">
          <a:extLst>
            <a:ext uri="{FF2B5EF4-FFF2-40B4-BE49-F238E27FC236}">
              <a16:creationId xmlns="" xmlns:a16="http://schemas.microsoft.com/office/drawing/2014/main" id="{00000000-0008-0000-0000-00003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59" name="Text Box 2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0" name="Text Box 50">
          <a:extLst>
            <a:ext uri="{FF2B5EF4-FFF2-40B4-BE49-F238E27FC236}">
              <a16:creationId xmlns="" xmlns:a16="http://schemas.microsoft.com/office/drawing/2014/main" id="{00000000-0008-0000-0000-00003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1" name="Text Box 52">
          <a:extLst>
            <a:ext uri="{FF2B5EF4-FFF2-40B4-BE49-F238E27FC236}">
              <a16:creationId xmlns="" xmlns:a16="http://schemas.microsoft.com/office/drawing/2014/main" id="{00000000-0008-0000-0000-00003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2" name="Text Box 24">
          <a:extLst>
            <a:ext uri="{FF2B5EF4-FFF2-40B4-BE49-F238E27FC236}">
              <a16:creationId xmlns="" xmlns:a16="http://schemas.microsoft.com/office/drawing/2014/main" id="{00000000-0008-0000-0000-00003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3" name="Text Box 50">
          <a:extLst>
            <a:ext uri="{FF2B5EF4-FFF2-40B4-BE49-F238E27FC236}">
              <a16:creationId xmlns="" xmlns:a16="http://schemas.microsoft.com/office/drawing/2014/main" id="{00000000-0008-0000-0000-00003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4" name="Text Box 52">
          <a:extLst>
            <a:ext uri="{FF2B5EF4-FFF2-40B4-BE49-F238E27FC236}">
              <a16:creationId xmlns="" xmlns:a16="http://schemas.microsoft.com/office/drawing/2014/main" id="{00000000-0008-0000-0000-00004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5" name="Text Box 23">
          <a:extLst>
            <a:ext uri="{FF2B5EF4-FFF2-40B4-BE49-F238E27FC236}">
              <a16:creationId xmlns="" xmlns:a16="http://schemas.microsoft.com/office/drawing/2014/main" id="{00000000-0008-0000-0000-00004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6" name="Text Box 24">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7" name="Text Box 50">
          <a:extLst>
            <a:ext uri="{FF2B5EF4-FFF2-40B4-BE49-F238E27FC236}">
              <a16:creationId xmlns="" xmlns:a16="http://schemas.microsoft.com/office/drawing/2014/main" id="{00000000-0008-0000-0000-00004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8" name="Text Box 52">
          <a:extLst>
            <a:ext uri="{FF2B5EF4-FFF2-40B4-BE49-F238E27FC236}">
              <a16:creationId xmlns="" xmlns:a16="http://schemas.microsoft.com/office/drawing/2014/main" id="{00000000-0008-0000-0000-00004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69" name="Text Box 24">
          <a:extLst>
            <a:ext uri="{FF2B5EF4-FFF2-40B4-BE49-F238E27FC236}">
              <a16:creationId xmlns="" xmlns:a16="http://schemas.microsoft.com/office/drawing/2014/main" id="{00000000-0008-0000-0000-00004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0" name="Text Box 50">
          <a:extLst>
            <a:ext uri="{FF2B5EF4-FFF2-40B4-BE49-F238E27FC236}">
              <a16:creationId xmlns="" xmlns:a16="http://schemas.microsoft.com/office/drawing/2014/main" id="{00000000-0008-0000-0000-00004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71" name="Text Box 52">
          <a:extLst>
            <a:ext uri="{FF2B5EF4-FFF2-40B4-BE49-F238E27FC236}">
              <a16:creationId xmlns="" xmlns:a16="http://schemas.microsoft.com/office/drawing/2014/main" id="{00000000-0008-0000-0000-00004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 xmlns:a16="http://schemas.microsoft.com/office/drawing/2014/main" id="{00000000-0008-0000-0000-00004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 xmlns:a16="http://schemas.microsoft.com/office/drawing/2014/main" id="{00000000-0008-0000-0000-00004A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 xmlns:a16="http://schemas.microsoft.com/office/drawing/2014/main" id="{00000000-0008-0000-0000-00004B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56</xdr:col>
      <xdr:colOff>0</xdr:colOff>
      <xdr:row>2</xdr:row>
      <xdr:rowOff>0</xdr:rowOff>
    </xdr:from>
    <xdr:to>
      <xdr:col>56</xdr:col>
      <xdr:colOff>76200</xdr:colOff>
      <xdr:row>3</xdr:row>
      <xdr:rowOff>57150</xdr:rowOff>
    </xdr:to>
    <xdr:sp macro="" textlink="">
      <xdr:nvSpPr>
        <xdr:cNvPr id="76" name="Text Box 2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27022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77" name="Text Box 2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27022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78" name="Text Box 50">
          <a:extLst>
            <a:ext uri="{FF2B5EF4-FFF2-40B4-BE49-F238E27FC236}">
              <a16:creationId xmlns="" xmlns:a16="http://schemas.microsoft.com/office/drawing/2014/main" id="{00000000-0008-0000-0000-00004E000000}"/>
            </a:ext>
          </a:extLst>
        </xdr:cNvPr>
        <xdr:cNvSpPr txBox="1">
          <a:spLocks noChangeArrowheads="1"/>
        </xdr:cNvSpPr>
      </xdr:nvSpPr>
      <xdr:spPr bwMode="auto">
        <a:xfrm>
          <a:off x="27022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0</xdr:colOff>
      <xdr:row>2</xdr:row>
      <xdr:rowOff>0</xdr:rowOff>
    </xdr:from>
    <xdr:to>
      <xdr:col>56</xdr:col>
      <xdr:colOff>76200</xdr:colOff>
      <xdr:row>3</xdr:row>
      <xdr:rowOff>57150</xdr:rowOff>
    </xdr:to>
    <xdr:sp macro="" textlink="">
      <xdr:nvSpPr>
        <xdr:cNvPr id="79" name="Text Box 52">
          <a:extLst>
            <a:ext uri="{FF2B5EF4-FFF2-40B4-BE49-F238E27FC236}">
              <a16:creationId xmlns="" xmlns:a16="http://schemas.microsoft.com/office/drawing/2014/main" id="{00000000-0008-0000-0000-00004F000000}"/>
            </a:ext>
          </a:extLst>
        </xdr:cNvPr>
        <xdr:cNvSpPr txBox="1">
          <a:spLocks noChangeArrowheads="1"/>
        </xdr:cNvSpPr>
      </xdr:nvSpPr>
      <xdr:spPr bwMode="auto">
        <a:xfrm>
          <a:off x="270224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80" name="Text Box 23">
          <a:extLst>
            <a:ext uri="{FF2B5EF4-FFF2-40B4-BE49-F238E27FC236}">
              <a16:creationId xmlns="" xmlns:a16="http://schemas.microsoft.com/office/drawing/2014/main" id="{00000000-0008-0000-0000-000050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1" name="Text Box 24">
          <a:extLst>
            <a:ext uri="{FF2B5EF4-FFF2-40B4-BE49-F238E27FC236}">
              <a16:creationId xmlns="" xmlns:a16="http://schemas.microsoft.com/office/drawing/2014/main" id="{00000000-0008-0000-0000-000051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2" name="Text Box 50">
          <a:extLst>
            <a:ext uri="{FF2B5EF4-FFF2-40B4-BE49-F238E27FC236}">
              <a16:creationId xmlns="" xmlns:a16="http://schemas.microsoft.com/office/drawing/2014/main" id="{00000000-0008-0000-0000-000052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3" name="Text Box 52">
          <a:extLst>
            <a:ext uri="{FF2B5EF4-FFF2-40B4-BE49-F238E27FC236}">
              <a16:creationId xmlns="" xmlns:a16="http://schemas.microsoft.com/office/drawing/2014/main" id="{00000000-0008-0000-0000-000053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4" name="Text Box 23">
          <a:extLst>
            <a:ext uri="{FF2B5EF4-FFF2-40B4-BE49-F238E27FC236}">
              <a16:creationId xmlns="" xmlns:a16="http://schemas.microsoft.com/office/drawing/2014/main" id="{00000000-0008-0000-0000-000054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5" name="Text Box 24">
          <a:extLst>
            <a:ext uri="{FF2B5EF4-FFF2-40B4-BE49-F238E27FC236}">
              <a16:creationId xmlns="" xmlns:a16="http://schemas.microsoft.com/office/drawing/2014/main" id="{00000000-0008-0000-0000-000055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6" name="Text Box 50">
          <a:extLst>
            <a:ext uri="{FF2B5EF4-FFF2-40B4-BE49-F238E27FC236}">
              <a16:creationId xmlns="" xmlns:a16="http://schemas.microsoft.com/office/drawing/2014/main" id="{00000000-0008-0000-0000-000056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7" name="Text Box 52">
          <a:extLst>
            <a:ext uri="{FF2B5EF4-FFF2-40B4-BE49-F238E27FC236}">
              <a16:creationId xmlns="" xmlns:a16="http://schemas.microsoft.com/office/drawing/2014/main" id="{00000000-0008-0000-0000-000057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8" name="Text Box 23">
          <a:extLst>
            <a:ext uri="{FF2B5EF4-FFF2-40B4-BE49-F238E27FC236}">
              <a16:creationId xmlns="" xmlns:a16="http://schemas.microsoft.com/office/drawing/2014/main" id="{00000000-0008-0000-0000-000058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89" name="Text Box 24">
          <a:extLst>
            <a:ext uri="{FF2B5EF4-FFF2-40B4-BE49-F238E27FC236}">
              <a16:creationId xmlns="" xmlns:a16="http://schemas.microsoft.com/office/drawing/2014/main" id="{00000000-0008-0000-0000-000059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90" name="Text Box 50">
          <a:extLst>
            <a:ext uri="{FF2B5EF4-FFF2-40B4-BE49-F238E27FC236}">
              <a16:creationId xmlns="" xmlns:a16="http://schemas.microsoft.com/office/drawing/2014/main" id="{00000000-0008-0000-0000-00005A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91" name="Text Box 52">
          <a:extLst>
            <a:ext uri="{FF2B5EF4-FFF2-40B4-BE49-F238E27FC236}">
              <a16:creationId xmlns="" xmlns:a16="http://schemas.microsoft.com/office/drawing/2014/main" id="{00000000-0008-0000-0000-00005B000000}"/>
            </a:ext>
          </a:extLst>
        </xdr:cNvPr>
        <xdr:cNvSpPr txBox="1">
          <a:spLocks noChangeArrowheads="1"/>
        </xdr:cNvSpPr>
      </xdr:nvSpPr>
      <xdr:spPr bwMode="auto">
        <a:xfrm>
          <a:off x="54768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2" name="Text Box 23">
          <a:extLst>
            <a:ext uri="{FF2B5EF4-FFF2-40B4-BE49-F238E27FC236}">
              <a16:creationId xmlns="" xmlns:a16="http://schemas.microsoft.com/office/drawing/2014/main" id="{00000000-0008-0000-0000-00005C000000}"/>
            </a:ext>
          </a:extLst>
        </xdr:cNvPr>
        <xdr:cNvSpPr txBox="1">
          <a:spLocks noChangeArrowheads="1"/>
        </xdr:cNvSpPr>
      </xdr:nvSpPr>
      <xdr:spPr bwMode="auto">
        <a:xfrm>
          <a:off x="261366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3" name="Text Box 24">
          <a:extLst>
            <a:ext uri="{FF2B5EF4-FFF2-40B4-BE49-F238E27FC236}">
              <a16:creationId xmlns="" xmlns:a16="http://schemas.microsoft.com/office/drawing/2014/main" id="{00000000-0008-0000-0000-00005D000000}"/>
            </a:ext>
          </a:extLst>
        </xdr:cNvPr>
        <xdr:cNvSpPr txBox="1">
          <a:spLocks noChangeArrowheads="1"/>
        </xdr:cNvSpPr>
      </xdr:nvSpPr>
      <xdr:spPr bwMode="auto">
        <a:xfrm>
          <a:off x="261366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4" name="Text Box 50">
          <a:extLst>
            <a:ext uri="{FF2B5EF4-FFF2-40B4-BE49-F238E27FC236}">
              <a16:creationId xmlns="" xmlns:a16="http://schemas.microsoft.com/office/drawing/2014/main" id="{00000000-0008-0000-0000-00005E000000}"/>
            </a:ext>
          </a:extLst>
        </xdr:cNvPr>
        <xdr:cNvSpPr txBox="1">
          <a:spLocks noChangeArrowheads="1"/>
        </xdr:cNvSpPr>
      </xdr:nvSpPr>
      <xdr:spPr bwMode="auto">
        <a:xfrm>
          <a:off x="261366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9550"/>
    <xdr:sp macro="" textlink="">
      <xdr:nvSpPr>
        <xdr:cNvPr id="95" name="Text Box 52">
          <a:extLst>
            <a:ext uri="{FF2B5EF4-FFF2-40B4-BE49-F238E27FC236}">
              <a16:creationId xmlns="" xmlns:a16="http://schemas.microsoft.com/office/drawing/2014/main" id="{00000000-0008-0000-0000-00005F000000}"/>
            </a:ext>
          </a:extLst>
        </xdr:cNvPr>
        <xdr:cNvSpPr txBox="1">
          <a:spLocks noChangeArrowheads="1"/>
        </xdr:cNvSpPr>
      </xdr:nvSpPr>
      <xdr:spPr bwMode="auto">
        <a:xfrm>
          <a:off x="261366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96" name="Text Box 23">
          <a:extLst>
            <a:ext uri="{FF2B5EF4-FFF2-40B4-BE49-F238E27FC236}">
              <a16:creationId xmlns="" xmlns:a16="http://schemas.microsoft.com/office/drawing/2014/main" id="{00000000-0008-0000-0000-000060000000}"/>
            </a:ext>
          </a:extLst>
        </xdr:cNvPr>
        <xdr:cNvSpPr txBox="1">
          <a:spLocks noChangeArrowheads="1"/>
        </xdr:cNvSpPr>
      </xdr:nvSpPr>
      <xdr:spPr bwMode="auto">
        <a:xfrm>
          <a:off x="261366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97" name="Text Box 24">
          <a:extLst>
            <a:ext uri="{FF2B5EF4-FFF2-40B4-BE49-F238E27FC236}">
              <a16:creationId xmlns="" xmlns:a16="http://schemas.microsoft.com/office/drawing/2014/main" id="{00000000-0008-0000-0000-000061000000}"/>
            </a:ext>
          </a:extLst>
        </xdr:cNvPr>
        <xdr:cNvSpPr txBox="1">
          <a:spLocks noChangeArrowheads="1"/>
        </xdr:cNvSpPr>
      </xdr:nvSpPr>
      <xdr:spPr bwMode="auto">
        <a:xfrm>
          <a:off x="261366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98" name="Text Box 50">
          <a:extLst>
            <a:ext uri="{FF2B5EF4-FFF2-40B4-BE49-F238E27FC236}">
              <a16:creationId xmlns="" xmlns:a16="http://schemas.microsoft.com/office/drawing/2014/main" id="{00000000-0008-0000-0000-000062000000}"/>
            </a:ext>
          </a:extLst>
        </xdr:cNvPr>
        <xdr:cNvSpPr txBox="1">
          <a:spLocks noChangeArrowheads="1"/>
        </xdr:cNvSpPr>
      </xdr:nvSpPr>
      <xdr:spPr bwMode="auto">
        <a:xfrm>
          <a:off x="261366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0</xdr:colOff>
      <xdr:row>3</xdr:row>
      <xdr:rowOff>0</xdr:rowOff>
    </xdr:from>
    <xdr:ext cx="76200" cy="200025"/>
    <xdr:sp macro="" textlink="">
      <xdr:nvSpPr>
        <xdr:cNvPr id="99" name="Text Box 52">
          <a:extLst>
            <a:ext uri="{FF2B5EF4-FFF2-40B4-BE49-F238E27FC236}">
              <a16:creationId xmlns="" xmlns:a16="http://schemas.microsoft.com/office/drawing/2014/main" id="{00000000-0008-0000-0000-000063000000}"/>
            </a:ext>
          </a:extLst>
        </xdr:cNvPr>
        <xdr:cNvSpPr txBox="1">
          <a:spLocks noChangeArrowheads="1"/>
        </xdr:cNvSpPr>
      </xdr:nvSpPr>
      <xdr:spPr bwMode="auto">
        <a:xfrm>
          <a:off x="261366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 xmlns:a16="http://schemas.microsoft.com/office/drawing/2014/main" id="{00000000-0008-0000-0000-000064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 xmlns:a16="http://schemas.microsoft.com/office/drawing/2014/main" id="{00000000-0008-0000-0000-000065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 xmlns:a16="http://schemas.microsoft.com/office/drawing/2014/main" id="{00000000-0008-0000-0000-000066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 xmlns:a16="http://schemas.microsoft.com/office/drawing/2014/main" id="{00000000-0008-0000-0000-000067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4" name="Text Box 23">
          <a:extLst>
            <a:ext uri="{FF2B5EF4-FFF2-40B4-BE49-F238E27FC236}">
              <a16:creationId xmlns="" xmlns:a16="http://schemas.microsoft.com/office/drawing/2014/main" id="{00000000-0008-0000-0000-000068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5" name="Text Box 24">
          <a:extLst>
            <a:ext uri="{FF2B5EF4-FFF2-40B4-BE49-F238E27FC236}">
              <a16:creationId xmlns="" xmlns:a16="http://schemas.microsoft.com/office/drawing/2014/main" id="{00000000-0008-0000-0000-000069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6" name="Text Box 50">
          <a:extLst>
            <a:ext uri="{FF2B5EF4-FFF2-40B4-BE49-F238E27FC236}">
              <a16:creationId xmlns="" xmlns:a16="http://schemas.microsoft.com/office/drawing/2014/main" id="{00000000-0008-0000-0000-00006A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107" name="Text Box 52">
          <a:extLst>
            <a:ext uri="{FF2B5EF4-FFF2-40B4-BE49-F238E27FC236}">
              <a16:creationId xmlns="" xmlns:a16="http://schemas.microsoft.com/office/drawing/2014/main" id="{00000000-0008-0000-0000-00006B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08" name="Text Box 23">
          <a:extLst>
            <a:ext uri="{FF2B5EF4-FFF2-40B4-BE49-F238E27FC236}">
              <a16:creationId xmlns="" xmlns:a16="http://schemas.microsoft.com/office/drawing/2014/main" id="{00000000-0008-0000-0000-00006C000000}"/>
            </a:ext>
          </a:extLst>
        </xdr:cNvPr>
        <xdr:cNvSpPr txBox="1">
          <a:spLocks noChangeArrowheads="1"/>
        </xdr:cNvSpPr>
      </xdr:nvSpPr>
      <xdr:spPr bwMode="auto">
        <a:xfrm>
          <a:off x="28194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09" name="Text Box 24">
          <a:extLst>
            <a:ext uri="{FF2B5EF4-FFF2-40B4-BE49-F238E27FC236}">
              <a16:creationId xmlns="" xmlns:a16="http://schemas.microsoft.com/office/drawing/2014/main" id="{00000000-0008-0000-0000-00006D000000}"/>
            </a:ext>
          </a:extLst>
        </xdr:cNvPr>
        <xdr:cNvSpPr txBox="1">
          <a:spLocks noChangeArrowheads="1"/>
        </xdr:cNvSpPr>
      </xdr:nvSpPr>
      <xdr:spPr bwMode="auto">
        <a:xfrm>
          <a:off x="28194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10" name="Text Box 50">
          <a:extLst>
            <a:ext uri="{FF2B5EF4-FFF2-40B4-BE49-F238E27FC236}">
              <a16:creationId xmlns="" xmlns:a16="http://schemas.microsoft.com/office/drawing/2014/main" id="{00000000-0008-0000-0000-00006E000000}"/>
            </a:ext>
          </a:extLst>
        </xdr:cNvPr>
        <xdr:cNvSpPr txBox="1">
          <a:spLocks noChangeArrowheads="1"/>
        </xdr:cNvSpPr>
      </xdr:nvSpPr>
      <xdr:spPr bwMode="auto">
        <a:xfrm>
          <a:off x="28194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56</xdr:col>
      <xdr:colOff>0</xdr:colOff>
      <xdr:row>3</xdr:row>
      <xdr:rowOff>0</xdr:rowOff>
    </xdr:from>
    <xdr:ext cx="76200" cy="209550"/>
    <xdr:sp macro="" textlink="">
      <xdr:nvSpPr>
        <xdr:cNvPr id="111" name="Text Box 52">
          <a:extLst>
            <a:ext uri="{FF2B5EF4-FFF2-40B4-BE49-F238E27FC236}">
              <a16:creationId xmlns="" xmlns:a16="http://schemas.microsoft.com/office/drawing/2014/main" id="{00000000-0008-0000-0000-00006F000000}"/>
            </a:ext>
          </a:extLst>
        </xdr:cNvPr>
        <xdr:cNvSpPr txBox="1">
          <a:spLocks noChangeArrowheads="1"/>
        </xdr:cNvSpPr>
      </xdr:nvSpPr>
      <xdr:spPr bwMode="auto">
        <a:xfrm>
          <a:off x="28194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2" name="Text Box 23">
          <a:extLst>
            <a:ext uri="{FF2B5EF4-FFF2-40B4-BE49-F238E27FC236}">
              <a16:creationId xmlns="" xmlns:a16="http://schemas.microsoft.com/office/drawing/2014/main" id="{00000000-0008-0000-0000-000070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3" name="Text Box 24">
          <a:extLst>
            <a:ext uri="{FF2B5EF4-FFF2-40B4-BE49-F238E27FC236}">
              <a16:creationId xmlns="" xmlns:a16="http://schemas.microsoft.com/office/drawing/2014/main" id="{00000000-0008-0000-0000-000071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4" name="Text Box 50">
          <a:extLst>
            <a:ext uri="{FF2B5EF4-FFF2-40B4-BE49-F238E27FC236}">
              <a16:creationId xmlns="" xmlns:a16="http://schemas.microsoft.com/office/drawing/2014/main" id="{00000000-0008-0000-0000-000072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5" name="Text Box 52">
          <a:extLst>
            <a:ext uri="{FF2B5EF4-FFF2-40B4-BE49-F238E27FC236}">
              <a16:creationId xmlns="" xmlns:a16="http://schemas.microsoft.com/office/drawing/2014/main" id="{00000000-0008-0000-0000-000073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6" name="Text Box 23">
          <a:extLst>
            <a:ext uri="{FF2B5EF4-FFF2-40B4-BE49-F238E27FC236}">
              <a16:creationId xmlns="" xmlns:a16="http://schemas.microsoft.com/office/drawing/2014/main" id="{00000000-0008-0000-0000-000074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7" name="Text Box 24">
          <a:extLst>
            <a:ext uri="{FF2B5EF4-FFF2-40B4-BE49-F238E27FC236}">
              <a16:creationId xmlns="" xmlns:a16="http://schemas.microsoft.com/office/drawing/2014/main" id="{00000000-0008-0000-0000-000075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8" name="Text Box 50">
          <a:extLst>
            <a:ext uri="{FF2B5EF4-FFF2-40B4-BE49-F238E27FC236}">
              <a16:creationId xmlns="" xmlns:a16="http://schemas.microsoft.com/office/drawing/2014/main" id="{00000000-0008-0000-0000-000076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19" name="Text Box 52">
          <a:extLst>
            <a:ext uri="{FF2B5EF4-FFF2-40B4-BE49-F238E27FC236}">
              <a16:creationId xmlns="" xmlns:a16="http://schemas.microsoft.com/office/drawing/2014/main" id="{00000000-0008-0000-0000-000077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0" name="Text Box 23">
          <a:extLst>
            <a:ext uri="{FF2B5EF4-FFF2-40B4-BE49-F238E27FC236}">
              <a16:creationId xmlns="" xmlns:a16="http://schemas.microsoft.com/office/drawing/2014/main" id="{00000000-0008-0000-0000-000078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1" name="Text Box 24">
          <a:extLst>
            <a:ext uri="{FF2B5EF4-FFF2-40B4-BE49-F238E27FC236}">
              <a16:creationId xmlns="" xmlns:a16="http://schemas.microsoft.com/office/drawing/2014/main" id="{00000000-0008-0000-0000-000079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2" name="Text Box 50">
          <a:extLst>
            <a:ext uri="{FF2B5EF4-FFF2-40B4-BE49-F238E27FC236}">
              <a16:creationId xmlns="" xmlns:a16="http://schemas.microsoft.com/office/drawing/2014/main" id="{00000000-0008-0000-0000-00007A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123" name="Text Box 52">
          <a:extLst>
            <a:ext uri="{FF2B5EF4-FFF2-40B4-BE49-F238E27FC236}">
              <a16:creationId xmlns="" xmlns:a16="http://schemas.microsoft.com/office/drawing/2014/main" id="{00000000-0008-0000-0000-00007B000000}"/>
            </a:ext>
          </a:extLst>
        </xdr:cNvPr>
        <xdr:cNvSpPr txBox="1">
          <a:spLocks noChangeArrowheads="1"/>
        </xdr:cNvSpPr>
      </xdr:nvSpPr>
      <xdr:spPr bwMode="auto">
        <a:xfrm>
          <a:off x="52292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124" name="グラフ 60">
          <a:extLst>
            <a:ext uri="{FF2B5EF4-FFF2-40B4-BE49-F238E27FC236}">
              <a16:creationId xmlns="" xmlns:a16="http://schemas.microsoft.com/office/drawing/2014/main" id="{00000000-0008-0000-0000-00007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50</xdr:col>
      <xdr:colOff>0</xdr:colOff>
      <xdr:row>2</xdr:row>
      <xdr:rowOff>0</xdr:rowOff>
    </xdr:from>
    <xdr:to>
      <xdr:col>50</xdr:col>
      <xdr:colOff>76200</xdr:colOff>
      <xdr:row>3</xdr:row>
      <xdr:rowOff>57150</xdr:rowOff>
    </xdr:to>
    <xdr:sp macro="" textlink="">
      <xdr:nvSpPr>
        <xdr:cNvPr id="125" name="Text Box 23">
          <a:extLst>
            <a:ext uri="{FF2B5EF4-FFF2-40B4-BE49-F238E27FC236}">
              <a16:creationId xmlns="" xmlns:a16="http://schemas.microsoft.com/office/drawing/2014/main" id="{00000000-0008-0000-0000-00007D000000}"/>
            </a:ext>
          </a:extLst>
        </xdr:cNvPr>
        <xdr:cNvSpPr txBox="1">
          <a:spLocks noChangeArrowheads="1"/>
        </xdr:cNvSpPr>
      </xdr:nvSpPr>
      <xdr:spPr bwMode="auto">
        <a:xfrm>
          <a:off x="24164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126" name="Text Box 24">
          <a:extLst>
            <a:ext uri="{FF2B5EF4-FFF2-40B4-BE49-F238E27FC236}">
              <a16:creationId xmlns="" xmlns:a16="http://schemas.microsoft.com/office/drawing/2014/main" id="{00000000-0008-0000-0000-00007E000000}"/>
            </a:ext>
          </a:extLst>
        </xdr:cNvPr>
        <xdr:cNvSpPr txBox="1">
          <a:spLocks noChangeArrowheads="1"/>
        </xdr:cNvSpPr>
      </xdr:nvSpPr>
      <xdr:spPr bwMode="auto">
        <a:xfrm>
          <a:off x="24164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127" name="Text Box 50">
          <a:extLst>
            <a:ext uri="{FF2B5EF4-FFF2-40B4-BE49-F238E27FC236}">
              <a16:creationId xmlns="" xmlns:a16="http://schemas.microsoft.com/office/drawing/2014/main" id="{00000000-0008-0000-0000-00007F000000}"/>
            </a:ext>
          </a:extLst>
        </xdr:cNvPr>
        <xdr:cNvSpPr txBox="1">
          <a:spLocks noChangeArrowheads="1"/>
        </xdr:cNvSpPr>
      </xdr:nvSpPr>
      <xdr:spPr bwMode="auto">
        <a:xfrm>
          <a:off x="24164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57150</xdr:rowOff>
    </xdr:to>
    <xdr:sp macro="" textlink="">
      <xdr:nvSpPr>
        <xdr:cNvPr id="128" name="Text Box 52">
          <a:extLst>
            <a:ext uri="{FF2B5EF4-FFF2-40B4-BE49-F238E27FC236}">
              <a16:creationId xmlns="" xmlns:a16="http://schemas.microsoft.com/office/drawing/2014/main" id="{00000000-0008-0000-0000-000080000000}"/>
            </a:ext>
          </a:extLst>
        </xdr:cNvPr>
        <xdr:cNvSpPr txBox="1">
          <a:spLocks noChangeArrowheads="1"/>
        </xdr:cNvSpPr>
      </xdr:nvSpPr>
      <xdr:spPr bwMode="auto">
        <a:xfrm>
          <a:off x="241649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129" name="グラフ 62">
          <a:extLst>
            <a:ext uri="{FF2B5EF4-FFF2-40B4-BE49-F238E27FC236}">
              <a16:creationId xmlns="" xmlns:a16="http://schemas.microsoft.com/office/drawing/2014/main" id="{00000000-0008-0000-0000-00008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130" name="グラフ 64">
          <a:extLst>
            <a:ext uri="{FF2B5EF4-FFF2-40B4-BE49-F238E27FC236}">
              <a16:creationId xmlns="" xmlns:a16="http://schemas.microsoft.com/office/drawing/2014/main" id="{00000000-0008-0000-0000-00008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131" name="Rectangle 158">
          <a:extLst>
            <a:ext uri="{FF2B5EF4-FFF2-40B4-BE49-F238E27FC236}">
              <a16:creationId xmlns="" xmlns:a16="http://schemas.microsoft.com/office/drawing/2014/main" id="{00000000-0008-0000-0000-000083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32" name="Text Box 23">
          <a:extLst>
            <a:ext uri="{FF2B5EF4-FFF2-40B4-BE49-F238E27FC236}">
              <a16:creationId xmlns="" xmlns:a16="http://schemas.microsoft.com/office/drawing/2014/main" id="{00000000-0008-0000-0000-000084000000}"/>
            </a:ext>
          </a:extLst>
        </xdr:cNvPr>
        <xdr:cNvSpPr txBox="1">
          <a:spLocks noChangeArrowheads="1"/>
        </xdr:cNvSpPr>
      </xdr:nvSpPr>
      <xdr:spPr bwMode="auto">
        <a:xfrm>
          <a:off x="24164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33" name="Text Box 24">
          <a:extLst>
            <a:ext uri="{FF2B5EF4-FFF2-40B4-BE49-F238E27FC236}">
              <a16:creationId xmlns="" xmlns:a16="http://schemas.microsoft.com/office/drawing/2014/main" id="{00000000-0008-0000-0000-000085000000}"/>
            </a:ext>
          </a:extLst>
        </xdr:cNvPr>
        <xdr:cNvSpPr txBox="1">
          <a:spLocks noChangeArrowheads="1"/>
        </xdr:cNvSpPr>
      </xdr:nvSpPr>
      <xdr:spPr bwMode="auto">
        <a:xfrm>
          <a:off x="24164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34" name="Text Box 50">
          <a:extLst>
            <a:ext uri="{FF2B5EF4-FFF2-40B4-BE49-F238E27FC236}">
              <a16:creationId xmlns="" xmlns:a16="http://schemas.microsoft.com/office/drawing/2014/main" id="{00000000-0008-0000-0000-000086000000}"/>
            </a:ext>
          </a:extLst>
        </xdr:cNvPr>
        <xdr:cNvSpPr txBox="1">
          <a:spLocks noChangeArrowheads="1"/>
        </xdr:cNvSpPr>
      </xdr:nvSpPr>
      <xdr:spPr bwMode="auto">
        <a:xfrm>
          <a:off x="24164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3</xdr:row>
      <xdr:rowOff>0</xdr:rowOff>
    </xdr:from>
    <xdr:to>
      <xdr:col>50</xdr:col>
      <xdr:colOff>76200</xdr:colOff>
      <xdr:row>4</xdr:row>
      <xdr:rowOff>57150</xdr:rowOff>
    </xdr:to>
    <xdr:sp macro="" textlink="">
      <xdr:nvSpPr>
        <xdr:cNvPr id="135" name="Text Box 52">
          <a:extLst>
            <a:ext uri="{FF2B5EF4-FFF2-40B4-BE49-F238E27FC236}">
              <a16:creationId xmlns="" xmlns:a16="http://schemas.microsoft.com/office/drawing/2014/main" id="{00000000-0008-0000-0000-000087000000}"/>
            </a:ext>
          </a:extLst>
        </xdr:cNvPr>
        <xdr:cNvSpPr txBox="1">
          <a:spLocks noChangeArrowheads="1"/>
        </xdr:cNvSpPr>
      </xdr:nvSpPr>
      <xdr:spPr bwMode="auto">
        <a:xfrm>
          <a:off x="241649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0</xdr:row>
      <xdr:rowOff>0</xdr:rowOff>
    </xdr:from>
    <xdr:ext cx="76200" cy="209550"/>
    <xdr:sp macro="" textlink="">
      <xdr:nvSpPr>
        <xdr:cNvPr id="136" name="Text Box 50">
          <a:extLst>
            <a:ext uri="{FF2B5EF4-FFF2-40B4-BE49-F238E27FC236}">
              <a16:creationId xmlns="" xmlns:a16="http://schemas.microsoft.com/office/drawing/2014/main" id="{00000000-0008-0000-0000-00008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37" name="Text Box 52">
          <a:extLst>
            <a:ext uri="{FF2B5EF4-FFF2-40B4-BE49-F238E27FC236}">
              <a16:creationId xmlns="" xmlns:a16="http://schemas.microsoft.com/office/drawing/2014/main" id="{00000000-0008-0000-0000-00008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50</xdr:col>
      <xdr:colOff>0</xdr:colOff>
      <xdr:row>2</xdr:row>
      <xdr:rowOff>0</xdr:rowOff>
    </xdr:from>
    <xdr:to>
      <xdr:col>50</xdr:col>
      <xdr:colOff>76200</xdr:colOff>
      <xdr:row>3</xdr:row>
      <xdr:rowOff>47625</xdr:rowOff>
    </xdr:to>
    <xdr:sp macro="" textlink="">
      <xdr:nvSpPr>
        <xdr:cNvPr id="138" name="Text Box 23">
          <a:extLst>
            <a:ext uri="{FF2B5EF4-FFF2-40B4-BE49-F238E27FC236}">
              <a16:creationId xmlns="" xmlns:a16="http://schemas.microsoft.com/office/drawing/2014/main" id="{00000000-0008-0000-0000-00008A000000}"/>
            </a:ext>
          </a:extLst>
        </xdr:cNvPr>
        <xdr:cNvSpPr txBox="1">
          <a:spLocks noChangeArrowheads="1"/>
        </xdr:cNvSpPr>
      </xdr:nvSpPr>
      <xdr:spPr bwMode="auto">
        <a:xfrm>
          <a:off x="24164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39" name="Text Box 24">
          <a:extLst>
            <a:ext uri="{FF2B5EF4-FFF2-40B4-BE49-F238E27FC236}">
              <a16:creationId xmlns="" xmlns:a16="http://schemas.microsoft.com/office/drawing/2014/main" id="{00000000-0008-0000-0000-00008B000000}"/>
            </a:ext>
          </a:extLst>
        </xdr:cNvPr>
        <xdr:cNvSpPr txBox="1">
          <a:spLocks noChangeArrowheads="1"/>
        </xdr:cNvSpPr>
      </xdr:nvSpPr>
      <xdr:spPr bwMode="auto">
        <a:xfrm>
          <a:off x="24164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40" name="Text Box 50">
          <a:extLst>
            <a:ext uri="{FF2B5EF4-FFF2-40B4-BE49-F238E27FC236}">
              <a16:creationId xmlns="" xmlns:a16="http://schemas.microsoft.com/office/drawing/2014/main" id="{00000000-0008-0000-0000-00008C000000}"/>
            </a:ext>
          </a:extLst>
        </xdr:cNvPr>
        <xdr:cNvSpPr txBox="1">
          <a:spLocks noChangeArrowheads="1"/>
        </xdr:cNvSpPr>
      </xdr:nvSpPr>
      <xdr:spPr bwMode="auto">
        <a:xfrm>
          <a:off x="24164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xdr:row>
      <xdr:rowOff>0</xdr:rowOff>
    </xdr:from>
    <xdr:to>
      <xdr:col>50</xdr:col>
      <xdr:colOff>76200</xdr:colOff>
      <xdr:row>3</xdr:row>
      <xdr:rowOff>47625</xdr:rowOff>
    </xdr:to>
    <xdr:sp macro="" textlink="">
      <xdr:nvSpPr>
        <xdr:cNvPr id="141" name="Text Box 52">
          <a:extLst>
            <a:ext uri="{FF2B5EF4-FFF2-40B4-BE49-F238E27FC236}">
              <a16:creationId xmlns="" xmlns:a16="http://schemas.microsoft.com/office/drawing/2014/main" id="{00000000-0008-0000-0000-00008D000000}"/>
            </a:ext>
          </a:extLst>
        </xdr:cNvPr>
        <xdr:cNvSpPr txBox="1">
          <a:spLocks noChangeArrowheads="1"/>
        </xdr:cNvSpPr>
      </xdr:nvSpPr>
      <xdr:spPr bwMode="auto">
        <a:xfrm>
          <a:off x="24164925"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0</xdr:colOff>
      <xdr:row>2</xdr:row>
      <xdr:rowOff>0</xdr:rowOff>
    </xdr:from>
    <xdr:to>
      <xdr:col>50</xdr:col>
      <xdr:colOff>0</xdr:colOff>
      <xdr:row>2</xdr:row>
      <xdr:rowOff>0</xdr:rowOff>
    </xdr:to>
    <xdr:graphicFrame macro="">
      <xdr:nvGraphicFramePr>
        <xdr:cNvPr id="142" name="グラフ 95">
          <a:extLst>
            <a:ext uri="{FF2B5EF4-FFF2-40B4-BE49-F238E27FC236}">
              <a16:creationId xmlns="" xmlns:a16="http://schemas.microsoft.com/office/drawing/2014/main" id="{00000000-0008-0000-0000-00008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43" name="グラフ 96">
          <a:extLst>
            <a:ext uri="{FF2B5EF4-FFF2-40B4-BE49-F238E27FC236}">
              <a16:creationId xmlns="" xmlns:a16="http://schemas.microsoft.com/office/drawing/2014/main" id="{00000000-0008-0000-0000-00008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44" name="グラフ 100">
          <a:extLst>
            <a:ext uri="{FF2B5EF4-FFF2-40B4-BE49-F238E27FC236}">
              <a16:creationId xmlns="" xmlns:a16="http://schemas.microsoft.com/office/drawing/2014/main" id="{00000000-0008-0000-0000-00009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45" name="グラフ 103">
          <a:extLst>
            <a:ext uri="{FF2B5EF4-FFF2-40B4-BE49-F238E27FC236}">
              <a16:creationId xmlns="" xmlns:a16="http://schemas.microsoft.com/office/drawing/2014/main" id="{00000000-0008-0000-0000-00009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50</xdr:col>
      <xdr:colOff>0</xdr:colOff>
      <xdr:row>2</xdr:row>
      <xdr:rowOff>0</xdr:rowOff>
    </xdr:from>
    <xdr:to>
      <xdr:col>50</xdr:col>
      <xdr:colOff>0</xdr:colOff>
      <xdr:row>2</xdr:row>
      <xdr:rowOff>0</xdr:rowOff>
    </xdr:to>
    <xdr:graphicFrame macro="">
      <xdr:nvGraphicFramePr>
        <xdr:cNvPr id="146" name="グラフ 131">
          <a:extLst>
            <a:ext uri="{FF2B5EF4-FFF2-40B4-BE49-F238E27FC236}">
              <a16:creationId xmlns="" xmlns:a16="http://schemas.microsoft.com/office/drawing/2014/main" id="{00000000-0008-0000-0000-00009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147" name="Rectangle 132">
          <a:extLst>
            <a:ext uri="{FF2B5EF4-FFF2-40B4-BE49-F238E27FC236}">
              <a16:creationId xmlns="" xmlns:a16="http://schemas.microsoft.com/office/drawing/2014/main" id="{00000000-0008-0000-0000-000093000000}"/>
            </a:ext>
          </a:extLst>
        </xdr:cNvPr>
        <xdr:cNvSpPr>
          <a:spLocks noChangeArrowheads="1"/>
        </xdr:cNvSpPr>
      </xdr:nvSpPr>
      <xdr:spPr bwMode="auto">
        <a:xfrm>
          <a:off x="24164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graphicFrame macro="">
      <xdr:nvGraphicFramePr>
        <xdr:cNvPr id="148" name="グラフ 135">
          <a:extLst>
            <a:ext uri="{FF2B5EF4-FFF2-40B4-BE49-F238E27FC236}">
              <a16:creationId xmlns="" xmlns:a16="http://schemas.microsoft.com/office/drawing/2014/main" id="{00000000-0008-0000-0000-00009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50</xdr:col>
      <xdr:colOff>0</xdr:colOff>
      <xdr:row>2</xdr:row>
      <xdr:rowOff>0</xdr:rowOff>
    </xdr:from>
    <xdr:to>
      <xdr:col>50</xdr:col>
      <xdr:colOff>0</xdr:colOff>
      <xdr:row>2</xdr:row>
      <xdr:rowOff>0</xdr:rowOff>
    </xdr:to>
    <xdr:sp macro="" textlink="">
      <xdr:nvSpPr>
        <xdr:cNvPr id="149" name="Rectangle 149">
          <a:extLst>
            <a:ext uri="{FF2B5EF4-FFF2-40B4-BE49-F238E27FC236}">
              <a16:creationId xmlns="" xmlns:a16="http://schemas.microsoft.com/office/drawing/2014/main" id="{00000000-0008-0000-0000-000095000000}"/>
            </a:ext>
          </a:extLst>
        </xdr:cNvPr>
        <xdr:cNvSpPr>
          <a:spLocks noChangeArrowheads="1"/>
        </xdr:cNvSpPr>
      </xdr:nvSpPr>
      <xdr:spPr bwMode="auto">
        <a:xfrm>
          <a:off x="24164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50" name="Rectangle 150">
          <a:extLst>
            <a:ext uri="{FF2B5EF4-FFF2-40B4-BE49-F238E27FC236}">
              <a16:creationId xmlns="" xmlns:a16="http://schemas.microsoft.com/office/drawing/2014/main" id="{00000000-0008-0000-0000-000096000000}"/>
            </a:ext>
          </a:extLst>
        </xdr:cNvPr>
        <xdr:cNvSpPr>
          <a:spLocks noChangeArrowheads="1"/>
        </xdr:cNvSpPr>
      </xdr:nvSpPr>
      <xdr:spPr bwMode="auto">
        <a:xfrm>
          <a:off x="24164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51" name="Rectangle 154">
          <a:extLst>
            <a:ext uri="{FF2B5EF4-FFF2-40B4-BE49-F238E27FC236}">
              <a16:creationId xmlns="" xmlns:a16="http://schemas.microsoft.com/office/drawing/2014/main" id="{00000000-0008-0000-0000-000097000000}"/>
            </a:ext>
          </a:extLst>
        </xdr:cNvPr>
        <xdr:cNvSpPr>
          <a:spLocks noChangeArrowheads="1"/>
        </xdr:cNvSpPr>
      </xdr:nvSpPr>
      <xdr:spPr bwMode="auto">
        <a:xfrm>
          <a:off x="24164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52" name="Rectangle 159">
          <a:extLst>
            <a:ext uri="{FF2B5EF4-FFF2-40B4-BE49-F238E27FC236}">
              <a16:creationId xmlns="" xmlns:a16="http://schemas.microsoft.com/office/drawing/2014/main" id="{00000000-0008-0000-0000-000098000000}"/>
            </a:ext>
          </a:extLst>
        </xdr:cNvPr>
        <xdr:cNvSpPr>
          <a:spLocks noChangeArrowheads="1"/>
        </xdr:cNvSpPr>
      </xdr:nvSpPr>
      <xdr:spPr bwMode="auto">
        <a:xfrm>
          <a:off x="24164925"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50</xdr:col>
      <xdr:colOff>0</xdr:colOff>
      <xdr:row>2</xdr:row>
      <xdr:rowOff>0</xdr:rowOff>
    </xdr:from>
    <xdr:to>
      <xdr:col>50</xdr:col>
      <xdr:colOff>0</xdr:colOff>
      <xdr:row>2</xdr:row>
      <xdr:rowOff>0</xdr:rowOff>
    </xdr:to>
    <xdr:sp macro="" textlink="">
      <xdr:nvSpPr>
        <xdr:cNvPr id="153" name="Text Box 161">
          <a:extLst>
            <a:ext uri="{FF2B5EF4-FFF2-40B4-BE49-F238E27FC236}">
              <a16:creationId xmlns="" xmlns:a16="http://schemas.microsoft.com/office/drawing/2014/main" id="{00000000-0008-0000-0000-000099000000}"/>
            </a:ext>
          </a:extLst>
        </xdr:cNvPr>
        <xdr:cNvSpPr txBox="1">
          <a:spLocks noChangeArrowheads="1"/>
        </xdr:cNvSpPr>
      </xdr:nvSpPr>
      <xdr:spPr bwMode="auto">
        <a:xfrm>
          <a:off x="24164925"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154" name="Text Box 23">
          <a:extLst>
            <a:ext uri="{FF2B5EF4-FFF2-40B4-BE49-F238E27FC236}">
              <a16:creationId xmlns="" xmlns:a16="http://schemas.microsoft.com/office/drawing/2014/main" id="{00000000-0008-0000-0000-00009A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55" name="Text Box 24">
          <a:extLst>
            <a:ext uri="{FF2B5EF4-FFF2-40B4-BE49-F238E27FC236}">
              <a16:creationId xmlns="" xmlns:a16="http://schemas.microsoft.com/office/drawing/2014/main" id="{00000000-0008-0000-0000-00009B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56" name="Text Box 50">
          <a:extLst>
            <a:ext uri="{FF2B5EF4-FFF2-40B4-BE49-F238E27FC236}">
              <a16:creationId xmlns="" xmlns:a16="http://schemas.microsoft.com/office/drawing/2014/main" id="{00000000-0008-0000-0000-00009C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157" name="Text Box 52">
          <a:extLst>
            <a:ext uri="{FF2B5EF4-FFF2-40B4-BE49-F238E27FC236}">
              <a16:creationId xmlns="" xmlns:a16="http://schemas.microsoft.com/office/drawing/2014/main" id="{00000000-0008-0000-0000-00009D000000}"/>
            </a:ext>
          </a:extLst>
        </xdr:cNvPr>
        <xdr:cNvSpPr txBox="1">
          <a:spLocks noChangeArrowheads="1"/>
        </xdr:cNvSpPr>
      </xdr:nvSpPr>
      <xdr:spPr bwMode="auto">
        <a:xfrm>
          <a:off x="603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8" name="Text Box 23">
          <a:extLst>
            <a:ext uri="{FF2B5EF4-FFF2-40B4-BE49-F238E27FC236}">
              <a16:creationId xmlns="" xmlns:a16="http://schemas.microsoft.com/office/drawing/2014/main" id="{00000000-0008-0000-0000-00009E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59" name="Text Box 24">
          <a:extLst>
            <a:ext uri="{FF2B5EF4-FFF2-40B4-BE49-F238E27FC236}">
              <a16:creationId xmlns="" xmlns:a16="http://schemas.microsoft.com/office/drawing/2014/main" id="{00000000-0008-0000-0000-00009F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0" name="Text Box 50">
          <a:extLst>
            <a:ext uri="{FF2B5EF4-FFF2-40B4-BE49-F238E27FC236}">
              <a16:creationId xmlns="" xmlns:a16="http://schemas.microsoft.com/office/drawing/2014/main" id="{00000000-0008-0000-0000-0000A0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61" name="Text Box 52">
          <a:extLst>
            <a:ext uri="{FF2B5EF4-FFF2-40B4-BE49-F238E27FC236}">
              <a16:creationId xmlns="" xmlns:a16="http://schemas.microsoft.com/office/drawing/2014/main" id="{00000000-0008-0000-0000-0000A1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62" name="Text Box 23">
          <a:extLst>
            <a:ext uri="{FF2B5EF4-FFF2-40B4-BE49-F238E27FC236}">
              <a16:creationId xmlns="" xmlns:a16="http://schemas.microsoft.com/office/drawing/2014/main" id="{00000000-0008-0000-0000-0000A2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63" name="Text Box 24">
          <a:extLst>
            <a:ext uri="{FF2B5EF4-FFF2-40B4-BE49-F238E27FC236}">
              <a16:creationId xmlns="" xmlns:a16="http://schemas.microsoft.com/office/drawing/2014/main" id="{00000000-0008-0000-0000-0000A3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64" name="Text Box 50">
          <a:extLst>
            <a:ext uri="{FF2B5EF4-FFF2-40B4-BE49-F238E27FC236}">
              <a16:creationId xmlns="" xmlns:a16="http://schemas.microsoft.com/office/drawing/2014/main" id="{00000000-0008-0000-0000-0000A4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165" name="Text Box 52">
          <a:extLst>
            <a:ext uri="{FF2B5EF4-FFF2-40B4-BE49-F238E27FC236}">
              <a16:creationId xmlns="" xmlns:a16="http://schemas.microsoft.com/office/drawing/2014/main" id="{00000000-0008-0000-0000-0000A5000000}"/>
            </a:ext>
          </a:extLst>
        </xdr:cNvPr>
        <xdr:cNvSpPr txBox="1">
          <a:spLocks noChangeArrowheads="1"/>
        </xdr:cNvSpPr>
      </xdr:nvSpPr>
      <xdr:spPr bwMode="auto">
        <a:xfrm>
          <a:off x="603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6" name="Text Box 23">
          <a:extLst>
            <a:ext uri="{FF2B5EF4-FFF2-40B4-BE49-F238E27FC236}">
              <a16:creationId xmlns="" xmlns:a16="http://schemas.microsoft.com/office/drawing/2014/main" id="{00000000-0008-0000-0000-0000A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7" name="Text Box 24">
          <a:extLst>
            <a:ext uri="{FF2B5EF4-FFF2-40B4-BE49-F238E27FC236}">
              <a16:creationId xmlns="" xmlns:a16="http://schemas.microsoft.com/office/drawing/2014/main" id="{00000000-0008-0000-0000-0000A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8" name="Text Box 50">
          <a:extLst>
            <a:ext uri="{FF2B5EF4-FFF2-40B4-BE49-F238E27FC236}">
              <a16:creationId xmlns="" xmlns:a16="http://schemas.microsoft.com/office/drawing/2014/main" id="{00000000-0008-0000-0000-0000A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69" name="Text Box 52">
          <a:extLst>
            <a:ext uri="{FF2B5EF4-FFF2-40B4-BE49-F238E27FC236}">
              <a16:creationId xmlns="" xmlns:a16="http://schemas.microsoft.com/office/drawing/2014/main" id="{00000000-0008-0000-0000-0000A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0" name="Text Box 24">
          <a:extLst>
            <a:ext uri="{FF2B5EF4-FFF2-40B4-BE49-F238E27FC236}">
              <a16:creationId xmlns="" xmlns:a16="http://schemas.microsoft.com/office/drawing/2014/main" id="{00000000-0008-0000-0000-0000A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1" name="Text Box 50">
          <a:extLst>
            <a:ext uri="{FF2B5EF4-FFF2-40B4-BE49-F238E27FC236}">
              <a16:creationId xmlns="" xmlns:a16="http://schemas.microsoft.com/office/drawing/2014/main" id="{00000000-0008-0000-0000-0000A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2" name="Text Box 52">
          <a:extLst>
            <a:ext uri="{FF2B5EF4-FFF2-40B4-BE49-F238E27FC236}">
              <a16:creationId xmlns="" xmlns:a16="http://schemas.microsoft.com/office/drawing/2014/main" id="{00000000-0008-0000-0000-0000A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3" name="Text Box 24">
          <a:extLst>
            <a:ext uri="{FF2B5EF4-FFF2-40B4-BE49-F238E27FC236}">
              <a16:creationId xmlns="" xmlns:a16="http://schemas.microsoft.com/office/drawing/2014/main" id="{00000000-0008-0000-0000-0000A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4" name="Text Box 50">
          <a:extLst>
            <a:ext uri="{FF2B5EF4-FFF2-40B4-BE49-F238E27FC236}">
              <a16:creationId xmlns="" xmlns:a16="http://schemas.microsoft.com/office/drawing/2014/main" id="{00000000-0008-0000-0000-0000A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5" name="Text Box 52">
          <a:extLst>
            <a:ext uri="{FF2B5EF4-FFF2-40B4-BE49-F238E27FC236}">
              <a16:creationId xmlns="" xmlns:a16="http://schemas.microsoft.com/office/drawing/2014/main" id="{00000000-0008-0000-0000-0000A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6" name="Text Box 23">
          <a:extLst>
            <a:ext uri="{FF2B5EF4-FFF2-40B4-BE49-F238E27FC236}">
              <a16:creationId xmlns="" xmlns:a16="http://schemas.microsoft.com/office/drawing/2014/main" id="{00000000-0008-0000-0000-0000B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7" name="Text Box 24">
          <a:extLst>
            <a:ext uri="{FF2B5EF4-FFF2-40B4-BE49-F238E27FC236}">
              <a16:creationId xmlns="" xmlns:a16="http://schemas.microsoft.com/office/drawing/2014/main" id="{00000000-0008-0000-0000-0000B1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8" name="Text Box 50">
          <a:extLst>
            <a:ext uri="{FF2B5EF4-FFF2-40B4-BE49-F238E27FC236}">
              <a16:creationId xmlns="" xmlns:a16="http://schemas.microsoft.com/office/drawing/2014/main" id="{00000000-0008-0000-0000-0000B2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79" name="Text Box 52">
          <a:extLst>
            <a:ext uri="{FF2B5EF4-FFF2-40B4-BE49-F238E27FC236}">
              <a16:creationId xmlns="" xmlns:a16="http://schemas.microsoft.com/office/drawing/2014/main" id="{00000000-0008-0000-0000-0000B3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0" name="Text Box 24">
          <a:extLst>
            <a:ext uri="{FF2B5EF4-FFF2-40B4-BE49-F238E27FC236}">
              <a16:creationId xmlns="" xmlns:a16="http://schemas.microsoft.com/office/drawing/2014/main" id="{00000000-0008-0000-0000-0000B4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1" name="Text Box 50">
          <a:extLst>
            <a:ext uri="{FF2B5EF4-FFF2-40B4-BE49-F238E27FC236}">
              <a16:creationId xmlns="" xmlns:a16="http://schemas.microsoft.com/office/drawing/2014/main" id="{00000000-0008-0000-0000-0000B5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2" name="Text Box 52">
          <a:extLst>
            <a:ext uri="{FF2B5EF4-FFF2-40B4-BE49-F238E27FC236}">
              <a16:creationId xmlns="" xmlns:a16="http://schemas.microsoft.com/office/drawing/2014/main" id="{00000000-0008-0000-0000-0000B6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3" name="Text Box 24">
          <a:extLst>
            <a:ext uri="{FF2B5EF4-FFF2-40B4-BE49-F238E27FC236}">
              <a16:creationId xmlns="" xmlns:a16="http://schemas.microsoft.com/office/drawing/2014/main" id="{00000000-0008-0000-0000-0000B7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4" name="Text Box 50">
          <a:extLst>
            <a:ext uri="{FF2B5EF4-FFF2-40B4-BE49-F238E27FC236}">
              <a16:creationId xmlns="" xmlns:a16="http://schemas.microsoft.com/office/drawing/2014/main" id="{00000000-0008-0000-0000-0000B8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5" name="Text Box 52">
          <a:extLst>
            <a:ext uri="{FF2B5EF4-FFF2-40B4-BE49-F238E27FC236}">
              <a16:creationId xmlns="" xmlns:a16="http://schemas.microsoft.com/office/drawing/2014/main" id="{00000000-0008-0000-0000-0000B9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6" name="Text Box 23">
          <a:extLst>
            <a:ext uri="{FF2B5EF4-FFF2-40B4-BE49-F238E27FC236}">
              <a16:creationId xmlns="" xmlns:a16="http://schemas.microsoft.com/office/drawing/2014/main" id="{00000000-0008-0000-0000-0000BA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7" name="Text Box 24">
          <a:extLst>
            <a:ext uri="{FF2B5EF4-FFF2-40B4-BE49-F238E27FC236}">
              <a16:creationId xmlns="" xmlns:a16="http://schemas.microsoft.com/office/drawing/2014/main" id="{00000000-0008-0000-0000-0000BB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8" name="Text Box 50">
          <a:extLst>
            <a:ext uri="{FF2B5EF4-FFF2-40B4-BE49-F238E27FC236}">
              <a16:creationId xmlns="" xmlns:a16="http://schemas.microsoft.com/office/drawing/2014/main" id="{00000000-0008-0000-0000-0000BC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89" name="Text Box 52">
          <a:extLst>
            <a:ext uri="{FF2B5EF4-FFF2-40B4-BE49-F238E27FC236}">
              <a16:creationId xmlns="" xmlns:a16="http://schemas.microsoft.com/office/drawing/2014/main" id="{00000000-0008-0000-0000-0000BD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0" name="Text Box 24">
          <a:extLst>
            <a:ext uri="{FF2B5EF4-FFF2-40B4-BE49-F238E27FC236}">
              <a16:creationId xmlns="" xmlns:a16="http://schemas.microsoft.com/office/drawing/2014/main" id="{00000000-0008-0000-0000-0000BE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1" name="Text Box 50">
          <a:extLst>
            <a:ext uri="{FF2B5EF4-FFF2-40B4-BE49-F238E27FC236}">
              <a16:creationId xmlns="" xmlns:a16="http://schemas.microsoft.com/office/drawing/2014/main" id="{00000000-0008-0000-0000-0000BF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0</xdr:row>
      <xdr:rowOff>0</xdr:rowOff>
    </xdr:from>
    <xdr:ext cx="76200" cy="209550"/>
    <xdr:sp macro="" textlink="">
      <xdr:nvSpPr>
        <xdr:cNvPr id="192" name="Text Box 52">
          <a:extLst>
            <a:ext uri="{FF2B5EF4-FFF2-40B4-BE49-F238E27FC236}">
              <a16:creationId xmlns="" xmlns:a16="http://schemas.microsoft.com/office/drawing/2014/main" id="{00000000-0008-0000-0000-0000C0000000}"/>
            </a:ext>
          </a:extLst>
        </xdr:cNvPr>
        <xdr:cNvSpPr txBox="1">
          <a:spLocks noChangeArrowheads="1"/>
        </xdr:cNvSpPr>
      </xdr:nvSpPr>
      <xdr:spPr bwMode="auto">
        <a:xfrm>
          <a:off x="4286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3" name="Text Box 23">
          <a:extLst>
            <a:ext uri="{FF2B5EF4-FFF2-40B4-BE49-F238E27FC236}">
              <a16:creationId xmlns="" xmlns:a16="http://schemas.microsoft.com/office/drawing/2014/main" id="{00000000-0008-0000-0000-0000C1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4" name="Text Box 24">
          <a:extLst>
            <a:ext uri="{FF2B5EF4-FFF2-40B4-BE49-F238E27FC236}">
              <a16:creationId xmlns="" xmlns:a16="http://schemas.microsoft.com/office/drawing/2014/main" id="{00000000-0008-0000-0000-0000C2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5" name="Text Box 50">
          <a:extLst>
            <a:ext uri="{FF2B5EF4-FFF2-40B4-BE49-F238E27FC236}">
              <a16:creationId xmlns="" xmlns:a16="http://schemas.microsoft.com/office/drawing/2014/main" id="{00000000-0008-0000-0000-0000C3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6" name="Text Box 52">
          <a:extLst>
            <a:ext uri="{FF2B5EF4-FFF2-40B4-BE49-F238E27FC236}">
              <a16:creationId xmlns="" xmlns:a16="http://schemas.microsoft.com/office/drawing/2014/main" id="{00000000-0008-0000-0000-0000C4000000}"/>
            </a:ext>
          </a:extLst>
        </xdr:cNvPr>
        <xdr:cNvSpPr txBox="1">
          <a:spLocks noChangeArrowheads="1"/>
        </xdr:cNvSpPr>
      </xdr:nvSpPr>
      <xdr:spPr bwMode="auto">
        <a:xfrm>
          <a:off x="603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9B623A5E-C57E-E4B4-42B3-7D281C3C77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F361FE1D-A895-FB1F-4DAA-D264FA2C44A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116575FF-3637-B1F7-1A36-1727805243D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198A0B45-4270-7890-2581-5DC74E5EAD2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D9A74BB8-5358-25D4-38B3-B1F3BF11510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xdr:from>
      <xdr:col>1</xdr:col>
      <xdr:colOff>1009650</xdr:colOff>
      <xdr:row>2</xdr:row>
      <xdr:rowOff>0</xdr:rowOff>
    </xdr:from>
    <xdr:to>
      <xdr:col>7</xdr:col>
      <xdr:colOff>114300</xdr:colOff>
      <xdr:row>2</xdr:row>
      <xdr:rowOff>0</xdr:rowOff>
    </xdr:to>
    <xdr:graphicFrame macro="">
      <xdr:nvGraphicFramePr>
        <xdr:cNvPr id="2" name="グラフ 60">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48</xdr:col>
      <xdr:colOff>0</xdr:colOff>
      <xdr:row>2</xdr:row>
      <xdr:rowOff>0</xdr:rowOff>
    </xdr:from>
    <xdr:to>
      <xdr:col>48</xdr:col>
      <xdr:colOff>76200</xdr:colOff>
      <xdr:row>3</xdr:row>
      <xdr:rowOff>57150</xdr:rowOff>
    </xdr:to>
    <xdr:sp macro="" textlink="">
      <xdr:nvSpPr>
        <xdr:cNvPr id="3" name="Text Box 2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2394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4" name="Text Box 24">
          <a:extLst>
            <a:ext uri="{FF2B5EF4-FFF2-40B4-BE49-F238E27FC236}">
              <a16:creationId xmlns="" xmlns:a16="http://schemas.microsoft.com/office/drawing/2014/main" id="{00000000-0008-0000-0100-000004000000}"/>
            </a:ext>
          </a:extLst>
        </xdr:cNvPr>
        <xdr:cNvSpPr txBox="1">
          <a:spLocks noChangeArrowheads="1"/>
        </xdr:cNvSpPr>
      </xdr:nvSpPr>
      <xdr:spPr bwMode="auto">
        <a:xfrm>
          <a:off x="2394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5" name="Text Box 50">
          <a:extLst>
            <a:ext uri="{FF2B5EF4-FFF2-40B4-BE49-F238E27FC236}">
              <a16:creationId xmlns="" xmlns:a16="http://schemas.microsoft.com/office/drawing/2014/main" id="{00000000-0008-0000-0100-000005000000}"/>
            </a:ext>
          </a:extLst>
        </xdr:cNvPr>
        <xdr:cNvSpPr txBox="1">
          <a:spLocks noChangeArrowheads="1"/>
        </xdr:cNvSpPr>
      </xdr:nvSpPr>
      <xdr:spPr bwMode="auto">
        <a:xfrm>
          <a:off x="2394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6" name="Text Box 52">
          <a:extLst>
            <a:ext uri="{FF2B5EF4-FFF2-40B4-BE49-F238E27FC236}">
              <a16:creationId xmlns="" xmlns:a16="http://schemas.microsoft.com/office/drawing/2014/main" id="{00000000-0008-0000-0100-000006000000}"/>
            </a:ext>
          </a:extLst>
        </xdr:cNvPr>
        <xdr:cNvSpPr txBox="1">
          <a:spLocks noChangeArrowheads="1"/>
        </xdr:cNvSpPr>
      </xdr:nvSpPr>
      <xdr:spPr bwMode="auto">
        <a:xfrm>
          <a:off x="23945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7" name="グラフ 62">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8" name="グラフ 64">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9" name="Rectangle 158">
          <a:extLst>
            <a:ext uri="{FF2B5EF4-FFF2-40B4-BE49-F238E27FC236}">
              <a16:creationId xmlns="" xmlns:a16="http://schemas.microsoft.com/office/drawing/2014/main" id="{00000000-0008-0000-0100-00000900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0" name="Text Box 23">
          <a:extLst>
            <a:ext uri="{FF2B5EF4-FFF2-40B4-BE49-F238E27FC236}">
              <a16:creationId xmlns="" xmlns:a16="http://schemas.microsoft.com/office/drawing/2014/main" id="{00000000-0008-0000-0100-00000A000000}"/>
            </a:ext>
          </a:extLst>
        </xdr:cNvPr>
        <xdr:cNvSpPr txBox="1">
          <a:spLocks noChangeArrowheads="1"/>
        </xdr:cNvSpPr>
      </xdr:nvSpPr>
      <xdr:spPr bwMode="auto">
        <a:xfrm>
          <a:off x="23945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1" name="Text Box 24">
          <a:extLst>
            <a:ext uri="{FF2B5EF4-FFF2-40B4-BE49-F238E27FC236}">
              <a16:creationId xmlns="" xmlns:a16="http://schemas.microsoft.com/office/drawing/2014/main" id="{00000000-0008-0000-0100-00000B000000}"/>
            </a:ext>
          </a:extLst>
        </xdr:cNvPr>
        <xdr:cNvSpPr txBox="1">
          <a:spLocks noChangeArrowheads="1"/>
        </xdr:cNvSpPr>
      </xdr:nvSpPr>
      <xdr:spPr bwMode="auto">
        <a:xfrm>
          <a:off x="23945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2" name="Text Box 50">
          <a:extLst>
            <a:ext uri="{FF2B5EF4-FFF2-40B4-BE49-F238E27FC236}">
              <a16:creationId xmlns="" xmlns:a16="http://schemas.microsoft.com/office/drawing/2014/main" id="{00000000-0008-0000-0100-00000C000000}"/>
            </a:ext>
          </a:extLst>
        </xdr:cNvPr>
        <xdr:cNvSpPr txBox="1">
          <a:spLocks noChangeArrowheads="1"/>
        </xdr:cNvSpPr>
      </xdr:nvSpPr>
      <xdr:spPr bwMode="auto">
        <a:xfrm>
          <a:off x="23945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13" name="Text Box 52">
          <a:extLst>
            <a:ext uri="{FF2B5EF4-FFF2-40B4-BE49-F238E27FC236}">
              <a16:creationId xmlns="" xmlns:a16="http://schemas.microsoft.com/office/drawing/2014/main" id="{00000000-0008-0000-0100-00000D000000}"/>
            </a:ext>
          </a:extLst>
        </xdr:cNvPr>
        <xdr:cNvSpPr txBox="1">
          <a:spLocks noChangeArrowheads="1"/>
        </xdr:cNvSpPr>
      </xdr:nvSpPr>
      <xdr:spPr bwMode="auto">
        <a:xfrm>
          <a:off x="23945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7" name="Text Box 23">
          <a:extLst>
            <a:ext uri="{FF2B5EF4-FFF2-40B4-BE49-F238E27FC236}">
              <a16:creationId xmlns="" xmlns:a16="http://schemas.microsoft.com/office/drawing/2014/main" id="{00000000-0008-0000-0100-000011000000}"/>
            </a:ext>
          </a:extLst>
        </xdr:cNvPr>
        <xdr:cNvSpPr txBox="1">
          <a:spLocks noChangeArrowheads="1"/>
        </xdr:cNvSpPr>
      </xdr:nvSpPr>
      <xdr:spPr bwMode="auto">
        <a:xfrm>
          <a:off x="23945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8" name="Text Box 24">
          <a:extLst>
            <a:ext uri="{FF2B5EF4-FFF2-40B4-BE49-F238E27FC236}">
              <a16:creationId xmlns="" xmlns:a16="http://schemas.microsoft.com/office/drawing/2014/main" id="{00000000-0008-0000-0100-000012000000}"/>
            </a:ext>
          </a:extLst>
        </xdr:cNvPr>
        <xdr:cNvSpPr txBox="1">
          <a:spLocks noChangeArrowheads="1"/>
        </xdr:cNvSpPr>
      </xdr:nvSpPr>
      <xdr:spPr bwMode="auto">
        <a:xfrm>
          <a:off x="23945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19" name="Text Box 50">
          <a:extLst>
            <a:ext uri="{FF2B5EF4-FFF2-40B4-BE49-F238E27FC236}">
              <a16:creationId xmlns="" xmlns:a16="http://schemas.microsoft.com/office/drawing/2014/main" id="{00000000-0008-0000-0100-000013000000}"/>
            </a:ext>
          </a:extLst>
        </xdr:cNvPr>
        <xdr:cNvSpPr txBox="1">
          <a:spLocks noChangeArrowheads="1"/>
        </xdr:cNvSpPr>
      </xdr:nvSpPr>
      <xdr:spPr bwMode="auto">
        <a:xfrm>
          <a:off x="23945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0" name="Text Box 52">
          <a:extLst>
            <a:ext uri="{FF2B5EF4-FFF2-40B4-BE49-F238E27FC236}">
              <a16:creationId xmlns="" xmlns:a16="http://schemas.microsoft.com/office/drawing/2014/main" id="{00000000-0008-0000-0100-000014000000}"/>
            </a:ext>
          </a:extLst>
        </xdr:cNvPr>
        <xdr:cNvSpPr txBox="1">
          <a:spLocks noChangeArrowheads="1"/>
        </xdr:cNvSpPr>
      </xdr:nvSpPr>
      <xdr:spPr bwMode="auto">
        <a:xfrm>
          <a:off x="23945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0</xdr:colOff>
      <xdr:row>2</xdr:row>
      <xdr:rowOff>0</xdr:rowOff>
    </xdr:from>
    <xdr:to>
      <xdr:col>48</xdr:col>
      <xdr:colOff>0</xdr:colOff>
      <xdr:row>2</xdr:row>
      <xdr:rowOff>0</xdr:rowOff>
    </xdr:to>
    <xdr:graphicFrame macro="">
      <xdr:nvGraphicFramePr>
        <xdr:cNvPr id="21" name="グラフ 95">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2" name="グラフ 96">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3" name="グラフ 100">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4" name="グラフ 10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5" name="グラフ 131">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26" name="Rectangle 132">
          <a:extLst>
            <a:ext uri="{FF2B5EF4-FFF2-40B4-BE49-F238E27FC236}">
              <a16:creationId xmlns="" xmlns:a16="http://schemas.microsoft.com/office/drawing/2014/main" id="{00000000-0008-0000-0100-00001A000000}"/>
            </a:ext>
          </a:extLst>
        </xdr:cNvPr>
        <xdr:cNvSpPr>
          <a:spLocks noChangeArrowheads="1"/>
        </xdr:cNvSpPr>
      </xdr:nvSpPr>
      <xdr:spPr bwMode="auto">
        <a:xfrm>
          <a:off x="23945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graphicFrame macro="">
      <xdr:nvGraphicFramePr>
        <xdr:cNvPr id="27" name="グラフ 135">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28" name="Rectangle 149">
          <a:extLst>
            <a:ext uri="{FF2B5EF4-FFF2-40B4-BE49-F238E27FC236}">
              <a16:creationId xmlns="" xmlns:a16="http://schemas.microsoft.com/office/drawing/2014/main" id="{00000000-0008-0000-0100-00001C000000}"/>
            </a:ext>
          </a:extLst>
        </xdr:cNvPr>
        <xdr:cNvSpPr>
          <a:spLocks noChangeArrowheads="1"/>
        </xdr:cNvSpPr>
      </xdr:nvSpPr>
      <xdr:spPr bwMode="auto">
        <a:xfrm>
          <a:off x="23945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29" name="Rectangle 150">
          <a:extLst>
            <a:ext uri="{FF2B5EF4-FFF2-40B4-BE49-F238E27FC236}">
              <a16:creationId xmlns="" xmlns:a16="http://schemas.microsoft.com/office/drawing/2014/main" id="{00000000-0008-0000-0100-00001D000000}"/>
            </a:ext>
          </a:extLst>
        </xdr:cNvPr>
        <xdr:cNvSpPr>
          <a:spLocks noChangeArrowheads="1"/>
        </xdr:cNvSpPr>
      </xdr:nvSpPr>
      <xdr:spPr bwMode="auto">
        <a:xfrm>
          <a:off x="23945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 name="Rectangle 154">
          <a:extLst>
            <a:ext uri="{FF2B5EF4-FFF2-40B4-BE49-F238E27FC236}">
              <a16:creationId xmlns="" xmlns:a16="http://schemas.microsoft.com/office/drawing/2014/main" id="{00000000-0008-0000-0100-00001E000000}"/>
            </a:ext>
          </a:extLst>
        </xdr:cNvPr>
        <xdr:cNvSpPr>
          <a:spLocks noChangeArrowheads="1"/>
        </xdr:cNvSpPr>
      </xdr:nvSpPr>
      <xdr:spPr bwMode="auto">
        <a:xfrm>
          <a:off x="23945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1" name="Rectangle 159">
          <a:extLst>
            <a:ext uri="{FF2B5EF4-FFF2-40B4-BE49-F238E27FC236}">
              <a16:creationId xmlns="" xmlns:a16="http://schemas.microsoft.com/office/drawing/2014/main" id="{00000000-0008-0000-0100-00001F000000}"/>
            </a:ext>
          </a:extLst>
        </xdr:cNvPr>
        <xdr:cNvSpPr>
          <a:spLocks noChangeArrowheads="1"/>
        </xdr:cNvSpPr>
      </xdr:nvSpPr>
      <xdr:spPr bwMode="auto">
        <a:xfrm>
          <a:off x="23945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2" name="Text Box 16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23945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3" name="Text Box 23">
          <a:extLst>
            <a:ext uri="{FF2B5EF4-FFF2-40B4-BE49-F238E27FC236}">
              <a16:creationId xmlns="" xmlns:a16="http://schemas.microsoft.com/office/drawing/2014/main" id="{00000000-0008-0000-0100-000021000000}"/>
            </a:ext>
          </a:extLst>
        </xdr:cNvPr>
        <xdr:cNvSpPr txBox="1">
          <a:spLocks noChangeArrowheads="1"/>
        </xdr:cNvSpPr>
      </xdr:nvSpPr>
      <xdr:spPr bwMode="auto">
        <a:xfrm>
          <a:off x="5886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4" name="Text Box 24">
          <a:extLst>
            <a:ext uri="{FF2B5EF4-FFF2-40B4-BE49-F238E27FC236}">
              <a16:creationId xmlns="" xmlns:a16="http://schemas.microsoft.com/office/drawing/2014/main" id="{00000000-0008-0000-0100-000022000000}"/>
            </a:ext>
          </a:extLst>
        </xdr:cNvPr>
        <xdr:cNvSpPr txBox="1">
          <a:spLocks noChangeArrowheads="1"/>
        </xdr:cNvSpPr>
      </xdr:nvSpPr>
      <xdr:spPr bwMode="auto">
        <a:xfrm>
          <a:off x="5886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5" name="Text Box 50">
          <a:extLst>
            <a:ext uri="{FF2B5EF4-FFF2-40B4-BE49-F238E27FC236}">
              <a16:creationId xmlns="" xmlns:a16="http://schemas.microsoft.com/office/drawing/2014/main" id="{00000000-0008-0000-0100-000023000000}"/>
            </a:ext>
          </a:extLst>
        </xdr:cNvPr>
        <xdr:cNvSpPr txBox="1">
          <a:spLocks noChangeArrowheads="1"/>
        </xdr:cNvSpPr>
      </xdr:nvSpPr>
      <xdr:spPr bwMode="auto">
        <a:xfrm>
          <a:off x="5886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6" name="Text Box 52">
          <a:extLst>
            <a:ext uri="{FF2B5EF4-FFF2-40B4-BE49-F238E27FC236}">
              <a16:creationId xmlns="" xmlns:a16="http://schemas.microsoft.com/office/drawing/2014/main" id="{00000000-0008-0000-0100-000024000000}"/>
            </a:ext>
          </a:extLst>
        </xdr:cNvPr>
        <xdr:cNvSpPr txBox="1">
          <a:spLocks noChangeArrowheads="1"/>
        </xdr:cNvSpPr>
      </xdr:nvSpPr>
      <xdr:spPr bwMode="auto">
        <a:xfrm>
          <a:off x="5886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7" name="Text Box 23">
          <a:extLst>
            <a:ext uri="{FF2B5EF4-FFF2-40B4-BE49-F238E27FC236}">
              <a16:creationId xmlns="" xmlns:a16="http://schemas.microsoft.com/office/drawing/2014/main" id="{00000000-0008-0000-0100-000025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8" name="Text Box 24">
          <a:extLst>
            <a:ext uri="{FF2B5EF4-FFF2-40B4-BE49-F238E27FC236}">
              <a16:creationId xmlns="" xmlns:a16="http://schemas.microsoft.com/office/drawing/2014/main" id="{00000000-0008-0000-0100-000026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9" name="Text Box 50">
          <a:extLst>
            <a:ext uri="{FF2B5EF4-FFF2-40B4-BE49-F238E27FC236}">
              <a16:creationId xmlns="" xmlns:a16="http://schemas.microsoft.com/office/drawing/2014/main" id="{00000000-0008-0000-0100-000027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0" name="Text Box 52">
          <a:extLst>
            <a:ext uri="{FF2B5EF4-FFF2-40B4-BE49-F238E27FC236}">
              <a16:creationId xmlns="" xmlns:a16="http://schemas.microsoft.com/office/drawing/2014/main" id="{00000000-0008-0000-0100-000028000000}"/>
            </a:ext>
          </a:extLst>
        </xdr:cNvPr>
        <xdr:cNvSpPr txBox="1">
          <a:spLocks noChangeArrowheads="1"/>
        </xdr:cNvSpPr>
      </xdr:nvSpPr>
      <xdr:spPr bwMode="auto">
        <a:xfrm>
          <a:off x="5886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1" name="Text Box 23">
          <a:extLst>
            <a:ext uri="{FF2B5EF4-FFF2-40B4-BE49-F238E27FC236}">
              <a16:creationId xmlns="" xmlns:a16="http://schemas.microsoft.com/office/drawing/2014/main" id="{00000000-0008-0000-0100-000029000000}"/>
            </a:ext>
          </a:extLst>
        </xdr:cNvPr>
        <xdr:cNvSpPr txBox="1">
          <a:spLocks noChangeArrowheads="1"/>
        </xdr:cNvSpPr>
      </xdr:nvSpPr>
      <xdr:spPr bwMode="auto">
        <a:xfrm>
          <a:off x="5886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2" name="Text Box 24">
          <a:extLst>
            <a:ext uri="{FF2B5EF4-FFF2-40B4-BE49-F238E27FC236}">
              <a16:creationId xmlns="" xmlns:a16="http://schemas.microsoft.com/office/drawing/2014/main" id="{00000000-0008-0000-0100-00002A000000}"/>
            </a:ext>
          </a:extLst>
        </xdr:cNvPr>
        <xdr:cNvSpPr txBox="1">
          <a:spLocks noChangeArrowheads="1"/>
        </xdr:cNvSpPr>
      </xdr:nvSpPr>
      <xdr:spPr bwMode="auto">
        <a:xfrm>
          <a:off x="5886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3" name="Text Box 50">
          <a:extLst>
            <a:ext uri="{FF2B5EF4-FFF2-40B4-BE49-F238E27FC236}">
              <a16:creationId xmlns="" xmlns:a16="http://schemas.microsoft.com/office/drawing/2014/main" id="{00000000-0008-0000-0100-00002B000000}"/>
            </a:ext>
          </a:extLst>
        </xdr:cNvPr>
        <xdr:cNvSpPr txBox="1">
          <a:spLocks noChangeArrowheads="1"/>
        </xdr:cNvSpPr>
      </xdr:nvSpPr>
      <xdr:spPr bwMode="auto">
        <a:xfrm>
          <a:off x="5886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44" name="Text Box 52">
          <a:extLst>
            <a:ext uri="{FF2B5EF4-FFF2-40B4-BE49-F238E27FC236}">
              <a16:creationId xmlns="" xmlns:a16="http://schemas.microsoft.com/office/drawing/2014/main" id="{00000000-0008-0000-0100-00002C000000}"/>
            </a:ext>
          </a:extLst>
        </xdr:cNvPr>
        <xdr:cNvSpPr txBox="1">
          <a:spLocks noChangeArrowheads="1"/>
        </xdr:cNvSpPr>
      </xdr:nvSpPr>
      <xdr:spPr bwMode="auto">
        <a:xfrm>
          <a:off x="5886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368</xdr:row>
      <xdr:rowOff>111388</xdr:rowOff>
    </xdr:to>
    <xdr:sp macro="" textlink="">
      <xdr:nvSpPr>
        <xdr:cNvPr id="53" name="Text Box 24">
          <a:extLst>
            <a:ext uri="{FF2B5EF4-FFF2-40B4-BE49-F238E27FC236}">
              <a16:creationId xmlns="" xmlns:a16="http://schemas.microsoft.com/office/drawing/2014/main" id="{00000000-0008-0000-0100-000035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54" name="Text Box 50">
          <a:extLst>
            <a:ext uri="{FF2B5EF4-FFF2-40B4-BE49-F238E27FC236}">
              <a16:creationId xmlns="" xmlns:a16="http://schemas.microsoft.com/office/drawing/2014/main" id="{00000000-0008-0000-0100-000036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55" name="Text Box 52">
          <a:extLst>
            <a:ext uri="{FF2B5EF4-FFF2-40B4-BE49-F238E27FC236}">
              <a16:creationId xmlns="" xmlns:a16="http://schemas.microsoft.com/office/drawing/2014/main" id="{00000000-0008-0000-0100-000037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56" name="Text Box 23">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57" name="Text Box 24">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58" name="Text Box 50">
          <a:extLst>
            <a:ext uri="{FF2B5EF4-FFF2-40B4-BE49-F238E27FC236}">
              <a16:creationId xmlns="" xmlns:a16="http://schemas.microsoft.com/office/drawing/2014/main" id="{00000000-0008-0000-0100-00003A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59" name="Text Box 52">
          <a:extLst>
            <a:ext uri="{FF2B5EF4-FFF2-40B4-BE49-F238E27FC236}">
              <a16:creationId xmlns="" xmlns:a16="http://schemas.microsoft.com/office/drawing/2014/main" id="{00000000-0008-0000-0100-00003B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60" name="Text Box 23">
          <a:extLst>
            <a:ext uri="{FF2B5EF4-FFF2-40B4-BE49-F238E27FC236}">
              <a16:creationId xmlns="" xmlns:a16="http://schemas.microsoft.com/office/drawing/2014/main" id="{00000000-0008-0000-0100-00003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1" name="Text Box 24">
          <a:extLst>
            <a:ext uri="{FF2B5EF4-FFF2-40B4-BE49-F238E27FC236}">
              <a16:creationId xmlns="" xmlns:a16="http://schemas.microsoft.com/office/drawing/2014/main" id="{00000000-0008-0000-0100-00003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2" name="Text Box 50">
          <a:extLst>
            <a:ext uri="{FF2B5EF4-FFF2-40B4-BE49-F238E27FC236}">
              <a16:creationId xmlns="" xmlns:a16="http://schemas.microsoft.com/office/drawing/2014/main" id="{00000000-0008-0000-0100-00003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3" name="Text Box 52">
          <a:extLst>
            <a:ext uri="{FF2B5EF4-FFF2-40B4-BE49-F238E27FC236}">
              <a16:creationId xmlns="" xmlns:a16="http://schemas.microsoft.com/office/drawing/2014/main" id="{00000000-0008-0000-0100-00003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4" name="Text Box 24">
          <a:extLst>
            <a:ext uri="{FF2B5EF4-FFF2-40B4-BE49-F238E27FC236}">
              <a16:creationId xmlns="" xmlns:a16="http://schemas.microsoft.com/office/drawing/2014/main" id="{00000000-0008-0000-0100-00004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5" name="Text Box 50">
          <a:extLst>
            <a:ext uri="{FF2B5EF4-FFF2-40B4-BE49-F238E27FC236}">
              <a16:creationId xmlns="" xmlns:a16="http://schemas.microsoft.com/office/drawing/2014/main" id="{00000000-0008-0000-0100-00004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66" name="Text Box 52">
          <a:extLst>
            <a:ext uri="{FF2B5EF4-FFF2-40B4-BE49-F238E27FC236}">
              <a16:creationId xmlns="" xmlns:a16="http://schemas.microsoft.com/office/drawing/2014/main" id="{00000000-0008-0000-0100-00004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368</xdr:row>
      <xdr:rowOff>111390</xdr:rowOff>
    </xdr:to>
    <xdr:sp macro="" textlink="">
      <xdr:nvSpPr>
        <xdr:cNvPr id="67" name="Text Box 23">
          <a:extLst>
            <a:ext uri="{FF2B5EF4-FFF2-40B4-BE49-F238E27FC236}">
              <a16:creationId xmlns="" xmlns:a16="http://schemas.microsoft.com/office/drawing/2014/main" id="{00000000-0008-0000-0100-000043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68" name="Text Box 24">
          <a:extLst>
            <a:ext uri="{FF2B5EF4-FFF2-40B4-BE49-F238E27FC236}">
              <a16:creationId xmlns="" xmlns:a16="http://schemas.microsoft.com/office/drawing/2014/main" id="{00000000-0008-0000-0100-000044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69" name="Text Box 50">
          <a:extLst>
            <a:ext uri="{FF2B5EF4-FFF2-40B4-BE49-F238E27FC236}">
              <a16:creationId xmlns="" xmlns:a16="http://schemas.microsoft.com/office/drawing/2014/main" id="{00000000-0008-0000-0100-000045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111390</xdr:rowOff>
    </xdr:to>
    <xdr:sp macro="" textlink="">
      <xdr:nvSpPr>
        <xdr:cNvPr id="70" name="Text Box 52">
          <a:extLst>
            <a:ext uri="{FF2B5EF4-FFF2-40B4-BE49-F238E27FC236}">
              <a16:creationId xmlns="" xmlns:a16="http://schemas.microsoft.com/office/drawing/2014/main" id="{00000000-0008-0000-0100-00004600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71" name="Text Box 23">
          <a:extLst>
            <a:ext uri="{FF2B5EF4-FFF2-40B4-BE49-F238E27FC236}">
              <a16:creationId xmlns="" xmlns:a16="http://schemas.microsoft.com/office/drawing/2014/main" id="{00000000-0008-0000-0100-00004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2" name="Text Box 24">
          <a:extLst>
            <a:ext uri="{FF2B5EF4-FFF2-40B4-BE49-F238E27FC236}">
              <a16:creationId xmlns="" xmlns:a16="http://schemas.microsoft.com/office/drawing/2014/main" id="{00000000-0008-0000-0100-00004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3" name="Text Box 50">
          <a:extLst>
            <a:ext uri="{FF2B5EF4-FFF2-40B4-BE49-F238E27FC236}">
              <a16:creationId xmlns="" xmlns:a16="http://schemas.microsoft.com/office/drawing/2014/main" id="{00000000-0008-0000-0100-00004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4" name="Text Box 52">
          <a:extLst>
            <a:ext uri="{FF2B5EF4-FFF2-40B4-BE49-F238E27FC236}">
              <a16:creationId xmlns="" xmlns:a16="http://schemas.microsoft.com/office/drawing/2014/main" id="{00000000-0008-0000-0100-00004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5" name="Text Box 24">
          <a:extLst>
            <a:ext uri="{FF2B5EF4-FFF2-40B4-BE49-F238E27FC236}">
              <a16:creationId xmlns="" xmlns:a16="http://schemas.microsoft.com/office/drawing/2014/main" id="{00000000-0008-0000-0100-00004B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6" name="Text Box 50">
          <a:extLst>
            <a:ext uri="{FF2B5EF4-FFF2-40B4-BE49-F238E27FC236}">
              <a16:creationId xmlns="" xmlns:a16="http://schemas.microsoft.com/office/drawing/2014/main" id="{00000000-0008-0000-0100-00004C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77" name="Text Box 52">
          <a:extLst>
            <a:ext uri="{FF2B5EF4-FFF2-40B4-BE49-F238E27FC236}">
              <a16:creationId xmlns="" xmlns:a16="http://schemas.microsoft.com/office/drawing/2014/main" id="{00000000-0008-0000-0100-00004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368</xdr:row>
      <xdr:rowOff>111388</xdr:rowOff>
    </xdr:to>
    <xdr:sp macro="" textlink="">
      <xdr:nvSpPr>
        <xdr:cNvPr id="78" name="Text Box 23">
          <a:extLst>
            <a:ext uri="{FF2B5EF4-FFF2-40B4-BE49-F238E27FC236}">
              <a16:creationId xmlns="" xmlns:a16="http://schemas.microsoft.com/office/drawing/2014/main" id="{00000000-0008-0000-0100-00004E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79" name="Text Box 24">
          <a:extLst>
            <a:ext uri="{FF2B5EF4-FFF2-40B4-BE49-F238E27FC236}">
              <a16:creationId xmlns="" xmlns:a16="http://schemas.microsoft.com/office/drawing/2014/main" id="{00000000-0008-0000-0100-00004F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80" name="Text Box 50">
          <a:extLst>
            <a:ext uri="{FF2B5EF4-FFF2-40B4-BE49-F238E27FC236}">
              <a16:creationId xmlns="" xmlns:a16="http://schemas.microsoft.com/office/drawing/2014/main" id="{00000000-0008-0000-0100-000050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81" name="Text Box 52">
          <a:extLst>
            <a:ext uri="{FF2B5EF4-FFF2-40B4-BE49-F238E27FC236}">
              <a16:creationId xmlns="" xmlns:a16="http://schemas.microsoft.com/office/drawing/2014/main" id="{00000000-0008-0000-0100-000051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82" name="Text Box 23">
          <a:extLst>
            <a:ext uri="{FF2B5EF4-FFF2-40B4-BE49-F238E27FC236}">
              <a16:creationId xmlns="" xmlns:a16="http://schemas.microsoft.com/office/drawing/2014/main" id="{00000000-0008-0000-0100-00005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3" name="Text Box 24">
          <a:extLst>
            <a:ext uri="{FF2B5EF4-FFF2-40B4-BE49-F238E27FC236}">
              <a16:creationId xmlns="" xmlns:a16="http://schemas.microsoft.com/office/drawing/2014/main" id="{00000000-0008-0000-0100-00005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4" name="Text Box 50">
          <a:extLst>
            <a:ext uri="{FF2B5EF4-FFF2-40B4-BE49-F238E27FC236}">
              <a16:creationId xmlns="" xmlns:a16="http://schemas.microsoft.com/office/drawing/2014/main" id="{00000000-0008-0000-0100-00005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5" name="Text Box 52">
          <a:extLst>
            <a:ext uri="{FF2B5EF4-FFF2-40B4-BE49-F238E27FC236}">
              <a16:creationId xmlns="" xmlns:a16="http://schemas.microsoft.com/office/drawing/2014/main" id="{00000000-0008-0000-0100-00005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6" name="Text Box 24">
          <a:extLst>
            <a:ext uri="{FF2B5EF4-FFF2-40B4-BE49-F238E27FC236}">
              <a16:creationId xmlns="" xmlns:a16="http://schemas.microsoft.com/office/drawing/2014/main" id="{00000000-0008-0000-0100-00005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7" name="Text Box 50">
          <a:extLst>
            <a:ext uri="{FF2B5EF4-FFF2-40B4-BE49-F238E27FC236}">
              <a16:creationId xmlns="" xmlns:a16="http://schemas.microsoft.com/office/drawing/2014/main" id="{00000000-0008-0000-0100-00005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88" name="Text Box 52">
          <a:extLst>
            <a:ext uri="{FF2B5EF4-FFF2-40B4-BE49-F238E27FC236}">
              <a16:creationId xmlns="" xmlns:a16="http://schemas.microsoft.com/office/drawing/2014/main" id="{00000000-0008-0000-0100-00005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368</xdr:row>
      <xdr:rowOff>111388</xdr:rowOff>
    </xdr:to>
    <xdr:sp macro="" textlink="">
      <xdr:nvSpPr>
        <xdr:cNvPr id="89" name="Text Box 23">
          <a:extLst>
            <a:ext uri="{FF2B5EF4-FFF2-40B4-BE49-F238E27FC236}">
              <a16:creationId xmlns="" xmlns:a16="http://schemas.microsoft.com/office/drawing/2014/main" id="{00000000-0008-0000-0100-000059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90" name="Text Box 24">
          <a:extLst>
            <a:ext uri="{FF2B5EF4-FFF2-40B4-BE49-F238E27FC236}">
              <a16:creationId xmlns="" xmlns:a16="http://schemas.microsoft.com/office/drawing/2014/main" id="{00000000-0008-0000-0100-00005A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91" name="Text Box 50">
          <a:extLst>
            <a:ext uri="{FF2B5EF4-FFF2-40B4-BE49-F238E27FC236}">
              <a16:creationId xmlns="" xmlns:a16="http://schemas.microsoft.com/office/drawing/2014/main" id="{00000000-0008-0000-0100-00005B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368</xdr:row>
      <xdr:rowOff>111388</xdr:rowOff>
    </xdr:to>
    <xdr:sp macro="" textlink="">
      <xdr:nvSpPr>
        <xdr:cNvPr id="92" name="Text Box 52">
          <a:extLst>
            <a:ext uri="{FF2B5EF4-FFF2-40B4-BE49-F238E27FC236}">
              <a16:creationId xmlns="" xmlns:a16="http://schemas.microsoft.com/office/drawing/2014/main" id="{00000000-0008-0000-0100-00005C00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93" name="Text Box 23">
          <a:extLst>
            <a:ext uri="{FF2B5EF4-FFF2-40B4-BE49-F238E27FC236}">
              <a16:creationId xmlns="" xmlns:a16="http://schemas.microsoft.com/office/drawing/2014/main" id="{00000000-0008-0000-0100-00005D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4" name="Text Box 24">
          <a:extLst>
            <a:ext uri="{FF2B5EF4-FFF2-40B4-BE49-F238E27FC236}">
              <a16:creationId xmlns="" xmlns:a16="http://schemas.microsoft.com/office/drawing/2014/main" id="{00000000-0008-0000-0100-00005E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5" name="Text Box 50">
          <a:extLst>
            <a:ext uri="{FF2B5EF4-FFF2-40B4-BE49-F238E27FC236}">
              <a16:creationId xmlns="" xmlns:a16="http://schemas.microsoft.com/office/drawing/2014/main" id="{00000000-0008-0000-0100-00005F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6" name="Text Box 52">
          <a:extLst>
            <a:ext uri="{FF2B5EF4-FFF2-40B4-BE49-F238E27FC236}">
              <a16:creationId xmlns="" xmlns:a16="http://schemas.microsoft.com/office/drawing/2014/main" id="{00000000-0008-0000-0100-000060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7" name="Text Box 24">
          <a:extLst>
            <a:ext uri="{FF2B5EF4-FFF2-40B4-BE49-F238E27FC236}">
              <a16:creationId xmlns="" xmlns:a16="http://schemas.microsoft.com/office/drawing/2014/main" id="{00000000-0008-0000-0100-000061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8" name="Text Box 50">
          <a:extLst>
            <a:ext uri="{FF2B5EF4-FFF2-40B4-BE49-F238E27FC236}">
              <a16:creationId xmlns="" xmlns:a16="http://schemas.microsoft.com/office/drawing/2014/main" id="{00000000-0008-0000-0100-000062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99" name="Text Box 52">
          <a:extLst>
            <a:ext uri="{FF2B5EF4-FFF2-40B4-BE49-F238E27FC236}">
              <a16:creationId xmlns="" xmlns:a16="http://schemas.microsoft.com/office/drawing/2014/main" id="{00000000-0008-0000-0100-000063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0" name="Text Box 23">
          <a:extLst>
            <a:ext uri="{FF2B5EF4-FFF2-40B4-BE49-F238E27FC236}">
              <a16:creationId xmlns="" xmlns:a16="http://schemas.microsoft.com/office/drawing/2014/main" id="{00000000-0008-0000-0100-000064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1" name="Text Box 24">
          <a:extLst>
            <a:ext uri="{FF2B5EF4-FFF2-40B4-BE49-F238E27FC236}">
              <a16:creationId xmlns="" xmlns:a16="http://schemas.microsoft.com/office/drawing/2014/main" id="{00000000-0008-0000-0100-000065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2" name="Text Box 50">
          <a:extLst>
            <a:ext uri="{FF2B5EF4-FFF2-40B4-BE49-F238E27FC236}">
              <a16:creationId xmlns="" xmlns:a16="http://schemas.microsoft.com/office/drawing/2014/main" id="{00000000-0008-0000-0100-000066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3" name="Text Box 52">
          <a:extLst>
            <a:ext uri="{FF2B5EF4-FFF2-40B4-BE49-F238E27FC236}">
              <a16:creationId xmlns="" xmlns:a16="http://schemas.microsoft.com/office/drawing/2014/main" id="{00000000-0008-0000-0100-000067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4" name="Text Box 24">
          <a:extLst>
            <a:ext uri="{FF2B5EF4-FFF2-40B4-BE49-F238E27FC236}">
              <a16:creationId xmlns="" xmlns:a16="http://schemas.microsoft.com/office/drawing/2014/main" id="{00000000-0008-0000-0100-000068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5" name="Text Box 50">
          <a:extLst>
            <a:ext uri="{FF2B5EF4-FFF2-40B4-BE49-F238E27FC236}">
              <a16:creationId xmlns="" xmlns:a16="http://schemas.microsoft.com/office/drawing/2014/main" id="{00000000-0008-0000-0100-000069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106" name="Text Box 52">
          <a:extLst>
            <a:ext uri="{FF2B5EF4-FFF2-40B4-BE49-F238E27FC236}">
              <a16:creationId xmlns="" xmlns:a16="http://schemas.microsoft.com/office/drawing/2014/main" id="{00000000-0008-0000-0100-00006A00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7" name="Text Box 23">
          <a:extLst>
            <a:ext uri="{FF2B5EF4-FFF2-40B4-BE49-F238E27FC236}">
              <a16:creationId xmlns="" xmlns:a16="http://schemas.microsoft.com/office/drawing/2014/main" id="{00000000-0008-0000-0100-00006B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8" name="Text Box 24">
          <a:extLst>
            <a:ext uri="{FF2B5EF4-FFF2-40B4-BE49-F238E27FC236}">
              <a16:creationId xmlns="" xmlns:a16="http://schemas.microsoft.com/office/drawing/2014/main" id="{00000000-0008-0000-0100-00006C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09" name="Text Box 50">
          <a:extLst>
            <a:ext uri="{FF2B5EF4-FFF2-40B4-BE49-F238E27FC236}">
              <a16:creationId xmlns="" xmlns:a16="http://schemas.microsoft.com/office/drawing/2014/main" id="{00000000-0008-0000-0100-00006D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0" name="Text Box 52">
          <a:extLst>
            <a:ext uri="{FF2B5EF4-FFF2-40B4-BE49-F238E27FC236}">
              <a16:creationId xmlns="" xmlns:a16="http://schemas.microsoft.com/office/drawing/2014/main" id="{00000000-0008-0000-0100-00006E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1" name="Text Box 24">
          <a:extLst>
            <a:ext uri="{FF2B5EF4-FFF2-40B4-BE49-F238E27FC236}">
              <a16:creationId xmlns="" xmlns:a16="http://schemas.microsoft.com/office/drawing/2014/main" id="{00000000-0008-0000-0100-00006F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2" name="Text Box 50">
          <a:extLst>
            <a:ext uri="{FF2B5EF4-FFF2-40B4-BE49-F238E27FC236}">
              <a16:creationId xmlns="" xmlns:a16="http://schemas.microsoft.com/office/drawing/2014/main" id="{00000000-0008-0000-0100-000070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113" name="Text Box 52">
          <a:extLst>
            <a:ext uri="{FF2B5EF4-FFF2-40B4-BE49-F238E27FC236}">
              <a16:creationId xmlns="" xmlns:a16="http://schemas.microsoft.com/office/drawing/2014/main" id="{00000000-0008-0000-0100-00007100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4" name="Text Box 23">
          <a:extLst>
            <a:ext uri="{FF2B5EF4-FFF2-40B4-BE49-F238E27FC236}">
              <a16:creationId xmlns="" xmlns:a16="http://schemas.microsoft.com/office/drawing/2014/main" id="{00000000-0008-0000-0100-000072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5" name="Text Box 24">
          <a:extLst>
            <a:ext uri="{FF2B5EF4-FFF2-40B4-BE49-F238E27FC236}">
              <a16:creationId xmlns="" xmlns:a16="http://schemas.microsoft.com/office/drawing/2014/main" id="{00000000-0008-0000-0100-000073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6" name="Text Box 50">
          <a:extLst>
            <a:ext uri="{FF2B5EF4-FFF2-40B4-BE49-F238E27FC236}">
              <a16:creationId xmlns="" xmlns:a16="http://schemas.microsoft.com/office/drawing/2014/main" id="{00000000-0008-0000-0100-000074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7" name="Text Box 52">
          <a:extLst>
            <a:ext uri="{FF2B5EF4-FFF2-40B4-BE49-F238E27FC236}">
              <a16:creationId xmlns="" xmlns:a16="http://schemas.microsoft.com/office/drawing/2014/main" id="{00000000-0008-0000-0100-000075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8" name="Text Box 24">
          <a:extLst>
            <a:ext uri="{FF2B5EF4-FFF2-40B4-BE49-F238E27FC236}">
              <a16:creationId xmlns="" xmlns:a16="http://schemas.microsoft.com/office/drawing/2014/main" id="{00000000-0008-0000-0100-000076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19" name="Text Box 50">
          <a:extLst>
            <a:ext uri="{FF2B5EF4-FFF2-40B4-BE49-F238E27FC236}">
              <a16:creationId xmlns="" xmlns:a16="http://schemas.microsoft.com/office/drawing/2014/main" id="{00000000-0008-0000-0100-000077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120" name="Text Box 52">
          <a:extLst>
            <a:ext uri="{FF2B5EF4-FFF2-40B4-BE49-F238E27FC236}">
              <a16:creationId xmlns="" xmlns:a16="http://schemas.microsoft.com/office/drawing/2014/main" id="{00000000-0008-0000-0100-00007800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1" name="Text Box 23">
          <a:extLst>
            <a:ext uri="{FF2B5EF4-FFF2-40B4-BE49-F238E27FC236}">
              <a16:creationId xmlns="" xmlns:a16="http://schemas.microsoft.com/office/drawing/2014/main" id="{00000000-0008-0000-0100-000079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2" name="Text Box 24">
          <a:extLst>
            <a:ext uri="{FF2B5EF4-FFF2-40B4-BE49-F238E27FC236}">
              <a16:creationId xmlns="" xmlns:a16="http://schemas.microsoft.com/office/drawing/2014/main" id="{00000000-0008-0000-0100-00007A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3" name="Text Box 50">
          <a:extLst>
            <a:ext uri="{FF2B5EF4-FFF2-40B4-BE49-F238E27FC236}">
              <a16:creationId xmlns="" xmlns:a16="http://schemas.microsoft.com/office/drawing/2014/main" id="{00000000-0008-0000-0100-00007B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4" name="Text Box 52">
          <a:extLst>
            <a:ext uri="{FF2B5EF4-FFF2-40B4-BE49-F238E27FC236}">
              <a16:creationId xmlns="" xmlns:a16="http://schemas.microsoft.com/office/drawing/2014/main" id="{00000000-0008-0000-0100-00007C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5" name="Text Box 24">
          <a:extLst>
            <a:ext uri="{FF2B5EF4-FFF2-40B4-BE49-F238E27FC236}">
              <a16:creationId xmlns="" xmlns:a16="http://schemas.microsoft.com/office/drawing/2014/main" id="{00000000-0008-0000-0100-00007D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6" name="Text Box 50">
          <a:extLst>
            <a:ext uri="{FF2B5EF4-FFF2-40B4-BE49-F238E27FC236}">
              <a16:creationId xmlns="" xmlns:a16="http://schemas.microsoft.com/office/drawing/2014/main" id="{00000000-0008-0000-0100-00007E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127" name="Text Box 52">
          <a:extLst>
            <a:ext uri="{FF2B5EF4-FFF2-40B4-BE49-F238E27FC236}">
              <a16:creationId xmlns="" xmlns:a16="http://schemas.microsoft.com/office/drawing/2014/main" id="{00000000-0008-0000-0100-00007F00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8" name="Text Box 23">
          <a:extLst>
            <a:ext uri="{FF2B5EF4-FFF2-40B4-BE49-F238E27FC236}">
              <a16:creationId xmlns="" xmlns:a16="http://schemas.microsoft.com/office/drawing/2014/main" id="{00000000-0008-0000-0100-000080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29" name="Text Box 24">
          <a:extLst>
            <a:ext uri="{FF2B5EF4-FFF2-40B4-BE49-F238E27FC236}">
              <a16:creationId xmlns="" xmlns:a16="http://schemas.microsoft.com/office/drawing/2014/main" id="{00000000-0008-0000-0100-000081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0" name="Text Box 50">
          <a:extLst>
            <a:ext uri="{FF2B5EF4-FFF2-40B4-BE49-F238E27FC236}">
              <a16:creationId xmlns="" xmlns:a16="http://schemas.microsoft.com/office/drawing/2014/main" id="{00000000-0008-0000-0100-000082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1" name="Text Box 52">
          <a:extLst>
            <a:ext uri="{FF2B5EF4-FFF2-40B4-BE49-F238E27FC236}">
              <a16:creationId xmlns="" xmlns:a16="http://schemas.microsoft.com/office/drawing/2014/main" id="{00000000-0008-0000-0100-000083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2" name="Text Box 24">
          <a:extLst>
            <a:ext uri="{FF2B5EF4-FFF2-40B4-BE49-F238E27FC236}">
              <a16:creationId xmlns="" xmlns:a16="http://schemas.microsoft.com/office/drawing/2014/main" id="{00000000-0008-0000-0100-000084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3" name="Text Box 50">
          <a:extLst>
            <a:ext uri="{FF2B5EF4-FFF2-40B4-BE49-F238E27FC236}">
              <a16:creationId xmlns="" xmlns:a16="http://schemas.microsoft.com/office/drawing/2014/main" id="{00000000-0008-0000-0100-000085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134" name="Text Box 52">
          <a:extLst>
            <a:ext uri="{FF2B5EF4-FFF2-40B4-BE49-F238E27FC236}">
              <a16:creationId xmlns="" xmlns:a16="http://schemas.microsoft.com/office/drawing/2014/main" id="{00000000-0008-0000-0100-00008600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5" name="Text Box 23">
          <a:extLst>
            <a:ext uri="{FF2B5EF4-FFF2-40B4-BE49-F238E27FC236}">
              <a16:creationId xmlns="" xmlns:a16="http://schemas.microsoft.com/office/drawing/2014/main" id="{00000000-0008-0000-0100-000087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6" name="Text Box 24">
          <a:extLst>
            <a:ext uri="{FF2B5EF4-FFF2-40B4-BE49-F238E27FC236}">
              <a16:creationId xmlns="" xmlns:a16="http://schemas.microsoft.com/office/drawing/2014/main" id="{00000000-0008-0000-0100-000088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7" name="Text Box 50">
          <a:extLst>
            <a:ext uri="{FF2B5EF4-FFF2-40B4-BE49-F238E27FC236}">
              <a16:creationId xmlns="" xmlns:a16="http://schemas.microsoft.com/office/drawing/2014/main" id="{00000000-0008-0000-0100-000089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8" name="Text Box 52">
          <a:extLst>
            <a:ext uri="{FF2B5EF4-FFF2-40B4-BE49-F238E27FC236}">
              <a16:creationId xmlns="" xmlns:a16="http://schemas.microsoft.com/office/drawing/2014/main" id="{00000000-0008-0000-0100-00008A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39" name="Text Box 24">
          <a:extLst>
            <a:ext uri="{FF2B5EF4-FFF2-40B4-BE49-F238E27FC236}">
              <a16:creationId xmlns="" xmlns:a16="http://schemas.microsoft.com/office/drawing/2014/main" id="{00000000-0008-0000-0100-00008B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0" name="Text Box 50">
          <a:extLst>
            <a:ext uri="{FF2B5EF4-FFF2-40B4-BE49-F238E27FC236}">
              <a16:creationId xmlns="" xmlns:a16="http://schemas.microsoft.com/office/drawing/2014/main" id="{00000000-0008-0000-0100-00008C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141" name="Text Box 52">
          <a:extLst>
            <a:ext uri="{FF2B5EF4-FFF2-40B4-BE49-F238E27FC236}">
              <a16:creationId xmlns="" xmlns:a16="http://schemas.microsoft.com/office/drawing/2014/main" id="{00000000-0008-0000-0100-00008D00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2" name="Text Box 23">
          <a:extLst>
            <a:ext uri="{FF2B5EF4-FFF2-40B4-BE49-F238E27FC236}">
              <a16:creationId xmlns="" xmlns:a16="http://schemas.microsoft.com/office/drawing/2014/main" id="{00000000-0008-0000-0100-00008E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3" name="Text Box 24">
          <a:extLst>
            <a:ext uri="{FF2B5EF4-FFF2-40B4-BE49-F238E27FC236}">
              <a16:creationId xmlns="" xmlns:a16="http://schemas.microsoft.com/office/drawing/2014/main" id="{00000000-0008-0000-0100-00008F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4" name="Text Box 50">
          <a:extLst>
            <a:ext uri="{FF2B5EF4-FFF2-40B4-BE49-F238E27FC236}">
              <a16:creationId xmlns="" xmlns:a16="http://schemas.microsoft.com/office/drawing/2014/main" id="{00000000-0008-0000-0100-000090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5" name="Text Box 52">
          <a:extLst>
            <a:ext uri="{FF2B5EF4-FFF2-40B4-BE49-F238E27FC236}">
              <a16:creationId xmlns="" xmlns:a16="http://schemas.microsoft.com/office/drawing/2014/main" id="{00000000-0008-0000-0100-000091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6" name="Text Box 24">
          <a:extLst>
            <a:ext uri="{FF2B5EF4-FFF2-40B4-BE49-F238E27FC236}">
              <a16:creationId xmlns="" xmlns:a16="http://schemas.microsoft.com/office/drawing/2014/main" id="{00000000-0008-0000-0100-000092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7" name="Text Box 50">
          <a:extLst>
            <a:ext uri="{FF2B5EF4-FFF2-40B4-BE49-F238E27FC236}">
              <a16:creationId xmlns="" xmlns:a16="http://schemas.microsoft.com/office/drawing/2014/main" id="{00000000-0008-0000-0100-000093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148" name="Text Box 52">
          <a:extLst>
            <a:ext uri="{FF2B5EF4-FFF2-40B4-BE49-F238E27FC236}">
              <a16:creationId xmlns="" xmlns:a16="http://schemas.microsoft.com/office/drawing/2014/main" id="{00000000-0008-0000-0100-00009400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165</xdr:row>
      <xdr:rowOff>0</xdr:rowOff>
    </xdr:from>
    <xdr:to>
      <xdr:col>1</xdr:col>
      <xdr:colOff>76200</xdr:colOff>
      <xdr:row>262</xdr:row>
      <xdr:rowOff>57151</xdr:rowOff>
    </xdr:to>
    <xdr:sp macro="" textlink="">
      <xdr:nvSpPr>
        <xdr:cNvPr id="149" name="Text Box 24">
          <a:extLst>
            <a:ext uri="{FF2B5EF4-FFF2-40B4-BE49-F238E27FC236}">
              <a16:creationId xmlns="" xmlns:a16="http://schemas.microsoft.com/office/drawing/2014/main" id="{00000000-0008-0000-0100-000095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0" name="Text Box 50">
          <a:extLst>
            <a:ext uri="{FF2B5EF4-FFF2-40B4-BE49-F238E27FC236}">
              <a16:creationId xmlns="" xmlns:a16="http://schemas.microsoft.com/office/drawing/2014/main" id="{00000000-0008-0000-0100-000096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1" name="Text Box 52">
          <a:extLst>
            <a:ext uri="{FF2B5EF4-FFF2-40B4-BE49-F238E27FC236}">
              <a16:creationId xmlns="" xmlns:a16="http://schemas.microsoft.com/office/drawing/2014/main" id="{00000000-0008-0000-0100-000097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2" name="Text Box 23">
          <a:extLst>
            <a:ext uri="{FF2B5EF4-FFF2-40B4-BE49-F238E27FC236}">
              <a16:creationId xmlns="" xmlns:a16="http://schemas.microsoft.com/office/drawing/2014/main" id="{00000000-0008-0000-0100-000098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3" name="Text Box 24">
          <a:extLst>
            <a:ext uri="{FF2B5EF4-FFF2-40B4-BE49-F238E27FC236}">
              <a16:creationId xmlns="" xmlns:a16="http://schemas.microsoft.com/office/drawing/2014/main" id="{00000000-0008-0000-0100-000099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4" name="Text Box 50">
          <a:extLst>
            <a:ext uri="{FF2B5EF4-FFF2-40B4-BE49-F238E27FC236}">
              <a16:creationId xmlns="" xmlns:a16="http://schemas.microsoft.com/office/drawing/2014/main" id="{00000000-0008-0000-0100-00009A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5" name="Text Box 52">
          <a:extLst>
            <a:ext uri="{FF2B5EF4-FFF2-40B4-BE49-F238E27FC236}">
              <a16:creationId xmlns="" xmlns:a16="http://schemas.microsoft.com/office/drawing/2014/main" id="{00000000-0008-0000-0100-00009B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6" name="Text Box 23">
          <a:extLst>
            <a:ext uri="{FF2B5EF4-FFF2-40B4-BE49-F238E27FC236}">
              <a16:creationId xmlns="" xmlns:a16="http://schemas.microsoft.com/office/drawing/2014/main" id="{00000000-0008-0000-0100-00009C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7" name="Text Box 24">
          <a:extLst>
            <a:ext uri="{FF2B5EF4-FFF2-40B4-BE49-F238E27FC236}">
              <a16:creationId xmlns="" xmlns:a16="http://schemas.microsoft.com/office/drawing/2014/main" id="{00000000-0008-0000-0100-00009D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8" name="Text Box 50">
          <a:extLst>
            <a:ext uri="{FF2B5EF4-FFF2-40B4-BE49-F238E27FC236}">
              <a16:creationId xmlns="" xmlns:a16="http://schemas.microsoft.com/office/drawing/2014/main" id="{00000000-0008-0000-0100-00009E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59" name="Text Box 52">
          <a:extLst>
            <a:ext uri="{FF2B5EF4-FFF2-40B4-BE49-F238E27FC236}">
              <a16:creationId xmlns="" xmlns:a16="http://schemas.microsoft.com/office/drawing/2014/main" id="{00000000-0008-0000-0100-00009F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60" name="Text Box 23">
          <a:extLst>
            <a:ext uri="{FF2B5EF4-FFF2-40B4-BE49-F238E27FC236}">
              <a16:creationId xmlns="" xmlns:a16="http://schemas.microsoft.com/office/drawing/2014/main" id="{00000000-0008-0000-0100-0000A0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61" name="Text Box 24">
          <a:extLst>
            <a:ext uri="{FF2B5EF4-FFF2-40B4-BE49-F238E27FC236}">
              <a16:creationId xmlns="" xmlns:a16="http://schemas.microsoft.com/office/drawing/2014/main" id="{00000000-0008-0000-0100-0000A1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62" name="Text Box 50">
          <a:extLst>
            <a:ext uri="{FF2B5EF4-FFF2-40B4-BE49-F238E27FC236}">
              <a16:creationId xmlns="" xmlns:a16="http://schemas.microsoft.com/office/drawing/2014/main" id="{00000000-0008-0000-0100-0000A2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165</xdr:row>
      <xdr:rowOff>0</xdr:rowOff>
    </xdr:from>
    <xdr:to>
      <xdr:col>1</xdr:col>
      <xdr:colOff>76200</xdr:colOff>
      <xdr:row>262</xdr:row>
      <xdr:rowOff>57151</xdr:rowOff>
    </xdr:to>
    <xdr:sp macro="" textlink="">
      <xdr:nvSpPr>
        <xdr:cNvPr id="163" name="Text Box 52">
          <a:extLst>
            <a:ext uri="{FF2B5EF4-FFF2-40B4-BE49-F238E27FC236}">
              <a16:creationId xmlns="" xmlns:a16="http://schemas.microsoft.com/office/drawing/2014/main" id="{00000000-0008-0000-0100-0000A3000000}"/>
            </a:ext>
          </a:extLst>
        </xdr:cNvPr>
        <xdr:cNvSpPr txBox="1">
          <a:spLocks noChangeArrowheads="1"/>
        </xdr:cNvSpPr>
      </xdr:nvSpPr>
      <xdr:spPr bwMode="auto">
        <a:xfrm>
          <a:off x="428625" y="250317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164</xdr:row>
      <xdr:rowOff>0</xdr:rowOff>
    </xdr:from>
    <xdr:ext cx="76200" cy="214033"/>
    <xdr:sp macro="" textlink="">
      <xdr:nvSpPr>
        <xdr:cNvPr id="164" name="Text Box 23">
          <a:extLst>
            <a:ext uri="{FF2B5EF4-FFF2-40B4-BE49-F238E27FC236}">
              <a16:creationId xmlns="" xmlns:a16="http://schemas.microsoft.com/office/drawing/2014/main" id="{00000000-0008-0000-0100-0000A4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5" name="Text Box 24">
          <a:extLst>
            <a:ext uri="{FF2B5EF4-FFF2-40B4-BE49-F238E27FC236}">
              <a16:creationId xmlns="" xmlns:a16="http://schemas.microsoft.com/office/drawing/2014/main" id="{00000000-0008-0000-0100-0000A5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6" name="Text Box 50">
          <a:extLst>
            <a:ext uri="{FF2B5EF4-FFF2-40B4-BE49-F238E27FC236}">
              <a16:creationId xmlns="" xmlns:a16="http://schemas.microsoft.com/office/drawing/2014/main" id="{00000000-0008-0000-0100-0000A6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7" name="Text Box 52">
          <a:extLst>
            <a:ext uri="{FF2B5EF4-FFF2-40B4-BE49-F238E27FC236}">
              <a16:creationId xmlns="" xmlns:a16="http://schemas.microsoft.com/office/drawing/2014/main" id="{00000000-0008-0000-0100-0000A7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8" name="Text Box 24">
          <a:extLst>
            <a:ext uri="{FF2B5EF4-FFF2-40B4-BE49-F238E27FC236}">
              <a16:creationId xmlns="" xmlns:a16="http://schemas.microsoft.com/office/drawing/2014/main" id="{00000000-0008-0000-0100-0000A8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69" name="Text Box 50">
          <a:extLst>
            <a:ext uri="{FF2B5EF4-FFF2-40B4-BE49-F238E27FC236}">
              <a16:creationId xmlns="" xmlns:a16="http://schemas.microsoft.com/office/drawing/2014/main" id="{00000000-0008-0000-0100-0000A9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170" name="Text Box 52">
          <a:extLst>
            <a:ext uri="{FF2B5EF4-FFF2-40B4-BE49-F238E27FC236}">
              <a16:creationId xmlns="" xmlns:a16="http://schemas.microsoft.com/office/drawing/2014/main" id="{00000000-0008-0000-0100-0000AA00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1" name="Text Box 23">
          <a:extLst>
            <a:ext uri="{FF2B5EF4-FFF2-40B4-BE49-F238E27FC236}">
              <a16:creationId xmlns="" xmlns:a16="http://schemas.microsoft.com/office/drawing/2014/main" id="{00000000-0008-0000-0100-0000AB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2" name="Text Box 24">
          <a:extLst>
            <a:ext uri="{FF2B5EF4-FFF2-40B4-BE49-F238E27FC236}">
              <a16:creationId xmlns="" xmlns:a16="http://schemas.microsoft.com/office/drawing/2014/main" id="{00000000-0008-0000-0100-0000AC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3" name="Text Box 50">
          <a:extLst>
            <a:ext uri="{FF2B5EF4-FFF2-40B4-BE49-F238E27FC236}">
              <a16:creationId xmlns="" xmlns:a16="http://schemas.microsoft.com/office/drawing/2014/main" id="{00000000-0008-0000-0100-0000A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4" name="Text Box 52">
          <a:extLst>
            <a:ext uri="{FF2B5EF4-FFF2-40B4-BE49-F238E27FC236}">
              <a16:creationId xmlns="" xmlns:a16="http://schemas.microsoft.com/office/drawing/2014/main" id="{00000000-0008-0000-0100-0000A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5" name="Text Box 24">
          <a:extLst>
            <a:ext uri="{FF2B5EF4-FFF2-40B4-BE49-F238E27FC236}">
              <a16:creationId xmlns="" xmlns:a16="http://schemas.microsoft.com/office/drawing/2014/main" id="{00000000-0008-0000-0100-0000A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6" name="Text Box 50">
          <a:extLst>
            <a:ext uri="{FF2B5EF4-FFF2-40B4-BE49-F238E27FC236}">
              <a16:creationId xmlns="" xmlns:a16="http://schemas.microsoft.com/office/drawing/2014/main" id="{00000000-0008-0000-0100-0000B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177" name="Text Box 52">
          <a:extLst>
            <a:ext uri="{FF2B5EF4-FFF2-40B4-BE49-F238E27FC236}">
              <a16:creationId xmlns="" xmlns:a16="http://schemas.microsoft.com/office/drawing/2014/main" id="{00000000-0008-0000-0100-0000B1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8" name="Text Box 23">
          <a:extLst>
            <a:ext uri="{FF2B5EF4-FFF2-40B4-BE49-F238E27FC236}">
              <a16:creationId xmlns="" xmlns:a16="http://schemas.microsoft.com/office/drawing/2014/main" id="{00000000-0008-0000-0100-0000C6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99" name="Text Box 24">
          <a:extLst>
            <a:ext uri="{FF2B5EF4-FFF2-40B4-BE49-F238E27FC236}">
              <a16:creationId xmlns="" xmlns:a16="http://schemas.microsoft.com/office/drawing/2014/main" id="{00000000-0008-0000-0100-0000C7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0" name="Text Box 50">
          <a:extLst>
            <a:ext uri="{FF2B5EF4-FFF2-40B4-BE49-F238E27FC236}">
              <a16:creationId xmlns="" xmlns:a16="http://schemas.microsoft.com/office/drawing/2014/main" id="{00000000-0008-0000-0100-0000C8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01" name="Text Box 52">
          <a:extLst>
            <a:ext uri="{FF2B5EF4-FFF2-40B4-BE49-F238E27FC236}">
              <a16:creationId xmlns="" xmlns:a16="http://schemas.microsoft.com/office/drawing/2014/main" id="{00000000-0008-0000-0100-0000C9000000}"/>
            </a:ext>
          </a:extLst>
        </xdr:cNvPr>
        <xdr:cNvSpPr txBox="1">
          <a:spLocks noChangeArrowheads="1"/>
        </xdr:cNvSpPr>
      </xdr:nvSpPr>
      <xdr:spPr bwMode="auto">
        <a:xfrm>
          <a:off x="5657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2" name="Text Box 23">
          <a:extLst>
            <a:ext uri="{FF2B5EF4-FFF2-40B4-BE49-F238E27FC236}">
              <a16:creationId xmlns="" xmlns:a16="http://schemas.microsoft.com/office/drawing/2014/main" id="{00000000-0008-0000-0100-0000CA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3" name="Text Box 24">
          <a:extLst>
            <a:ext uri="{FF2B5EF4-FFF2-40B4-BE49-F238E27FC236}">
              <a16:creationId xmlns="" xmlns:a16="http://schemas.microsoft.com/office/drawing/2014/main" id="{00000000-0008-0000-0100-0000CB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4" name="Text Box 50">
          <a:extLst>
            <a:ext uri="{FF2B5EF4-FFF2-40B4-BE49-F238E27FC236}">
              <a16:creationId xmlns="" xmlns:a16="http://schemas.microsoft.com/office/drawing/2014/main" id="{00000000-0008-0000-0100-0000CC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5" name="Text Box 52">
          <a:extLst>
            <a:ext uri="{FF2B5EF4-FFF2-40B4-BE49-F238E27FC236}">
              <a16:creationId xmlns="" xmlns:a16="http://schemas.microsoft.com/office/drawing/2014/main" id="{00000000-0008-0000-0100-0000CD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6" name="Text Box 24">
          <a:extLst>
            <a:ext uri="{FF2B5EF4-FFF2-40B4-BE49-F238E27FC236}">
              <a16:creationId xmlns="" xmlns:a16="http://schemas.microsoft.com/office/drawing/2014/main" id="{00000000-0008-0000-0100-0000CE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7" name="Text Box 50">
          <a:extLst>
            <a:ext uri="{FF2B5EF4-FFF2-40B4-BE49-F238E27FC236}">
              <a16:creationId xmlns="" xmlns:a16="http://schemas.microsoft.com/office/drawing/2014/main" id="{00000000-0008-0000-0100-0000CF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208" name="Text Box 52">
          <a:extLst>
            <a:ext uri="{FF2B5EF4-FFF2-40B4-BE49-F238E27FC236}">
              <a16:creationId xmlns="" xmlns:a16="http://schemas.microsoft.com/office/drawing/2014/main" id="{00000000-0008-0000-0100-0000D000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09" name="Text Box 23">
          <a:extLst>
            <a:ext uri="{FF2B5EF4-FFF2-40B4-BE49-F238E27FC236}">
              <a16:creationId xmlns="" xmlns:a16="http://schemas.microsoft.com/office/drawing/2014/main" id="{00000000-0008-0000-0100-0000D1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0" name="Text Box 24">
          <a:extLst>
            <a:ext uri="{FF2B5EF4-FFF2-40B4-BE49-F238E27FC236}">
              <a16:creationId xmlns="" xmlns:a16="http://schemas.microsoft.com/office/drawing/2014/main" id="{00000000-0008-0000-0100-0000D2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1" name="Text Box 50">
          <a:extLst>
            <a:ext uri="{FF2B5EF4-FFF2-40B4-BE49-F238E27FC236}">
              <a16:creationId xmlns="" xmlns:a16="http://schemas.microsoft.com/office/drawing/2014/main" id="{00000000-0008-0000-0100-0000D3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2" name="Text Box 52">
          <a:extLst>
            <a:ext uri="{FF2B5EF4-FFF2-40B4-BE49-F238E27FC236}">
              <a16:creationId xmlns="" xmlns:a16="http://schemas.microsoft.com/office/drawing/2014/main" id="{00000000-0008-0000-0100-0000D4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3" name="Text Box 24">
          <a:extLst>
            <a:ext uri="{FF2B5EF4-FFF2-40B4-BE49-F238E27FC236}">
              <a16:creationId xmlns="" xmlns:a16="http://schemas.microsoft.com/office/drawing/2014/main" id="{00000000-0008-0000-0100-0000D5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4" name="Text Box 50">
          <a:extLst>
            <a:ext uri="{FF2B5EF4-FFF2-40B4-BE49-F238E27FC236}">
              <a16:creationId xmlns="" xmlns:a16="http://schemas.microsoft.com/office/drawing/2014/main" id="{00000000-0008-0000-0100-0000D6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215" name="Text Box 52">
          <a:extLst>
            <a:ext uri="{FF2B5EF4-FFF2-40B4-BE49-F238E27FC236}">
              <a16:creationId xmlns="" xmlns:a16="http://schemas.microsoft.com/office/drawing/2014/main" id="{00000000-0008-0000-0100-0000D7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6" name="Text Box 23">
          <a:extLst>
            <a:ext uri="{FF2B5EF4-FFF2-40B4-BE49-F238E27FC236}">
              <a16:creationId xmlns="" xmlns:a16="http://schemas.microsoft.com/office/drawing/2014/main" id="{00000000-0008-0000-0100-0000D8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7" name="Text Box 24">
          <a:extLst>
            <a:ext uri="{FF2B5EF4-FFF2-40B4-BE49-F238E27FC236}">
              <a16:creationId xmlns="" xmlns:a16="http://schemas.microsoft.com/office/drawing/2014/main" id="{00000000-0008-0000-0100-0000D9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8" name="Text Box 50">
          <a:extLst>
            <a:ext uri="{FF2B5EF4-FFF2-40B4-BE49-F238E27FC236}">
              <a16:creationId xmlns="" xmlns:a16="http://schemas.microsoft.com/office/drawing/2014/main" id="{00000000-0008-0000-0100-0000DA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19" name="Text Box 52">
          <a:extLst>
            <a:ext uri="{FF2B5EF4-FFF2-40B4-BE49-F238E27FC236}">
              <a16:creationId xmlns="" xmlns:a16="http://schemas.microsoft.com/office/drawing/2014/main" id="{00000000-0008-0000-0100-0000DB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20" name="Text Box 24">
          <a:extLst>
            <a:ext uri="{FF2B5EF4-FFF2-40B4-BE49-F238E27FC236}">
              <a16:creationId xmlns="" xmlns:a16="http://schemas.microsoft.com/office/drawing/2014/main" id="{00000000-0008-0000-0100-0000DC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21" name="Text Box 50">
          <a:extLst>
            <a:ext uri="{FF2B5EF4-FFF2-40B4-BE49-F238E27FC236}">
              <a16:creationId xmlns="" xmlns:a16="http://schemas.microsoft.com/office/drawing/2014/main" id="{00000000-0008-0000-0100-0000DD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222" name="Text Box 52">
          <a:extLst>
            <a:ext uri="{FF2B5EF4-FFF2-40B4-BE49-F238E27FC236}">
              <a16:creationId xmlns="" xmlns:a16="http://schemas.microsoft.com/office/drawing/2014/main" id="{00000000-0008-0000-0100-0000DE00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3" name="Text Box 23">
          <a:extLst>
            <a:ext uri="{FF2B5EF4-FFF2-40B4-BE49-F238E27FC236}">
              <a16:creationId xmlns="" xmlns:a16="http://schemas.microsoft.com/office/drawing/2014/main" id="{00000000-0008-0000-0100-0000DF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4" name="Text Box 24">
          <a:extLst>
            <a:ext uri="{FF2B5EF4-FFF2-40B4-BE49-F238E27FC236}">
              <a16:creationId xmlns="" xmlns:a16="http://schemas.microsoft.com/office/drawing/2014/main" id="{00000000-0008-0000-0100-0000E0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5" name="Text Box 50">
          <a:extLst>
            <a:ext uri="{FF2B5EF4-FFF2-40B4-BE49-F238E27FC236}">
              <a16:creationId xmlns="" xmlns:a16="http://schemas.microsoft.com/office/drawing/2014/main" id="{00000000-0008-0000-0100-0000E1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6" name="Text Box 52">
          <a:extLst>
            <a:ext uri="{FF2B5EF4-FFF2-40B4-BE49-F238E27FC236}">
              <a16:creationId xmlns="" xmlns:a16="http://schemas.microsoft.com/office/drawing/2014/main" id="{00000000-0008-0000-0100-0000E2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7" name="Text Box 24">
          <a:extLst>
            <a:ext uri="{FF2B5EF4-FFF2-40B4-BE49-F238E27FC236}">
              <a16:creationId xmlns="" xmlns:a16="http://schemas.microsoft.com/office/drawing/2014/main" id="{00000000-0008-0000-0100-0000E3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8" name="Text Box 50">
          <a:extLst>
            <a:ext uri="{FF2B5EF4-FFF2-40B4-BE49-F238E27FC236}">
              <a16:creationId xmlns="" xmlns:a16="http://schemas.microsoft.com/office/drawing/2014/main" id="{00000000-0008-0000-0100-0000E4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229" name="Text Box 52">
          <a:extLst>
            <a:ext uri="{FF2B5EF4-FFF2-40B4-BE49-F238E27FC236}">
              <a16:creationId xmlns="" xmlns:a16="http://schemas.microsoft.com/office/drawing/2014/main" id="{00000000-0008-0000-0100-0000E500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47</xdr:col>
      <xdr:colOff>0</xdr:colOff>
      <xdr:row>2</xdr:row>
      <xdr:rowOff>0</xdr:rowOff>
    </xdr:from>
    <xdr:to>
      <xdr:col>47</xdr:col>
      <xdr:colOff>76200</xdr:colOff>
      <xdr:row>3</xdr:row>
      <xdr:rowOff>57150</xdr:rowOff>
    </xdr:to>
    <xdr:sp macro="" textlink="">
      <xdr:nvSpPr>
        <xdr:cNvPr id="230" name="Text Box 23">
          <a:extLst>
            <a:ext uri="{FF2B5EF4-FFF2-40B4-BE49-F238E27FC236}">
              <a16:creationId xmlns="" xmlns:a16="http://schemas.microsoft.com/office/drawing/2014/main" id="{00000000-0008-0000-0100-0000E6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31" name="Text Box 24">
          <a:extLst>
            <a:ext uri="{FF2B5EF4-FFF2-40B4-BE49-F238E27FC236}">
              <a16:creationId xmlns="" xmlns:a16="http://schemas.microsoft.com/office/drawing/2014/main" id="{00000000-0008-0000-0100-0000E7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32" name="Text Box 50">
          <a:extLst>
            <a:ext uri="{FF2B5EF4-FFF2-40B4-BE49-F238E27FC236}">
              <a16:creationId xmlns="" xmlns:a16="http://schemas.microsoft.com/office/drawing/2014/main" id="{00000000-0008-0000-0100-0000E8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47</xdr:col>
      <xdr:colOff>0</xdr:colOff>
      <xdr:row>2</xdr:row>
      <xdr:rowOff>0</xdr:rowOff>
    </xdr:from>
    <xdr:to>
      <xdr:col>47</xdr:col>
      <xdr:colOff>76200</xdr:colOff>
      <xdr:row>3</xdr:row>
      <xdr:rowOff>57150</xdr:rowOff>
    </xdr:to>
    <xdr:sp macro="" textlink="">
      <xdr:nvSpPr>
        <xdr:cNvPr id="233" name="Text Box 52">
          <a:extLst>
            <a:ext uri="{FF2B5EF4-FFF2-40B4-BE49-F238E27FC236}">
              <a16:creationId xmlns="" xmlns:a16="http://schemas.microsoft.com/office/drawing/2014/main" id="{00000000-0008-0000-0100-0000E9000000}"/>
            </a:ext>
          </a:extLst>
        </xdr:cNvPr>
        <xdr:cNvSpPr txBox="1">
          <a:spLocks noChangeArrowheads="1"/>
        </xdr:cNvSpPr>
      </xdr:nvSpPr>
      <xdr:spPr bwMode="auto">
        <a:xfrm>
          <a:off x="278606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0</xdr:colOff>
      <xdr:row>2</xdr:row>
      <xdr:rowOff>0</xdr:rowOff>
    </xdr:from>
    <xdr:ext cx="76200" cy="209550"/>
    <xdr:sp macro="" textlink="">
      <xdr:nvSpPr>
        <xdr:cNvPr id="234" name="Text Box 23">
          <a:extLst>
            <a:ext uri="{FF2B5EF4-FFF2-40B4-BE49-F238E27FC236}">
              <a16:creationId xmlns="" xmlns:a16="http://schemas.microsoft.com/office/drawing/2014/main" id="{00000000-0008-0000-0100-0000EA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5" name="Text Box 24">
          <a:extLst>
            <a:ext uri="{FF2B5EF4-FFF2-40B4-BE49-F238E27FC236}">
              <a16:creationId xmlns="" xmlns:a16="http://schemas.microsoft.com/office/drawing/2014/main" id="{00000000-0008-0000-0100-0000EB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6" name="Text Box 50">
          <a:extLst>
            <a:ext uri="{FF2B5EF4-FFF2-40B4-BE49-F238E27FC236}">
              <a16:creationId xmlns="" xmlns:a16="http://schemas.microsoft.com/office/drawing/2014/main" id="{00000000-0008-0000-0100-0000EC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7" name="Text Box 52">
          <a:extLst>
            <a:ext uri="{FF2B5EF4-FFF2-40B4-BE49-F238E27FC236}">
              <a16:creationId xmlns="" xmlns:a16="http://schemas.microsoft.com/office/drawing/2014/main" id="{00000000-0008-0000-0100-0000ED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8" name="Text Box 23">
          <a:extLst>
            <a:ext uri="{FF2B5EF4-FFF2-40B4-BE49-F238E27FC236}">
              <a16:creationId xmlns="" xmlns:a16="http://schemas.microsoft.com/office/drawing/2014/main" id="{00000000-0008-0000-0100-0000EE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39" name="Text Box 24">
          <a:extLst>
            <a:ext uri="{FF2B5EF4-FFF2-40B4-BE49-F238E27FC236}">
              <a16:creationId xmlns="" xmlns:a16="http://schemas.microsoft.com/office/drawing/2014/main" id="{00000000-0008-0000-0100-0000EF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0" name="Text Box 50">
          <a:extLst>
            <a:ext uri="{FF2B5EF4-FFF2-40B4-BE49-F238E27FC236}">
              <a16:creationId xmlns="" xmlns:a16="http://schemas.microsoft.com/office/drawing/2014/main" id="{00000000-0008-0000-0100-0000F0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1" name="Text Box 52">
          <a:extLst>
            <a:ext uri="{FF2B5EF4-FFF2-40B4-BE49-F238E27FC236}">
              <a16:creationId xmlns="" xmlns:a16="http://schemas.microsoft.com/office/drawing/2014/main" id="{00000000-0008-0000-0100-0000F1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2" name="Text Box 23">
          <a:extLst>
            <a:ext uri="{FF2B5EF4-FFF2-40B4-BE49-F238E27FC236}">
              <a16:creationId xmlns="" xmlns:a16="http://schemas.microsoft.com/office/drawing/2014/main" id="{00000000-0008-0000-0100-0000F2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3" name="Text Box 24">
          <a:extLst>
            <a:ext uri="{FF2B5EF4-FFF2-40B4-BE49-F238E27FC236}">
              <a16:creationId xmlns="" xmlns:a16="http://schemas.microsoft.com/office/drawing/2014/main" id="{00000000-0008-0000-0100-0000F3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4" name="Text Box 50">
          <a:extLst>
            <a:ext uri="{FF2B5EF4-FFF2-40B4-BE49-F238E27FC236}">
              <a16:creationId xmlns="" xmlns:a16="http://schemas.microsoft.com/office/drawing/2014/main" id="{00000000-0008-0000-0100-0000F4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2</xdr:row>
      <xdr:rowOff>0</xdr:rowOff>
    </xdr:from>
    <xdr:ext cx="76200" cy="209550"/>
    <xdr:sp macro="" textlink="">
      <xdr:nvSpPr>
        <xdr:cNvPr id="245" name="Text Box 52">
          <a:extLst>
            <a:ext uri="{FF2B5EF4-FFF2-40B4-BE49-F238E27FC236}">
              <a16:creationId xmlns="" xmlns:a16="http://schemas.microsoft.com/office/drawing/2014/main" id="{00000000-0008-0000-0100-0000F5000000}"/>
            </a:ext>
          </a:extLst>
        </xdr:cNvPr>
        <xdr:cNvSpPr txBox="1">
          <a:spLocks noChangeArrowheads="1"/>
        </xdr:cNvSpPr>
      </xdr:nvSpPr>
      <xdr:spPr bwMode="auto">
        <a:xfrm>
          <a:off x="621982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46" name="Text Box 23">
          <a:extLst>
            <a:ext uri="{FF2B5EF4-FFF2-40B4-BE49-F238E27FC236}">
              <a16:creationId xmlns="" xmlns:a16="http://schemas.microsoft.com/office/drawing/2014/main" id="{00000000-0008-0000-0100-0000F6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47" name="Text Box 24">
          <a:extLst>
            <a:ext uri="{FF2B5EF4-FFF2-40B4-BE49-F238E27FC236}">
              <a16:creationId xmlns="" xmlns:a16="http://schemas.microsoft.com/office/drawing/2014/main" id="{00000000-0008-0000-0100-0000F7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48" name="Text Box 50">
          <a:extLst>
            <a:ext uri="{FF2B5EF4-FFF2-40B4-BE49-F238E27FC236}">
              <a16:creationId xmlns="" xmlns:a16="http://schemas.microsoft.com/office/drawing/2014/main" id="{00000000-0008-0000-0100-0000F8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9550"/>
    <xdr:sp macro="" textlink="">
      <xdr:nvSpPr>
        <xdr:cNvPr id="249" name="Text Box 52">
          <a:extLst>
            <a:ext uri="{FF2B5EF4-FFF2-40B4-BE49-F238E27FC236}">
              <a16:creationId xmlns="" xmlns:a16="http://schemas.microsoft.com/office/drawing/2014/main" id="{00000000-0008-0000-0100-0000F9000000}"/>
            </a:ext>
          </a:extLst>
        </xdr:cNvPr>
        <xdr:cNvSpPr txBox="1">
          <a:spLocks noChangeArrowheads="1"/>
        </xdr:cNvSpPr>
      </xdr:nvSpPr>
      <xdr:spPr bwMode="auto">
        <a:xfrm>
          <a:off x="286702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50" name="Text Box 23">
          <a:extLst>
            <a:ext uri="{FF2B5EF4-FFF2-40B4-BE49-F238E27FC236}">
              <a16:creationId xmlns="" xmlns:a16="http://schemas.microsoft.com/office/drawing/2014/main" id="{00000000-0008-0000-0100-0000FA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51" name="Text Box 24">
          <a:extLst>
            <a:ext uri="{FF2B5EF4-FFF2-40B4-BE49-F238E27FC236}">
              <a16:creationId xmlns="" xmlns:a16="http://schemas.microsoft.com/office/drawing/2014/main" id="{00000000-0008-0000-0100-0000FB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52" name="Text Box 50">
          <a:extLst>
            <a:ext uri="{FF2B5EF4-FFF2-40B4-BE49-F238E27FC236}">
              <a16:creationId xmlns="" xmlns:a16="http://schemas.microsoft.com/office/drawing/2014/main" id="{00000000-0008-0000-0100-0000FC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xdr:row>
      <xdr:rowOff>0</xdr:rowOff>
    </xdr:from>
    <xdr:ext cx="76200" cy="200025"/>
    <xdr:sp macro="" textlink="">
      <xdr:nvSpPr>
        <xdr:cNvPr id="253" name="Text Box 52">
          <a:extLst>
            <a:ext uri="{FF2B5EF4-FFF2-40B4-BE49-F238E27FC236}">
              <a16:creationId xmlns="" xmlns:a16="http://schemas.microsoft.com/office/drawing/2014/main" id="{00000000-0008-0000-0100-0000FD000000}"/>
            </a:ext>
          </a:extLst>
        </xdr:cNvPr>
        <xdr:cNvSpPr txBox="1">
          <a:spLocks noChangeArrowheads="1"/>
        </xdr:cNvSpPr>
      </xdr:nvSpPr>
      <xdr:spPr bwMode="auto">
        <a:xfrm>
          <a:off x="286702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4" name="Text Box 23">
          <a:extLst>
            <a:ext uri="{FF2B5EF4-FFF2-40B4-BE49-F238E27FC236}">
              <a16:creationId xmlns="" xmlns:a16="http://schemas.microsoft.com/office/drawing/2014/main" id="{00000000-0008-0000-0100-0000FE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5" name="Text Box 24">
          <a:extLst>
            <a:ext uri="{FF2B5EF4-FFF2-40B4-BE49-F238E27FC236}">
              <a16:creationId xmlns="" xmlns:a16="http://schemas.microsoft.com/office/drawing/2014/main" id="{00000000-0008-0000-0100-0000FF00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6" name="Text Box 50">
          <a:extLst>
            <a:ext uri="{FF2B5EF4-FFF2-40B4-BE49-F238E27FC236}">
              <a16:creationId xmlns="" xmlns:a16="http://schemas.microsoft.com/office/drawing/2014/main" id="{00000000-0008-0000-0100-000000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257" name="Text Box 52">
          <a:extLst>
            <a:ext uri="{FF2B5EF4-FFF2-40B4-BE49-F238E27FC236}">
              <a16:creationId xmlns="" xmlns:a16="http://schemas.microsoft.com/office/drawing/2014/main" id="{00000000-0008-0000-0100-000001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8" name="Text Box 23">
          <a:extLst>
            <a:ext uri="{FF2B5EF4-FFF2-40B4-BE49-F238E27FC236}">
              <a16:creationId xmlns="" xmlns:a16="http://schemas.microsoft.com/office/drawing/2014/main" id="{00000000-0008-0000-0100-000002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59" name="Text Box 24">
          <a:extLst>
            <a:ext uri="{FF2B5EF4-FFF2-40B4-BE49-F238E27FC236}">
              <a16:creationId xmlns="" xmlns:a16="http://schemas.microsoft.com/office/drawing/2014/main" id="{00000000-0008-0000-0100-000003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0" name="Text Box 50">
          <a:extLst>
            <a:ext uri="{FF2B5EF4-FFF2-40B4-BE49-F238E27FC236}">
              <a16:creationId xmlns="" xmlns:a16="http://schemas.microsoft.com/office/drawing/2014/main" id="{00000000-0008-0000-0100-000004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0025"/>
    <xdr:sp macro="" textlink="">
      <xdr:nvSpPr>
        <xdr:cNvPr id="261" name="Text Box 52">
          <a:extLst>
            <a:ext uri="{FF2B5EF4-FFF2-40B4-BE49-F238E27FC236}">
              <a16:creationId xmlns="" xmlns:a16="http://schemas.microsoft.com/office/drawing/2014/main" id="{00000000-0008-0000-0100-000005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62" name="Text Box 23">
          <a:extLst>
            <a:ext uri="{FF2B5EF4-FFF2-40B4-BE49-F238E27FC236}">
              <a16:creationId xmlns="" xmlns:a16="http://schemas.microsoft.com/office/drawing/2014/main" id="{00000000-0008-0000-0100-00000601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63" name="Text Box 24">
          <a:extLst>
            <a:ext uri="{FF2B5EF4-FFF2-40B4-BE49-F238E27FC236}">
              <a16:creationId xmlns="" xmlns:a16="http://schemas.microsoft.com/office/drawing/2014/main" id="{00000000-0008-0000-0100-00000701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64" name="Text Box 50">
          <a:extLst>
            <a:ext uri="{FF2B5EF4-FFF2-40B4-BE49-F238E27FC236}">
              <a16:creationId xmlns="" xmlns:a16="http://schemas.microsoft.com/office/drawing/2014/main" id="{00000000-0008-0000-0100-00000801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47</xdr:col>
      <xdr:colOff>0</xdr:colOff>
      <xdr:row>3</xdr:row>
      <xdr:rowOff>0</xdr:rowOff>
    </xdr:from>
    <xdr:ext cx="76200" cy="209550"/>
    <xdr:sp macro="" textlink="">
      <xdr:nvSpPr>
        <xdr:cNvPr id="265" name="Text Box 52">
          <a:extLst>
            <a:ext uri="{FF2B5EF4-FFF2-40B4-BE49-F238E27FC236}">
              <a16:creationId xmlns="" xmlns:a16="http://schemas.microsoft.com/office/drawing/2014/main" id="{00000000-0008-0000-0100-000009010000}"/>
            </a:ext>
          </a:extLst>
        </xdr:cNvPr>
        <xdr:cNvSpPr txBox="1">
          <a:spLocks noChangeArrowheads="1"/>
        </xdr:cNvSpPr>
      </xdr:nvSpPr>
      <xdr:spPr bwMode="auto">
        <a:xfrm>
          <a:off x="281654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6" name="Text Box 23">
          <a:extLst>
            <a:ext uri="{FF2B5EF4-FFF2-40B4-BE49-F238E27FC236}">
              <a16:creationId xmlns="" xmlns:a16="http://schemas.microsoft.com/office/drawing/2014/main" id="{00000000-0008-0000-0100-00000A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7" name="Text Box 24">
          <a:extLst>
            <a:ext uri="{FF2B5EF4-FFF2-40B4-BE49-F238E27FC236}">
              <a16:creationId xmlns="" xmlns:a16="http://schemas.microsoft.com/office/drawing/2014/main" id="{00000000-0008-0000-0100-00000B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8" name="Text Box 50">
          <a:extLst>
            <a:ext uri="{FF2B5EF4-FFF2-40B4-BE49-F238E27FC236}">
              <a16:creationId xmlns="" xmlns:a16="http://schemas.microsoft.com/office/drawing/2014/main" id="{00000000-0008-0000-0100-00000C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69" name="Text Box 52">
          <a:extLst>
            <a:ext uri="{FF2B5EF4-FFF2-40B4-BE49-F238E27FC236}">
              <a16:creationId xmlns="" xmlns:a16="http://schemas.microsoft.com/office/drawing/2014/main" id="{00000000-0008-0000-0100-00000D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0" name="Text Box 23">
          <a:extLst>
            <a:ext uri="{FF2B5EF4-FFF2-40B4-BE49-F238E27FC236}">
              <a16:creationId xmlns="" xmlns:a16="http://schemas.microsoft.com/office/drawing/2014/main" id="{00000000-0008-0000-0100-00000E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1" name="Text Box 24">
          <a:extLst>
            <a:ext uri="{FF2B5EF4-FFF2-40B4-BE49-F238E27FC236}">
              <a16:creationId xmlns="" xmlns:a16="http://schemas.microsoft.com/office/drawing/2014/main" id="{00000000-0008-0000-0100-00000F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2" name="Text Box 50">
          <a:extLst>
            <a:ext uri="{FF2B5EF4-FFF2-40B4-BE49-F238E27FC236}">
              <a16:creationId xmlns="" xmlns:a16="http://schemas.microsoft.com/office/drawing/2014/main" id="{00000000-0008-0000-0100-000010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3" name="Text Box 52">
          <a:extLst>
            <a:ext uri="{FF2B5EF4-FFF2-40B4-BE49-F238E27FC236}">
              <a16:creationId xmlns="" xmlns:a16="http://schemas.microsoft.com/office/drawing/2014/main" id="{00000000-0008-0000-0100-000011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4" name="Text Box 23">
          <a:extLst>
            <a:ext uri="{FF2B5EF4-FFF2-40B4-BE49-F238E27FC236}">
              <a16:creationId xmlns="" xmlns:a16="http://schemas.microsoft.com/office/drawing/2014/main" id="{00000000-0008-0000-0100-000012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5" name="Text Box 24">
          <a:extLst>
            <a:ext uri="{FF2B5EF4-FFF2-40B4-BE49-F238E27FC236}">
              <a16:creationId xmlns="" xmlns:a16="http://schemas.microsoft.com/office/drawing/2014/main" id="{00000000-0008-0000-0100-000013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6" name="Text Box 50">
          <a:extLst>
            <a:ext uri="{FF2B5EF4-FFF2-40B4-BE49-F238E27FC236}">
              <a16:creationId xmlns="" xmlns:a16="http://schemas.microsoft.com/office/drawing/2014/main" id="{00000000-0008-0000-0100-000014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xdr:row>
      <xdr:rowOff>0</xdr:rowOff>
    </xdr:from>
    <xdr:ext cx="76200" cy="209550"/>
    <xdr:sp macro="" textlink="">
      <xdr:nvSpPr>
        <xdr:cNvPr id="277" name="Text Box 52">
          <a:extLst>
            <a:ext uri="{FF2B5EF4-FFF2-40B4-BE49-F238E27FC236}">
              <a16:creationId xmlns="" xmlns:a16="http://schemas.microsoft.com/office/drawing/2014/main" id="{00000000-0008-0000-0100-000015010000}"/>
            </a:ext>
          </a:extLst>
        </xdr:cNvPr>
        <xdr:cNvSpPr txBox="1">
          <a:spLocks noChangeArrowheads="1"/>
        </xdr:cNvSpPr>
      </xdr:nvSpPr>
      <xdr:spPr bwMode="auto">
        <a:xfrm>
          <a:off x="621982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1009650</xdr:colOff>
      <xdr:row>2</xdr:row>
      <xdr:rowOff>0</xdr:rowOff>
    </xdr:from>
    <xdr:to>
      <xdr:col>7</xdr:col>
      <xdr:colOff>114300</xdr:colOff>
      <xdr:row>2</xdr:row>
      <xdr:rowOff>0</xdr:rowOff>
    </xdr:to>
    <xdr:graphicFrame macro="">
      <xdr:nvGraphicFramePr>
        <xdr:cNvPr id="278" name="グラフ 60">
          <a:extLst>
            <a:ext uri="{FF2B5EF4-FFF2-40B4-BE49-F238E27FC236}">
              <a16:creationId xmlns="" xmlns:a16="http://schemas.microsoft.com/office/drawing/2014/main" id="{00000000-0008-0000-0100-000016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48</xdr:col>
      <xdr:colOff>0</xdr:colOff>
      <xdr:row>2</xdr:row>
      <xdr:rowOff>0</xdr:rowOff>
    </xdr:from>
    <xdr:to>
      <xdr:col>48</xdr:col>
      <xdr:colOff>76200</xdr:colOff>
      <xdr:row>3</xdr:row>
      <xdr:rowOff>57150</xdr:rowOff>
    </xdr:to>
    <xdr:sp macro="" textlink="">
      <xdr:nvSpPr>
        <xdr:cNvPr id="279" name="Text Box 23">
          <a:extLst>
            <a:ext uri="{FF2B5EF4-FFF2-40B4-BE49-F238E27FC236}">
              <a16:creationId xmlns="" xmlns:a16="http://schemas.microsoft.com/office/drawing/2014/main" id="{00000000-0008-0000-0100-000017010000}"/>
            </a:ext>
          </a:extLst>
        </xdr:cNvPr>
        <xdr:cNvSpPr txBox="1">
          <a:spLocks noChangeArrowheads="1"/>
        </xdr:cNvSpPr>
      </xdr:nvSpPr>
      <xdr:spPr bwMode="auto">
        <a:xfrm>
          <a:off x="2889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280" name="Text Box 24">
          <a:extLst>
            <a:ext uri="{FF2B5EF4-FFF2-40B4-BE49-F238E27FC236}">
              <a16:creationId xmlns="" xmlns:a16="http://schemas.microsoft.com/office/drawing/2014/main" id="{00000000-0008-0000-0100-000018010000}"/>
            </a:ext>
          </a:extLst>
        </xdr:cNvPr>
        <xdr:cNvSpPr txBox="1">
          <a:spLocks noChangeArrowheads="1"/>
        </xdr:cNvSpPr>
      </xdr:nvSpPr>
      <xdr:spPr bwMode="auto">
        <a:xfrm>
          <a:off x="2889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281" name="Text Box 50">
          <a:extLst>
            <a:ext uri="{FF2B5EF4-FFF2-40B4-BE49-F238E27FC236}">
              <a16:creationId xmlns="" xmlns:a16="http://schemas.microsoft.com/office/drawing/2014/main" id="{00000000-0008-0000-0100-000019010000}"/>
            </a:ext>
          </a:extLst>
        </xdr:cNvPr>
        <xdr:cNvSpPr txBox="1">
          <a:spLocks noChangeArrowheads="1"/>
        </xdr:cNvSpPr>
      </xdr:nvSpPr>
      <xdr:spPr bwMode="auto">
        <a:xfrm>
          <a:off x="2889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57150</xdr:rowOff>
    </xdr:to>
    <xdr:sp macro="" textlink="">
      <xdr:nvSpPr>
        <xdr:cNvPr id="282" name="Text Box 52">
          <a:extLst>
            <a:ext uri="{FF2B5EF4-FFF2-40B4-BE49-F238E27FC236}">
              <a16:creationId xmlns="" xmlns:a16="http://schemas.microsoft.com/office/drawing/2014/main" id="{00000000-0008-0000-0100-00001A010000}"/>
            </a:ext>
          </a:extLst>
        </xdr:cNvPr>
        <xdr:cNvSpPr txBox="1">
          <a:spLocks noChangeArrowheads="1"/>
        </xdr:cNvSpPr>
      </xdr:nvSpPr>
      <xdr:spPr bwMode="auto">
        <a:xfrm>
          <a:off x="288988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xdr:row>
      <xdr:rowOff>0</xdr:rowOff>
    </xdr:from>
    <xdr:to>
      <xdr:col>7</xdr:col>
      <xdr:colOff>123825</xdr:colOff>
      <xdr:row>2</xdr:row>
      <xdr:rowOff>0</xdr:rowOff>
    </xdr:to>
    <xdr:graphicFrame macro="">
      <xdr:nvGraphicFramePr>
        <xdr:cNvPr id="283" name="グラフ 62">
          <a:extLst>
            <a:ext uri="{FF2B5EF4-FFF2-40B4-BE49-F238E27FC236}">
              <a16:creationId xmlns="" xmlns:a16="http://schemas.microsoft.com/office/drawing/2014/main" id="{00000000-0008-0000-0100-00001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xdr:row>
      <xdr:rowOff>0</xdr:rowOff>
    </xdr:from>
    <xdr:to>
      <xdr:col>7</xdr:col>
      <xdr:colOff>95250</xdr:colOff>
      <xdr:row>2</xdr:row>
      <xdr:rowOff>0</xdr:rowOff>
    </xdr:to>
    <xdr:graphicFrame macro="">
      <xdr:nvGraphicFramePr>
        <xdr:cNvPr id="284" name="グラフ 64">
          <a:extLst>
            <a:ext uri="{FF2B5EF4-FFF2-40B4-BE49-F238E27FC236}">
              <a16:creationId xmlns="" xmlns:a16="http://schemas.microsoft.com/office/drawing/2014/main" id="{00000000-0008-0000-0100-00001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xdr:row>
      <xdr:rowOff>0</xdr:rowOff>
    </xdr:from>
    <xdr:to>
      <xdr:col>2</xdr:col>
      <xdr:colOff>0</xdr:colOff>
      <xdr:row>2</xdr:row>
      <xdr:rowOff>0</xdr:rowOff>
    </xdr:to>
    <xdr:sp macro="" textlink="">
      <xdr:nvSpPr>
        <xdr:cNvPr id="285" name="Rectangle 158">
          <a:extLst>
            <a:ext uri="{FF2B5EF4-FFF2-40B4-BE49-F238E27FC236}">
              <a16:creationId xmlns="" xmlns:a16="http://schemas.microsoft.com/office/drawing/2014/main" id="{00000000-0008-0000-0100-00001D010000}"/>
            </a:ext>
          </a:extLst>
        </xdr:cNvPr>
        <xdr:cNvSpPr>
          <a:spLocks noChangeArrowheads="1"/>
        </xdr:cNvSpPr>
      </xdr:nvSpPr>
      <xdr:spPr bwMode="auto">
        <a:xfrm>
          <a:off x="1009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a:t>
          </a:r>
          <a:endParaRPr lang="ja-JP" altLang="en-US"/>
        </a:p>
      </xdr:txBody>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286" name="Text Box 23">
          <a:extLst>
            <a:ext uri="{FF2B5EF4-FFF2-40B4-BE49-F238E27FC236}">
              <a16:creationId xmlns="" xmlns:a16="http://schemas.microsoft.com/office/drawing/2014/main" id="{00000000-0008-0000-0100-00001E010000}"/>
            </a:ext>
          </a:extLst>
        </xdr:cNvPr>
        <xdr:cNvSpPr txBox="1">
          <a:spLocks noChangeArrowheads="1"/>
        </xdr:cNvSpPr>
      </xdr:nvSpPr>
      <xdr:spPr bwMode="auto">
        <a:xfrm>
          <a:off x="2889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287" name="Text Box 24">
          <a:extLst>
            <a:ext uri="{FF2B5EF4-FFF2-40B4-BE49-F238E27FC236}">
              <a16:creationId xmlns="" xmlns:a16="http://schemas.microsoft.com/office/drawing/2014/main" id="{00000000-0008-0000-0100-00001F010000}"/>
            </a:ext>
          </a:extLst>
        </xdr:cNvPr>
        <xdr:cNvSpPr txBox="1">
          <a:spLocks noChangeArrowheads="1"/>
        </xdr:cNvSpPr>
      </xdr:nvSpPr>
      <xdr:spPr bwMode="auto">
        <a:xfrm>
          <a:off x="2889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288" name="Text Box 50">
          <a:extLst>
            <a:ext uri="{FF2B5EF4-FFF2-40B4-BE49-F238E27FC236}">
              <a16:creationId xmlns="" xmlns:a16="http://schemas.microsoft.com/office/drawing/2014/main" id="{00000000-0008-0000-0100-000020010000}"/>
            </a:ext>
          </a:extLst>
        </xdr:cNvPr>
        <xdr:cNvSpPr txBox="1">
          <a:spLocks noChangeArrowheads="1"/>
        </xdr:cNvSpPr>
      </xdr:nvSpPr>
      <xdr:spPr bwMode="auto">
        <a:xfrm>
          <a:off x="2889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3</xdr:row>
      <xdr:rowOff>0</xdr:rowOff>
    </xdr:from>
    <xdr:to>
      <xdr:col>48</xdr:col>
      <xdr:colOff>76200</xdr:colOff>
      <xdr:row>4</xdr:row>
      <xdr:rowOff>57150</xdr:rowOff>
    </xdr:to>
    <xdr:sp macro="" textlink="">
      <xdr:nvSpPr>
        <xdr:cNvPr id="289" name="Text Box 52">
          <a:extLst>
            <a:ext uri="{FF2B5EF4-FFF2-40B4-BE49-F238E27FC236}">
              <a16:creationId xmlns="" xmlns:a16="http://schemas.microsoft.com/office/drawing/2014/main" id="{00000000-0008-0000-0100-000021010000}"/>
            </a:ext>
          </a:extLst>
        </xdr:cNvPr>
        <xdr:cNvSpPr txBox="1">
          <a:spLocks noChangeArrowheads="1"/>
        </xdr:cNvSpPr>
      </xdr:nvSpPr>
      <xdr:spPr bwMode="auto">
        <a:xfrm>
          <a:off x="288988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93" name="Text Box 23">
          <a:extLst>
            <a:ext uri="{FF2B5EF4-FFF2-40B4-BE49-F238E27FC236}">
              <a16:creationId xmlns="" xmlns:a16="http://schemas.microsoft.com/office/drawing/2014/main" id="{00000000-0008-0000-0100-000025010000}"/>
            </a:ext>
          </a:extLst>
        </xdr:cNvPr>
        <xdr:cNvSpPr txBox="1">
          <a:spLocks noChangeArrowheads="1"/>
        </xdr:cNvSpPr>
      </xdr:nvSpPr>
      <xdr:spPr bwMode="auto">
        <a:xfrm>
          <a:off x="2889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94" name="Text Box 24">
          <a:extLst>
            <a:ext uri="{FF2B5EF4-FFF2-40B4-BE49-F238E27FC236}">
              <a16:creationId xmlns="" xmlns:a16="http://schemas.microsoft.com/office/drawing/2014/main" id="{00000000-0008-0000-0100-000026010000}"/>
            </a:ext>
          </a:extLst>
        </xdr:cNvPr>
        <xdr:cNvSpPr txBox="1">
          <a:spLocks noChangeArrowheads="1"/>
        </xdr:cNvSpPr>
      </xdr:nvSpPr>
      <xdr:spPr bwMode="auto">
        <a:xfrm>
          <a:off x="2889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95" name="Text Box 50">
          <a:extLst>
            <a:ext uri="{FF2B5EF4-FFF2-40B4-BE49-F238E27FC236}">
              <a16:creationId xmlns="" xmlns:a16="http://schemas.microsoft.com/office/drawing/2014/main" id="{00000000-0008-0000-0100-000027010000}"/>
            </a:ext>
          </a:extLst>
        </xdr:cNvPr>
        <xdr:cNvSpPr txBox="1">
          <a:spLocks noChangeArrowheads="1"/>
        </xdr:cNvSpPr>
      </xdr:nvSpPr>
      <xdr:spPr bwMode="auto">
        <a:xfrm>
          <a:off x="2889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0</xdr:colOff>
      <xdr:row>2</xdr:row>
      <xdr:rowOff>0</xdr:rowOff>
    </xdr:from>
    <xdr:to>
      <xdr:col>48</xdr:col>
      <xdr:colOff>76200</xdr:colOff>
      <xdr:row>3</xdr:row>
      <xdr:rowOff>47625</xdr:rowOff>
    </xdr:to>
    <xdr:sp macro="" textlink="">
      <xdr:nvSpPr>
        <xdr:cNvPr id="296" name="Text Box 52">
          <a:extLst>
            <a:ext uri="{FF2B5EF4-FFF2-40B4-BE49-F238E27FC236}">
              <a16:creationId xmlns="" xmlns:a16="http://schemas.microsoft.com/office/drawing/2014/main" id="{00000000-0008-0000-0100-000028010000}"/>
            </a:ext>
          </a:extLst>
        </xdr:cNvPr>
        <xdr:cNvSpPr txBox="1">
          <a:spLocks noChangeArrowheads="1"/>
        </xdr:cNvSpPr>
      </xdr:nvSpPr>
      <xdr:spPr bwMode="auto">
        <a:xfrm>
          <a:off x="288988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0</xdr:colOff>
      <xdr:row>2</xdr:row>
      <xdr:rowOff>0</xdr:rowOff>
    </xdr:from>
    <xdr:to>
      <xdr:col>48</xdr:col>
      <xdr:colOff>0</xdr:colOff>
      <xdr:row>2</xdr:row>
      <xdr:rowOff>0</xdr:rowOff>
    </xdr:to>
    <xdr:graphicFrame macro="">
      <xdr:nvGraphicFramePr>
        <xdr:cNvPr id="297" name="グラフ 95">
          <a:extLst>
            <a:ext uri="{FF2B5EF4-FFF2-40B4-BE49-F238E27FC236}">
              <a16:creationId xmlns="" xmlns:a16="http://schemas.microsoft.com/office/drawing/2014/main" id="{00000000-0008-0000-0100-00002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98" name="グラフ 96">
          <a:extLst>
            <a:ext uri="{FF2B5EF4-FFF2-40B4-BE49-F238E27FC236}">
              <a16:creationId xmlns="" xmlns:a16="http://schemas.microsoft.com/office/drawing/2014/main" id="{00000000-0008-0000-0100-00002A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299" name="グラフ 100">
          <a:extLst>
            <a:ext uri="{FF2B5EF4-FFF2-40B4-BE49-F238E27FC236}">
              <a16:creationId xmlns="" xmlns:a16="http://schemas.microsoft.com/office/drawing/2014/main" id="{00000000-0008-0000-0100-00002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300" name="グラフ 103">
          <a:extLst>
            <a:ext uri="{FF2B5EF4-FFF2-40B4-BE49-F238E27FC236}">
              <a16:creationId xmlns="" xmlns:a16="http://schemas.microsoft.com/office/drawing/2014/main" id="{00000000-0008-0000-0100-00002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48</xdr:col>
      <xdr:colOff>0</xdr:colOff>
      <xdr:row>2</xdr:row>
      <xdr:rowOff>0</xdr:rowOff>
    </xdr:from>
    <xdr:to>
      <xdr:col>48</xdr:col>
      <xdr:colOff>0</xdr:colOff>
      <xdr:row>2</xdr:row>
      <xdr:rowOff>0</xdr:rowOff>
    </xdr:to>
    <xdr:graphicFrame macro="">
      <xdr:nvGraphicFramePr>
        <xdr:cNvPr id="301" name="グラフ 131">
          <a:extLst>
            <a:ext uri="{FF2B5EF4-FFF2-40B4-BE49-F238E27FC236}">
              <a16:creationId xmlns="" xmlns:a16="http://schemas.microsoft.com/office/drawing/2014/main" id="{00000000-0008-0000-0100-00002D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302" name="Rectangle 132">
          <a:extLst>
            <a:ext uri="{FF2B5EF4-FFF2-40B4-BE49-F238E27FC236}">
              <a16:creationId xmlns="" xmlns:a16="http://schemas.microsoft.com/office/drawing/2014/main" id="{00000000-0008-0000-0100-00002E010000}"/>
            </a:ext>
          </a:extLst>
        </xdr:cNvPr>
        <xdr:cNvSpPr>
          <a:spLocks noChangeArrowheads="1"/>
        </xdr:cNvSpPr>
      </xdr:nvSpPr>
      <xdr:spPr bwMode="auto">
        <a:xfrm>
          <a:off x="28898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graphicFrame macro="">
      <xdr:nvGraphicFramePr>
        <xdr:cNvPr id="303" name="グラフ 135">
          <a:extLst>
            <a:ext uri="{FF2B5EF4-FFF2-40B4-BE49-F238E27FC236}">
              <a16:creationId xmlns="" xmlns:a16="http://schemas.microsoft.com/office/drawing/2014/main" id="{00000000-0008-0000-0100-00002F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48</xdr:col>
      <xdr:colOff>0</xdr:colOff>
      <xdr:row>2</xdr:row>
      <xdr:rowOff>0</xdr:rowOff>
    </xdr:from>
    <xdr:to>
      <xdr:col>48</xdr:col>
      <xdr:colOff>0</xdr:colOff>
      <xdr:row>2</xdr:row>
      <xdr:rowOff>0</xdr:rowOff>
    </xdr:to>
    <xdr:sp macro="" textlink="">
      <xdr:nvSpPr>
        <xdr:cNvPr id="304" name="Rectangle 149">
          <a:extLst>
            <a:ext uri="{FF2B5EF4-FFF2-40B4-BE49-F238E27FC236}">
              <a16:creationId xmlns="" xmlns:a16="http://schemas.microsoft.com/office/drawing/2014/main" id="{00000000-0008-0000-0100-000030010000}"/>
            </a:ext>
          </a:extLst>
        </xdr:cNvPr>
        <xdr:cNvSpPr>
          <a:spLocks noChangeArrowheads="1"/>
        </xdr:cNvSpPr>
      </xdr:nvSpPr>
      <xdr:spPr bwMode="auto">
        <a:xfrm>
          <a:off x="28898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5" name="Rectangle 150">
          <a:extLst>
            <a:ext uri="{FF2B5EF4-FFF2-40B4-BE49-F238E27FC236}">
              <a16:creationId xmlns="" xmlns:a16="http://schemas.microsoft.com/office/drawing/2014/main" id="{00000000-0008-0000-0100-000031010000}"/>
            </a:ext>
          </a:extLst>
        </xdr:cNvPr>
        <xdr:cNvSpPr>
          <a:spLocks noChangeArrowheads="1"/>
        </xdr:cNvSpPr>
      </xdr:nvSpPr>
      <xdr:spPr bwMode="auto">
        <a:xfrm>
          <a:off x="28898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6" name="Rectangle 154">
          <a:extLst>
            <a:ext uri="{FF2B5EF4-FFF2-40B4-BE49-F238E27FC236}">
              <a16:creationId xmlns="" xmlns:a16="http://schemas.microsoft.com/office/drawing/2014/main" id="{00000000-0008-0000-0100-000032010000}"/>
            </a:ext>
          </a:extLst>
        </xdr:cNvPr>
        <xdr:cNvSpPr>
          <a:spLocks noChangeArrowheads="1"/>
        </xdr:cNvSpPr>
      </xdr:nvSpPr>
      <xdr:spPr bwMode="auto">
        <a:xfrm>
          <a:off x="28898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7" name="Rectangle 159">
          <a:extLst>
            <a:ext uri="{FF2B5EF4-FFF2-40B4-BE49-F238E27FC236}">
              <a16:creationId xmlns="" xmlns:a16="http://schemas.microsoft.com/office/drawing/2014/main" id="{00000000-0008-0000-0100-000033010000}"/>
            </a:ext>
          </a:extLst>
        </xdr:cNvPr>
        <xdr:cNvSpPr>
          <a:spLocks noChangeArrowheads="1"/>
        </xdr:cNvSpPr>
      </xdr:nvSpPr>
      <xdr:spPr bwMode="auto">
        <a:xfrm>
          <a:off x="288988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48</xdr:col>
      <xdr:colOff>0</xdr:colOff>
      <xdr:row>2</xdr:row>
      <xdr:rowOff>0</xdr:rowOff>
    </xdr:from>
    <xdr:to>
      <xdr:col>48</xdr:col>
      <xdr:colOff>0</xdr:colOff>
      <xdr:row>2</xdr:row>
      <xdr:rowOff>0</xdr:rowOff>
    </xdr:to>
    <xdr:sp macro="" textlink="">
      <xdr:nvSpPr>
        <xdr:cNvPr id="308" name="Text Box 161">
          <a:extLst>
            <a:ext uri="{FF2B5EF4-FFF2-40B4-BE49-F238E27FC236}">
              <a16:creationId xmlns="" xmlns:a16="http://schemas.microsoft.com/office/drawing/2014/main" id="{00000000-0008-0000-0100-000034010000}"/>
            </a:ext>
          </a:extLst>
        </xdr:cNvPr>
        <xdr:cNvSpPr txBox="1">
          <a:spLocks noChangeArrowheads="1"/>
        </xdr:cNvSpPr>
      </xdr:nvSpPr>
      <xdr:spPr bwMode="auto">
        <a:xfrm>
          <a:off x="288988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10</xdr:col>
      <xdr:colOff>0</xdr:colOff>
      <xdr:row>2</xdr:row>
      <xdr:rowOff>0</xdr:rowOff>
    </xdr:from>
    <xdr:ext cx="76200" cy="209550"/>
    <xdr:sp macro="" textlink="">
      <xdr:nvSpPr>
        <xdr:cNvPr id="309" name="Text Box 23">
          <a:extLst>
            <a:ext uri="{FF2B5EF4-FFF2-40B4-BE49-F238E27FC236}">
              <a16:creationId xmlns="" xmlns:a16="http://schemas.microsoft.com/office/drawing/2014/main" id="{00000000-0008-0000-0100-000035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0" name="Text Box 24">
          <a:extLst>
            <a:ext uri="{FF2B5EF4-FFF2-40B4-BE49-F238E27FC236}">
              <a16:creationId xmlns="" xmlns:a16="http://schemas.microsoft.com/office/drawing/2014/main" id="{00000000-0008-0000-0100-000036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1" name="Text Box 50">
          <a:extLst>
            <a:ext uri="{FF2B5EF4-FFF2-40B4-BE49-F238E27FC236}">
              <a16:creationId xmlns="" xmlns:a16="http://schemas.microsoft.com/office/drawing/2014/main" id="{00000000-0008-0000-0100-000037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9550"/>
    <xdr:sp macro="" textlink="">
      <xdr:nvSpPr>
        <xdr:cNvPr id="312" name="Text Box 52">
          <a:extLst>
            <a:ext uri="{FF2B5EF4-FFF2-40B4-BE49-F238E27FC236}">
              <a16:creationId xmlns="" xmlns:a16="http://schemas.microsoft.com/office/drawing/2014/main" id="{00000000-0008-0000-0100-000038010000}"/>
            </a:ext>
          </a:extLst>
        </xdr:cNvPr>
        <xdr:cNvSpPr txBox="1">
          <a:spLocks noChangeArrowheads="1"/>
        </xdr:cNvSpPr>
      </xdr:nvSpPr>
      <xdr:spPr bwMode="auto">
        <a:xfrm>
          <a:off x="70294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3" name="Text Box 23">
          <a:extLst>
            <a:ext uri="{FF2B5EF4-FFF2-40B4-BE49-F238E27FC236}">
              <a16:creationId xmlns="" xmlns:a16="http://schemas.microsoft.com/office/drawing/2014/main" id="{00000000-0008-0000-0100-000039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4" name="Text Box 24">
          <a:extLst>
            <a:ext uri="{FF2B5EF4-FFF2-40B4-BE49-F238E27FC236}">
              <a16:creationId xmlns="" xmlns:a16="http://schemas.microsoft.com/office/drawing/2014/main" id="{00000000-0008-0000-0100-00003A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5" name="Text Box 50">
          <a:extLst>
            <a:ext uri="{FF2B5EF4-FFF2-40B4-BE49-F238E27FC236}">
              <a16:creationId xmlns="" xmlns:a16="http://schemas.microsoft.com/office/drawing/2014/main" id="{00000000-0008-0000-0100-00003B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316" name="Text Box 52">
          <a:extLst>
            <a:ext uri="{FF2B5EF4-FFF2-40B4-BE49-F238E27FC236}">
              <a16:creationId xmlns="" xmlns:a16="http://schemas.microsoft.com/office/drawing/2014/main" id="{00000000-0008-0000-0100-00003C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7" name="Text Box 23">
          <a:extLst>
            <a:ext uri="{FF2B5EF4-FFF2-40B4-BE49-F238E27FC236}">
              <a16:creationId xmlns="" xmlns:a16="http://schemas.microsoft.com/office/drawing/2014/main" id="{00000000-0008-0000-0100-00003D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8" name="Text Box 24">
          <a:extLst>
            <a:ext uri="{FF2B5EF4-FFF2-40B4-BE49-F238E27FC236}">
              <a16:creationId xmlns="" xmlns:a16="http://schemas.microsoft.com/office/drawing/2014/main" id="{00000000-0008-0000-0100-00003E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19" name="Text Box 50">
          <a:extLst>
            <a:ext uri="{FF2B5EF4-FFF2-40B4-BE49-F238E27FC236}">
              <a16:creationId xmlns="" xmlns:a16="http://schemas.microsoft.com/office/drawing/2014/main" id="{00000000-0008-0000-0100-00003F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2</xdr:row>
      <xdr:rowOff>0</xdr:rowOff>
    </xdr:from>
    <xdr:ext cx="76200" cy="200025"/>
    <xdr:sp macro="" textlink="">
      <xdr:nvSpPr>
        <xdr:cNvPr id="320" name="Text Box 52">
          <a:extLst>
            <a:ext uri="{FF2B5EF4-FFF2-40B4-BE49-F238E27FC236}">
              <a16:creationId xmlns="" xmlns:a16="http://schemas.microsoft.com/office/drawing/2014/main" id="{00000000-0008-0000-0100-000040010000}"/>
            </a:ext>
          </a:extLst>
        </xdr:cNvPr>
        <xdr:cNvSpPr txBox="1">
          <a:spLocks noChangeArrowheads="1"/>
        </xdr:cNvSpPr>
      </xdr:nvSpPr>
      <xdr:spPr bwMode="auto">
        <a:xfrm>
          <a:off x="70294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295</xdr:row>
      <xdr:rowOff>154782</xdr:rowOff>
    </xdr:to>
    <xdr:sp macro="" textlink="">
      <xdr:nvSpPr>
        <xdr:cNvPr id="328" name="Text Box 23">
          <a:extLst>
            <a:ext uri="{FF2B5EF4-FFF2-40B4-BE49-F238E27FC236}">
              <a16:creationId xmlns="" xmlns:a16="http://schemas.microsoft.com/office/drawing/2014/main" id="{00000000-0008-0000-0100-000048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29" name="Text Box 24">
          <a:extLst>
            <a:ext uri="{FF2B5EF4-FFF2-40B4-BE49-F238E27FC236}">
              <a16:creationId xmlns="" xmlns:a16="http://schemas.microsoft.com/office/drawing/2014/main" id="{00000000-0008-0000-0100-000049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0" name="Text Box 50">
          <a:extLst>
            <a:ext uri="{FF2B5EF4-FFF2-40B4-BE49-F238E27FC236}">
              <a16:creationId xmlns="" xmlns:a16="http://schemas.microsoft.com/office/drawing/2014/main" id="{00000000-0008-0000-0100-00004A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1" name="Text Box 52">
          <a:extLst>
            <a:ext uri="{FF2B5EF4-FFF2-40B4-BE49-F238E27FC236}">
              <a16:creationId xmlns="" xmlns:a16="http://schemas.microsoft.com/office/drawing/2014/main" id="{00000000-0008-0000-0100-00004B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2" name="Text Box 23">
          <a:extLst>
            <a:ext uri="{FF2B5EF4-FFF2-40B4-BE49-F238E27FC236}">
              <a16:creationId xmlns="" xmlns:a16="http://schemas.microsoft.com/office/drawing/2014/main" id="{00000000-0008-0000-0100-00004C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3" name="Text Box 24">
          <a:extLst>
            <a:ext uri="{FF2B5EF4-FFF2-40B4-BE49-F238E27FC236}">
              <a16:creationId xmlns="" xmlns:a16="http://schemas.microsoft.com/office/drawing/2014/main" id="{00000000-0008-0000-0100-00004D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4" name="Text Box 50">
          <a:extLst>
            <a:ext uri="{FF2B5EF4-FFF2-40B4-BE49-F238E27FC236}">
              <a16:creationId xmlns="" xmlns:a16="http://schemas.microsoft.com/office/drawing/2014/main" id="{00000000-0008-0000-0100-00004E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35" name="Text Box 52">
          <a:extLst>
            <a:ext uri="{FF2B5EF4-FFF2-40B4-BE49-F238E27FC236}">
              <a16:creationId xmlns="" xmlns:a16="http://schemas.microsoft.com/office/drawing/2014/main" id="{00000000-0008-0000-0100-00004F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36" name="Text Box 23">
          <a:extLst>
            <a:ext uri="{FF2B5EF4-FFF2-40B4-BE49-F238E27FC236}">
              <a16:creationId xmlns="" xmlns:a16="http://schemas.microsoft.com/office/drawing/2014/main" id="{00000000-0008-0000-0100-00005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7" name="Text Box 24">
          <a:extLst>
            <a:ext uri="{FF2B5EF4-FFF2-40B4-BE49-F238E27FC236}">
              <a16:creationId xmlns="" xmlns:a16="http://schemas.microsoft.com/office/drawing/2014/main" id="{00000000-0008-0000-0100-00005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8" name="Text Box 50">
          <a:extLst>
            <a:ext uri="{FF2B5EF4-FFF2-40B4-BE49-F238E27FC236}">
              <a16:creationId xmlns="" xmlns:a16="http://schemas.microsoft.com/office/drawing/2014/main" id="{00000000-0008-0000-0100-00005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39" name="Text Box 52">
          <a:extLst>
            <a:ext uri="{FF2B5EF4-FFF2-40B4-BE49-F238E27FC236}">
              <a16:creationId xmlns="" xmlns:a16="http://schemas.microsoft.com/office/drawing/2014/main" id="{00000000-0008-0000-0100-00005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0" name="Text Box 24">
          <a:extLst>
            <a:ext uri="{FF2B5EF4-FFF2-40B4-BE49-F238E27FC236}">
              <a16:creationId xmlns="" xmlns:a16="http://schemas.microsoft.com/office/drawing/2014/main" id="{00000000-0008-0000-0100-00005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1" name="Text Box 50">
          <a:extLst>
            <a:ext uri="{FF2B5EF4-FFF2-40B4-BE49-F238E27FC236}">
              <a16:creationId xmlns="" xmlns:a16="http://schemas.microsoft.com/office/drawing/2014/main" id="{00000000-0008-0000-0100-00005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2" name="Text Box 52">
          <a:extLst>
            <a:ext uri="{FF2B5EF4-FFF2-40B4-BE49-F238E27FC236}">
              <a16:creationId xmlns="" xmlns:a16="http://schemas.microsoft.com/office/drawing/2014/main" id="{00000000-0008-0000-0100-00005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295</xdr:row>
      <xdr:rowOff>154782</xdr:rowOff>
    </xdr:to>
    <xdr:sp macro="" textlink="">
      <xdr:nvSpPr>
        <xdr:cNvPr id="343" name="Text Box 23">
          <a:extLst>
            <a:ext uri="{FF2B5EF4-FFF2-40B4-BE49-F238E27FC236}">
              <a16:creationId xmlns="" xmlns:a16="http://schemas.microsoft.com/office/drawing/2014/main" id="{00000000-0008-0000-0100-000057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44" name="Text Box 24">
          <a:extLst>
            <a:ext uri="{FF2B5EF4-FFF2-40B4-BE49-F238E27FC236}">
              <a16:creationId xmlns="" xmlns:a16="http://schemas.microsoft.com/office/drawing/2014/main" id="{00000000-0008-0000-0100-000058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45" name="Text Box 50">
          <a:extLst>
            <a:ext uri="{FF2B5EF4-FFF2-40B4-BE49-F238E27FC236}">
              <a16:creationId xmlns="" xmlns:a16="http://schemas.microsoft.com/office/drawing/2014/main" id="{00000000-0008-0000-0100-000059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46" name="Text Box 52">
          <a:extLst>
            <a:ext uri="{FF2B5EF4-FFF2-40B4-BE49-F238E27FC236}">
              <a16:creationId xmlns="" xmlns:a16="http://schemas.microsoft.com/office/drawing/2014/main" id="{00000000-0008-0000-0100-00005A010000}"/>
            </a:ext>
          </a:extLst>
        </xdr:cNvPr>
        <xdr:cNvSpPr txBox="1">
          <a:spLocks noChangeArrowheads="1"/>
        </xdr:cNvSpPr>
      </xdr:nvSpPr>
      <xdr:spPr bwMode="auto">
        <a:xfrm>
          <a:off x="428625" y="8420100"/>
          <a:ext cx="76200" cy="209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47" name="Text Box 23">
          <a:extLst>
            <a:ext uri="{FF2B5EF4-FFF2-40B4-BE49-F238E27FC236}">
              <a16:creationId xmlns="" xmlns:a16="http://schemas.microsoft.com/office/drawing/2014/main" id="{00000000-0008-0000-0100-00005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8" name="Text Box 24">
          <a:extLst>
            <a:ext uri="{FF2B5EF4-FFF2-40B4-BE49-F238E27FC236}">
              <a16:creationId xmlns="" xmlns:a16="http://schemas.microsoft.com/office/drawing/2014/main" id="{00000000-0008-0000-0100-00005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49" name="Text Box 50">
          <a:extLst>
            <a:ext uri="{FF2B5EF4-FFF2-40B4-BE49-F238E27FC236}">
              <a16:creationId xmlns="" xmlns:a16="http://schemas.microsoft.com/office/drawing/2014/main" id="{00000000-0008-0000-0100-00005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0" name="Text Box 52">
          <a:extLst>
            <a:ext uri="{FF2B5EF4-FFF2-40B4-BE49-F238E27FC236}">
              <a16:creationId xmlns="" xmlns:a16="http://schemas.microsoft.com/office/drawing/2014/main" id="{00000000-0008-0000-0100-00005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1" name="Text Box 24">
          <a:extLst>
            <a:ext uri="{FF2B5EF4-FFF2-40B4-BE49-F238E27FC236}">
              <a16:creationId xmlns="" xmlns:a16="http://schemas.microsoft.com/office/drawing/2014/main" id="{00000000-0008-0000-0100-00005F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2" name="Text Box 50">
          <a:extLst>
            <a:ext uri="{FF2B5EF4-FFF2-40B4-BE49-F238E27FC236}">
              <a16:creationId xmlns="" xmlns:a16="http://schemas.microsoft.com/office/drawing/2014/main" id="{00000000-0008-0000-0100-000060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3" name="Text Box 52">
          <a:extLst>
            <a:ext uri="{FF2B5EF4-FFF2-40B4-BE49-F238E27FC236}">
              <a16:creationId xmlns="" xmlns:a16="http://schemas.microsoft.com/office/drawing/2014/main" id="{00000000-0008-0000-0100-00006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295</xdr:row>
      <xdr:rowOff>154782</xdr:rowOff>
    </xdr:to>
    <xdr:sp macro="" textlink="">
      <xdr:nvSpPr>
        <xdr:cNvPr id="354" name="Text Box 23">
          <a:extLst>
            <a:ext uri="{FF2B5EF4-FFF2-40B4-BE49-F238E27FC236}">
              <a16:creationId xmlns="" xmlns:a16="http://schemas.microsoft.com/office/drawing/2014/main" id="{00000000-0008-0000-0100-000062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55" name="Text Box 24">
          <a:extLst>
            <a:ext uri="{FF2B5EF4-FFF2-40B4-BE49-F238E27FC236}">
              <a16:creationId xmlns="" xmlns:a16="http://schemas.microsoft.com/office/drawing/2014/main" id="{00000000-0008-0000-0100-000063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56" name="Text Box 50">
          <a:extLst>
            <a:ext uri="{FF2B5EF4-FFF2-40B4-BE49-F238E27FC236}">
              <a16:creationId xmlns="" xmlns:a16="http://schemas.microsoft.com/office/drawing/2014/main" id="{00000000-0008-0000-0100-000064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57" name="Text Box 52">
          <a:extLst>
            <a:ext uri="{FF2B5EF4-FFF2-40B4-BE49-F238E27FC236}">
              <a16:creationId xmlns="" xmlns:a16="http://schemas.microsoft.com/office/drawing/2014/main" id="{00000000-0008-0000-0100-000065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58" name="Text Box 23">
          <a:extLst>
            <a:ext uri="{FF2B5EF4-FFF2-40B4-BE49-F238E27FC236}">
              <a16:creationId xmlns="" xmlns:a16="http://schemas.microsoft.com/office/drawing/2014/main" id="{00000000-0008-0000-0100-00006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59" name="Text Box 24">
          <a:extLst>
            <a:ext uri="{FF2B5EF4-FFF2-40B4-BE49-F238E27FC236}">
              <a16:creationId xmlns="" xmlns:a16="http://schemas.microsoft.com/office/drawing/2014/main" id="{00000000-0008-0000-0100-00006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0" name="Text Box 50">
          <a:extLst>
            <a:ext uri="{FF2B5EF4-FFF2-40B4-BE49-F238E27FC236}">
              <a16:creationId xmlns="" xmlns:a16="http://schemas.microsoft.com/office/drawing/2014/main" id="{00000000-0008-0000-0100-00006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1" name="Text Box 52">
          <a:extLst>
            <a:ext uri="{FF2B5EF4-FFF2-40B4-BE49-F238E27FC236}">
              <a16:creationId xmlns="" xmlns:a16="http://schemas.microsoft.com/office/drawing/2014/main" id="{00000000-0008-0000-0100-00006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2" name="Text Box 24">
          <a:extLst>
            <a:ext uri="{FF2B5EF4-FFF2-40B4-BE49-F238E27FC236}">
              <a16:creationId xmlns="" xmlns:a16="http://schemas.microsoft.com/office/drawing/2014/main" id="{00000000-0008-0000-0100-00006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3" name="Text Box 50">
          <a:extLst>
            <a:ext uri="{FF2B5EF4-FFF2-40B4-BE49-F238E27FC236}">
              <a16:creationId xmlns="" xmlns:a16="http://schemas.microsoft.com/office/drawing/2014/main" id="{00000000-0008-0000-0100-00006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64" name="Text Box 52">
          <a:extLst>
            <a:ext uri="{FF2B5EF4-FFF2-40B4-BE49-F238E27FC236}">
              <a16:creationId xmlns="" xmlns:a16="http://schemas.microsoft.com/office/drawing/2014/main" id="{00000000-0008-0000-0100-00006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56</xdr:row>
      <xdr:rowOff>0</xdr:rowOff>
    </xdr:from>
    <xdr:to>
      <xdr:col>1</xdr:col>
      <xdr:colOff>76200</xdr:colOff>
      <xdr:row>295</xdr:row>
      <xdr:rowOff>154782</xdr:rowOff>
    </xdr:to>
    <xdr:sp macro="" textlink="">
      <xdr:nvSpPr>
        <xdr:cNvPr id="365" name="Text Box 23">
          <a:extLst>
            <a:ext uri="{FF2B5EF4-FFF2-40B4-BE49-F238E27FC236}">
              <a16:creationId xmlns="" xmlns:a16="http://schemas.microsoft.com/office/drawing/2014/main" id="{00000000-0008-0000-0100-00006D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66" name="Text Box 24">
          <a:extLst>
            <a:ext uri="{FF2B5EF4-FFF2-40B4-BE49-F238E27FC236}">
              <a16:creationId xmlns="" xmlns:a16="http://schemas.microsoft.com/office/drawing/2014/main" id="{00000000-0008-0000-0100-00006E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67" name="Text Box 50">
          <a:extLst>
            <a:ext uri="{FF2B5EF4-FFF2-40B4-BE49-F238E27FC236}">
              <a16:creationId xmlns="" xmlns:a16="http://schemas.microsoft.com/office/drawing/2014/main" id="{00000000-0008-0000-0100-00006F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295</xdr:row>
      <xdr:rowOff>154782</xdr:rowOff>
    </xdr:to>
    <xdr:sp macro="" textlink="">
      <xdr:nvSpPr>
        <xdr:cNvPr id="368" name="Text Box 52">
          <a:extLst>
            <a:ext uri="{FF2B5EF4-FFF2-40B4-BE49-F238E27FC236}">
              <a16:creationId xmlns="" xmlns:a16="http://schemas.microsoft.com/office/drawing/2014/main" id="{00000000-0008-0000-0100-000070010000}"/>
            </a:ext>
          </a:extLst>
        </xdr:cNvPr>
        <xdr:cNvSpPr txBox="1">
          <a:spLocks noChangeArrowheads="1"/>
        </xdr:cNvSpPr>
      </xdr:nvSpPr>
      <xdr:spPr bwMode="auto">
        <a:xfrm>
          <a:off x="428625" y="842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0</xdr:colOff>
      <xdr:row>56</xdr:row>
      <xdr:rowOff>0</xdr:rowOff>
    </xdr:from>
    <xdr:ext cx="76200" cy="214033"/>
    <xdr:sp macro="" textlink="">
      <xdr:nvSpPr>
        <xdr:cNvPr id="369" name="Text Box 23">
          <a:extLst>
            <a:ext uri="{FF2B5EF4-FFF2-40B4-BE49-F238E27FC236}">
              <a16:creationId xmlns="" xmlns:a16="http://schemas.microsoft.com/office/drawing/2014/main" id="{00000000-0008-0000-0100-000071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0" name="Text Box 24">
          <a:extLst>
            <a:ext uri="{FF2B5EF4-FFF2-40B4-BE49-F238E27FC236}">
              <a16:creationId xmlns="" xmlns:a16="http://schemas.microsoft.com/office/drawing/2014/main" id="{00000000-0008-0000-0100-000072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1" name="Text Box 50">
          <a:extLst>
            <a:ext uri="{FF2B5EF4-FFF2-40B4-BE49-F238E27FC236}">
              <a16:creationId xmlns="" xmlns:a16="http://schemas.microsoft.com/office/drawing/2014/main" id="{00000000-0008-0000-0100-000073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2" name="Text Box 52">
          <a:extLst>
            <a:ext uri="{FF2B5EF4-FFF2-40B4-BE49-F238E27FC236}">
              <a16:creationId xmlns="" xmlns:a16="http://schemas.microsoft.com/office/drawing/2014/main" id="{00000000-0008-0000-0100-000074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3" name="Text Box 24">
          <a:extLst>
            <a:ext uri="{FF2B5EF4-FFF2-40B4-BE49-F238E27FC236}">
              <a16:creationId xmlns="" xmlns:a16="http://schemas.microsoft.com/office/drawing/2014/main" id="{00000000-0008-0000-0100-000075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4" name="Text Box 50">
          <a:extLst>
            <a:ext uri="{FF2B5EF4-FFF2-40B4-BE49-F238E27FC236}">
              <a16:creationId xmlns="" xmlns:a16="http://schemas.microsoft.com/office/drawing/2014/main" id="{00000000-0008-0000-0100-000076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5" name="Text Box 52">
          <a:extLst>
            <a:ext uri="{FF2B5EF4-FFF2-40B4-BE49-F238E27FC236}">
              <a16:creationId xmlns="" xmlns:a16="http://schemas.microsoft.com/office/drawing/2014/main" id="{00000000-0008-0000-0100-000077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6" name="Text Box 23">
          <a:extLst>
            <a:ext uri="{FF2B5EF4-FFF2-40B4-BE49-F238E27FC236}">
              <a16:creationId xmlns="" xmlns:a16="http://schemas.microsoft.com/office/drawing/2014/main" id="{00000000-0008-0000-0100-000078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7" name="Text Box 24">
          <a:extLst>
            <a:ext uri="{FF2B5EF4-FFF2-40B4-BE49-F238E27FC236}">
              <a16:creationId xmlns="" xmlns:a16="http://schemas.microsoft.com/office/drawing/2014/main" id="{00000000-0008-0000-0100-000079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8" name="Text Box 50">
          <a:extLst>
            <a:ext uri="{FF2B5EF4-FFF2-40B4-BE49-F238E27FC236}">
              <a16:creationId xmlns="" xmlns:a16="http://schemas.microsoft.com/office/drawing/2014/main" id="{00000000-0008-0000-0100-00007A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79" name="Text Box 52">
          <a:extLst>
            <a:ext uri="{FF2B5EF4-FFF2-40B4-BE49-F238E27FC236}">
              <a16:creationId xmlns="" xmlns:a16="http://schemas.microsoft.com/office/drawing/2014/main" id="{00000000-0008-0000-0100-00007B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0" name="Text Box 24">
          <a:extLst>
            <a:ext uri="{FF2B5EF4-FFF2-40B4-BE49-F238E27FC236}">
              <a16:creationId xmlns="" xmlns:a16="http://schemas.microsoft.com/office/drawing/2014/main" id="{00000000-0008-0000-0100-00007C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1" name="Text Box 50">
          <a:extLst>
            <a:ext uri="{FF2B5EF4-FFF2-40B4-BE49-F238E27FC236}">
              <a16:creationId xmlns="" xmlns:a16="http://schemas.microsoft.com/office/drawing/2014/main" id="{00000000-0008-0000-0100-00007D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56</xdr:row>
      <xdr:rowOff>0</xdr:rowOff>
    </xdr:from>
    <xdr:ext cx="76200" cy="214033"/>
    <xdr:sp macro="" textlink="">
      <xdr:nvSpPr>
        <xdr:cNvPr id="382" name="Text Box 52">
          <a:extLst>
            <a:ext uri="{FF2B5EF4-FFF2-40B4-BE49-F238E27FC236}">
              <a16:creationId xmlns="" xmlns:a16="http://schemas.microsoft.com/office/drawing/2014/main" id="{00000000-0008-0000-0100-00007E010000}"/>
            </a:ext>
          </a:extLst>
        </xdr:cNvPr>
        <xdr:cNvSpPr txBox="1">
          <a:spLocks noChangeArrowheads="1"/>
        </xdr:cNvSpPr>
      </xdr:nvSpPr>
      <xdr:spPr bwMode="auto">
        <a:xfrm>
          <a:off x="428625" y="8420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3" name="Text Box 23">
          <a:extLst>
            <a:ext uri="{FF2B5EF4-FFF2-40B4-BE49-F238E27FC236}">
              <a16:creationId xmlns="" xmlns:a16="http://schemas.microsoft.com/office/drawing/2014/main" id="{00000000-0008-0000-0100-00007F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4" name="Text Box 24">
          <a:extLst>
            <a:ext uri="{FF2B5EF4-FFF2-40B4-BE49-F238E27FC236}">
              <a16:creationId xmlns="" xmlns:a16="http://schemas.microsoft.com/office/drawing/2014/main" id="{00000000-0008-0000-0100-000080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5" name="Text Box 50">
          <a:extLst>
            <a:ext uri="{FF2B5EF4-FFF2-40B4-BE49-F238E27FC236}">
              <a16:creationId xmlns="" xmlns:a16="http://schemas.microsoft.com/office/drawing/2014/main" id="{00000000-0008-0000-0100-000081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6" name="Text Box 5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7" name="Text Box 24">
          <a:extLst>
            <a:ext uri="{FF2B5EF4-FFF2-40B4-BE49-F238E27FC236}">
              <a16:creationId xmlns="" xmlns:a16="http://schemas.microsoft.com/office/drawing/2014/main" id="{00000000-0008-0000-0100-000083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8" name="Text Box 50">
          <a:extLst>
            <a:ext uri="{FF2B5EF4-FFF2-40B4-BE49-F238E27FC236}">
              <a16:creationId xmlns="" xmlns:a16="http://schemas.microsoft.com/office/drawing/2014/main" id="{00000000-0008-0000-0100-000084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76</xdr:row>
      <xdr:rowOff>0</xdr:rowOff>
    </xdr:from>
    <xdr:ext cx="76200" cy="214033"/>
    <xdr:sp macro="" textlink="">
      <xdr:nvSpPr>
        <xdr:cNvPr id="389" name="Text Box 52">
          <a:extLst>
            <a:ext uri="{FF2B5EF4-FFF2-40B4-BE49-F238E27FC236}">
              <a16:creationId xmlns="" xmlns:a16="http://schemas.microsoft.com/office/drawing/2014/main" id="{00000000-0008-0000-0100-000085010000}"/>
            </a:ext>
          </a:extLst>
        </xdr:cNvPr>
        <xdr:cNvSpPr txBox="1">
          <a:spLocks noChangeArrowheads="1"/>
        </xdr:cNvSpPr>
      </xdr:nvSpPr>
      <xdr:spPr bwMode="auto">
        <a:xfrm>
          <a:off x="428625" y="11468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0" name="Text Box 2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1" name="Text Box 24">
          <a:extLst>
            <a:ext uri="{FF2B5EF4-FFF2-40B4-BE49-F238E27FC236}">
              <a16:creationId xmlns="" xmlns:a16="http://schemas.microsoft.com/office/drawing/2014/main" id="{00000000-0008-0000-0100-000087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2" name="Text Box 50">
          <a:extLst>
            <a:ext uri="{FF2B5EF4-FFF2-40B4-BE49-F238E27FC236}">
              <a16:creationId xmlns="" xmlns:a16="http://schemas.microsoft.com/office/drawing/2014/main" id="{00000000-0008-0000-0100-000088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3" name="Text Box 5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4" name="Text Box 24">
          <a:extLst>
            <a:ext uri="{FF2B5EF4-FFF2-40B4-BE49-F238E27FC236}">
              <a16:creationId xmlns="" xmlns:a16="http://schemas.microsoft.com/office/drawing/2014/main" id="{00000000-0008-0000-0100-00008A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5" name="Text Box 50">
          <a:extLst>
            <a:ext uri="{FF2B5EF4-FFF2-40B4-BE49-F238E27FC236}">
              <a16:creationId xmlns="" xmlns:a16="http://schemas.microsoft.com/office/drawing/2014/main" id="{00000000-0008-0000-0100-00008B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96</xdr:row>
      <xdr:rowOff>0</xdr:rowOff>
    </xdr:from>
    <xdr:ext cx="76200" cy="214033"/>
    <xdr:sp macro="" textlink="">
      <xdr:nvSpPr>
        <xdr:cNvPr id="396" name="Text Box 52">
          <a:extLst>
            <a:ext uri="{FF2B5EF4-FFF2-40B4-BE49-F238E27FC236}">
              <a16:creationId xmlns="" xmlns:a16="http://schemas.microsoft.com/office/drawing/2014/main" id="{00000000-0008-0000-0100-00008C010000}"/>
            </a:ext>
          </a:extLst>
        </xdr:cNvPr>
        <xdr:cNvSpPr txBox="1">
          <a:spLocks noChangeArrowheads="1"/>
        </xdr:cNvSpPr>
      </xdr:nvSpPr>
      <xdr:spPr bwMode="auto">
        <a:xfrm>
          <a:off x="428625" y="14516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7" name="Text Box 23">
          <a:extLst>
            <a:ext uri="{FF2B5EF4-FFF2-40B4-BE49-F238E27FC236}">
              <a16:creationId xmlns="" xmlns:a16="http://schemas.microsoft.com/office/drawing/2014/main" id="{00000000-0008-0000-0100-00008D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8" name="Text Box 24">
          <a:extLst>
            <a:ext uri="{FF2B5EF4-FFF2-40B4-BE49-F238E27FC236}">
              <a16:creationId xmlns="" xmlns:a16="http://schemas.microsoft.com/office/drawing/2014/main" id="{00000000-0008-0000-0100-00008E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399" name="Text Box 50">
          <a:extLst>
            <a:ext uri="{FF2B5EF4-FFF2-40B4-BE49-F238E27FC236}">
              <a16:creationId xmlns="" xmlns:a16="http://schemas.microsoft.com/office/drawing/2014/main" id="{00000000-0008-0000-0100-00008F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0" name="Text Box 5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1" name="Text Box 24">
          <a:extLst>
            <a:ext uri="{FF2B5EF4-FFF2-40B4-BE49-F238E27FC236}">
              <a16:creationId xmlns="" xmlns:a16="http://schemas.microsoft.com/office/drawing/2014/main" id="{00000000-0008-0000-0100-000091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2" name="Text Box 50">
          <a:extLst>
            <a:ext uri="{FF2B5EF4-FFF2-40B4-BE49-F238E27FC236}">
              <a16:creationId xmlns="" xmlns:a16="http://schemas.microsoft.com/office/drawing/2014/main" id="{00000000-0008-0000-0100-000092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118</xdr:row>
      <xdr:rowOff>0</xdr:rowOff>
    </xdr:from>
    <xdr:ext cx="76200" cy="214033"/>
    <xdr:sp macro="" textlink="">
      <xdr:nvSpPr>
        <xdr:cNvPr id="403" name="Text Box 5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428625" y="1786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4" name="Text Box 2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5" name="Text Box 24">
          <a:extLst>
            <a:ext uri="{FF2B5EF4-FFF2-40B4-BE49-F238E27FC236}">
              <a16:creationId xmlns="" xmlns:a16="http://schemas.microsoft.com/office/drawing/2014/main" id="{00000000-0008-0000-0100-000095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6" name="Text Box 50">
          <a:extLst>
            <a:ext uri="{FF2B5EF4-FFF2-40B4-BE49-F238E27FC236}">
              <a16:creationId xmlns="" xmlns:a16="http://schemas.microsoft.com/office/drawing/2014/main" id="{00000000-0008-0000-0100-000096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7" name="Text Box 52">
          <a:extLst>
            <a:ext uri="{FF2B5EF4-FFF2-40B4-BE49-F238E27FC236}">
              <a16:creationId xmlns="" xmlns:a16="http://schemas.microsoft.com/office/drawing/2014/main" id="{00000000-0008-0000-0100-000097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8" name="Text Box 24">
          <a:extLst>
            <a:ext uri="{FF2B5EF4-FFF2-40B4-BE49-F238E27FC236}">
              <a16:creationId xmlns="" xmlns:a16="http://schemas.microsoft.com/office/drawing/2014/main" id="{00000000-0008-0000-0100-000098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09" name="Text Box 50">
          <a:extLst>
            <a:ext uri="{FF2B5EF4-FFF2-40B4-BE49-F238E27FC236}">
              <a16:creationId xmlns="" xmlns:a16="http://schemas.microsoft.com/office/drawing/2014/main" id="{00000000-0008-0000-0100-000099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119</xdr:row>
      <xdr:rowOff>0</xdr:rowOff>
    </xdr:from>
    <xdr:ext cx="76200" cy="214033"/>
    <xdr:sp macro="" textlink="">
      <xdr:nvSpPr>
        <xdr:cNvPr id="410" name="Text Box 5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428625" y="1802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1" name="Text Box 2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2" name="Text Box 24">
          <a:extLst>
            <a:ext uri="{FF2B5EF4-FFF2-40B4-BE49-F238E27FC236}">
              <a16:creationId xmlns="" xmlns:a16="http://schemas.microsoft.com/office/drawing/2014/main" id="{00000000-0008-0000-0100-00009C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3" name="Text Box 50">
          <a:extLst>
            <a:ext uri="{FF2B5EF4-FFF2-40B4-BE49-F238E27FC236}">
              <a16:creationId xmlns="" xmlns:a16="http://schemas.microsoft.com/office/drawing/2014/main" id="{00000000-0008-0000-0100-00009D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4" name="Text Box 52">
          <a:extLst>
            <a:ext uri="{FF2B5EF4-FFF2-40B4-BE49-F238E27FC236}">
              <a16:creationId xmlns="" xmlns:a16="http://schemas.microsoft.com/office/drawing/2014/main" id="{00000000-0008-0000-0100-00009E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5" name="Text Box 24">
          <a:extLst>
            <a:ext uri="{FF2B5EF4-FFF2-40B4-BE49-F238E27FC236}">
              <a16:creationId xmlns="" xmlns:a16="http://schemas.microsoft.com/office/drawing/2014/main" id="{00000000-0008-0000-0100-00009F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6" name="Text Box 50">
          <a:extLst>
            <a:ext uri="{FF2B5EF4-FFF2-40B4-BE49-F238E27FC236}">
              <a16:creationId xmlns="" xmlns:a16="http://schemas.microsoft.com/office/drawing/2014/main" id="{00000000-0008-0000-0100-0000A0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141</xdr:row>
      <xdr:rowOff>0</xdr:rowOff>
    </xdr:from>
    <xdr:ext cx="76200" cy="214033"/>
    <xdr:sp macro="" textlink="">
      <xdr:nvSpPr>
        <xdr:cNvPr id="417" name="Text Box 52">
          <a:extLst>
            <a:ext uri="{FF2B5EF4-FFF2-40B4-BE49-F238E27FC236}">
              <a16:creationId xmlns="" xmlns:a16="http://schemas.microsoft.com/office/drawing/2014/main" id="{00000000-0008-0000-0100-0000A1010000}"/>
            </a:ext>
          </a:extLst>
        </xdr:cNvPr>
        <xdr:cNvSpPr txBox="1">
          <a:spLocks noChangeArrowheads="1"/>
        </xdr:cNvSpPr>
      </xdr:nvSpPr>
      <xdr:spPr bwMode="auto">
        <a:xfrm>
          <a:off x="428625" y="21374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8" name="Text Box 23">
          <a:extLst>
            <a:ext uri="{FF2B5EF4-FFF2-40B4-BE49-F238E27FC236}">
              <a16:creationId xmlns="" xmlns:a16="http://schemas.microsoft.com/office/drawing/2014/main" id="{00000000-0008-0000-0100-0000A2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19" name="Text Box 24">
          <a:extLst>
            <a:ext uri="{FF2B5EF4-FFF2-40B4-BE49-F238E27FC236}">
              <a16:creationId xmlns="" xmlns:a16="http://schemas.microsoft.com/office/drawing/2014/main" id="{00000000-0008-0000-0100-0000A3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0" name="Text Box 50">
          <a:extLst>
            <a:ext uri="{FF2B5EF4-FFF2-40B4-BE49-F238E27FC236}">
              <a16:creationId xmlns="" xmlns:a16="http://schemas.microsoft.com/office/drawing/2014/main" id="{00000000-0008-0000-0100-0000A4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1" name="Text Box 52">
          <a:extLst>
            <a:ext uri="{FF2B5EF4-FFF2-40B4-BE49-F238E27FC236}">
              <a16:creationId xmlns="" xmlns:a16="http://schemas.microsoft.com/office/drawing/2014/main" id="{00000000-0008-0000-0100-0000A5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2" name="Text Box 24">
          <a:extLst>
            <a:ext uri="{FF2B5EF4-FFF2-40B4-BE49-F238E27FC236}">
              <a16:creationId xmlns="" xmlns:a16="http://schemas.microsoft.com/office/drawing/2014/main" id="{00000000-0008-0000-0100-0000A6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3" name="Text Box 50">
          <a:extLst>
            <a:ext uri="{FF2B5EF4-FFF2-40B4-BE49-F238E27FC236}">
              <a16:creationId xmlns="" xmlns:a16="http://schemas.microsoft.com/office/drawing/2014/main" id="{00000000-0008-0000-0100-0000A7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163</xdr:row>
      <xdr:rowOff>0</xdr:rowOff>
    </xdr:from>
    <xdr:ext cx="76200" cy="214033"/>
    <xdr:sp macro="" textlink="">
      <xdr:nvSpPr>
        <xdr:cNvPr id="424" name="Text Box 52">
          <a:extLst>
            <a:ext uri="{FF2B5EF4-FFF2-40B4-BE49-F238E27FC236}">
              <a16:creationId xmlns="" xmlns:a16="http://schemas.microsoft.com/office/drawing/2014/main" id="{00000000-0008-0000-0100-0000A8010000}"/>
            </a:ext>
          </a:extLst>
        </xdr:cNvPr>
        <xdr:cNvSpPr txBox="1">
          <a:spLocks noChangeArrowheads="1"/>
        </xdr:cNvSpPr>
      </xdr:nvSpPr>
      <xdr:spPr bwMode="auto">
        <a:xfrm>
          <a:off x="428625" y="24726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0" name="Text Box 2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1" name="Text Box 24">
          <a:extLst>
            <a:ext uri="{FF2B5EF4-FFF2-40B4-BE49-F238E27FC236}">
              <a16:creationId xmlns="" xmlns:a16="http://schemas.microsoft.com/office/drawing/2014/main" id="{00000000-0008-0000-0100-0000B9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2" name="Text Box 50">
          <a:extLst>
            <a:ext uri="{FF2B5EF4-FFF2-40B4-BE49-F238E27FC236}">
              <a16:creationId xmlns="" xmlns:a16="http://schemas.microsoft.com/office/drawing/2014/main" id="{00000000-0008-0000-0100-0000BA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3" name="Text Box 5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4" name="Text Box 24">
          <a:extLst>
            <a:ext uri="{FF2B5EF4-FFF2-40B4-BE49-F238E27FC236}">
              <a16:creationId xmlns="" xmlns:a16="http://schemas.microsoft.com/office/drawing/2014/main" id="{00000000-0008-0000-0100-0000BC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5" name="Text Box 50">
          <a:extLst>
            <a:ext uri="{FF2B5EF4-FFF2-40B4-BE49-F238E27FC236}">
              <a16:creationId xmlns="" xmlns:a16="http://schemas.microsoft.com/office/drawing/2014/main" id="{00000000-0008-0000-0100-0000BD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164</xdr:row>
      <xdr:rowOff>0</xdr:rowOff>
    </xdr:from>
    <xdr:ext cx="76200" cy="214033"/>
    <xdr:sp macro="" textlink="">
      <xdr:nvSpPr>
        <xdr:cNvPr id="446" name="Text Box 5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428625" y="24879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7" name="Text Box 2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8" name="Text Box 24">
          <a:extLst>
            <a:ext uri="{FF2B5EF4-FFF2-40B4-BE49-F238E27FC236}">
              <a16:creationId xmlns="" xmlns:a16="http://schemas.microsoft.com/office/drawing/2014/main" id="{00000000-0008-0000-0100-0000C0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49" name="Text Box 50">
          <a:extLst>
            <a:ext uri="{FF2B5EF4-FFF2-40B4-BE49-F238E27FC236}">
              <a16:creationId xmlns="" xmlns:a16="http://schemas.microsoft.com/office/drawing/2014/main" id="{00000000-0008-0000-0100-0000C1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0" name="Text Box 52">
          <a:extLst>
            <a:ext uri="{FF2B5EF4-FFF2-40B4-BE49-F238E27FC236}">
              <a16:creationId xmlns="" xmlns:a16="http://schemas.microsoft.com/office/drawing/2014/main" id="{00000000-0008-0000-0100-0000C2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1" name="Text Box 24">
          <a:extLst>
            <a:ext uri="{FF2B5EF4-FFF2-40B4-BE49-F238E27FC236}">
              <a16:creationId xmlns="" xmlns:a16="http://schemas.microsoft.com/office/drawing/2014/main" id="{00000000-0008-0000-0100-0000C3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2" name="Text Box 50">
          <a:extLst>
            <a:ext uri="{FF2B5EF4-FFF2-40B4-BE49-F238E27FC236}">
              <a16:creationId xmlns="" xmlns:a16="http://schemas.microsoft.com/office/drawing/2014/main" id="{00000000-0008-0000-0100-0000C4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186</xdr:row>
      <xdr:rowOff>0</xdr:rowOff>
    </xdr:from>
    <xdr:ext cx="76200" cy="214033"/>
    <xdr:sp macro="" textlink="">
      <xdr:nvSpPr>
        <xdr:cNvPr id="453" name="Text Box 5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428625" y="2823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4" name="Text Box 23">
          <a:extLst>
            <a:ext uri="{FF2B5EF4-FFF2-40B4-BE49-F238E27FC236}">
              <a16:creationId xmlns="" xmlns:a16="http://schemas.microsoft.com/office/drawing/2014/main" id="{00000000-0008-0000-0100-0000DA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5" name="Text Box 24">
          <a:extLst>
            <a:ext uri="{FF2B5EF4-FFF2-40B4-BE49-F238E27FC236}">
              <a16:creationId xmlns="" xmlns:a16="http://schemas.microsoft.com/office/drawing/2014/main" id="{00000000-0008-0000-0100-0000DB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6" name="Text Box 50">
          <a:extLst>
            <a:ext uri="{FF2B5EF4-FFF2-40B4-BE49-F238E27FC236}">
              <a16:creationId xmlns="" xmlns:a16="http://schemas.microsoft.com/office/drawing/2014/main" id="{00000000-0008-0000-0100-0000DC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477" name="Text Box 52">
          <a:extLst>
            <a:ext uri="{FF2B5EF4-FFF2-40B4-BE49-F238E27FC236}">
              <a16:creationId xmlns="" xmlns:a16="http://schemas.microsoft.com/office/drawing/2014/main" id="{00000000-0008-0000-0100-0000DD010000}"/>
            </a:ext>
          </a:extLst>
        </xdr:cNvPr>
        <xdr:cNvSpPr txBox="1">
          <a:spLocks noChangeArrowheads="1"/>
        </xdr:cNvSpPr>
      </xdr:nvSpPr>
      <xdr:spPr bwMode="auto">
        <a:xfrm>
          <a:off x="70294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78" name="Text Box 23">
          <a:extLst>
            <a:ext uri="{FF2B5EF4-FFF2-40B4-BE49-F238E27FC236}">
              <a16:creationId xmlns="" xmlns:a16="http://schemas.microsoft.com/office/drawing/2014/main" id="{00000000-0008-0000-0100-0000DE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79" name="Text Box 24">
          <a:extLst>
            <a:ext uri="{FF2B5EF4-FFF2-40B4-BE49-F238E27FC236}">
              <a16:creationId xmlns="" xmlns:a16="http://schemas.microsoft.com/office/drawing/2014/main" id="{00000000-0008-0000-0100-0000DF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80" name="Text Box 50">
          <a:extLst>
            <a:ext uri="{FF2B5EF4-FFF2-40B4-BE49-F238E27FC236}">
              <a16:creationId xmlns="" xmlns:a16="http://schemas.microsoft.com/office/drawing/2014/main" id="{00000000-0008-0000-0100-0000E0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81" name="Text Box 52">
          <a:extLst>
            <a:ext uri="{FF2B5EF4-FFF2-40B4-BE49-F238E27FC236}">
              <a16:creationId xmlns="" xmlns:a16="http://schemas.microsoft.com/office/drawing/2014/main" id="{00000000-0008-0000-0100-0000E1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82" name="Text Box 24">
          <a:extLst>
            <a:ext uri="{FF2B5EF4-FFF2-40B4-BE49-F238E27FC236}">
              <a16:creationId xmlns="" xmlns:a16="http://schemas.microsoft.com/office/drawing/2014/main" id="{00000000-0008-0000-0100-0000E2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83" name="Text Box 50">
          <a:extLst>
            <a:ext uri="{FF2B5EF4-FFF2-40B4-BE49-F238E27FC236}">
              <a16:creationId xmlns="" xmlns:a16="http://schemas.microsoft.com/office/drawing/2014/main" id="{00000000-0008-0000-0100-0000E3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198</xdr:row>
      <xdr:rowOff>0</xdr:rowOff>
    </xdr:from>
    <xdr:ext cx="76200" cy="214033"/>
    <xdr:sp macro="" textlink="">
      <xdr:nvSpPr>
        <xdr:cNvPr id="484" name="Text Box 52">
          <a:extLst>
            <a:ext uri="{FF2B5EF4-FFF2-40B4-BE49-F238E27FC236}">
              <a16:creationId xmlns="" xmlns:a16="http://schemas.microsoft.com/office/drawing/2014/main" id="{00000000-0008-0000-0100-0000E4010000}"/>
            </a:ext>
          </a:extLst>
        </xdr:cNvPr>
        <xdr:cNvSpPr txBox="1">
          <a:spLocks noChangeArrowheads="1"/>
        </xdr:cNvSpPr>
      </xdr:nvSpPr>
      <xdr:spPr bwMode="auto">
        <a:xfrm>
          <a:off x="428625" y="30060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85" name="Text Box 23">
          <a:extLst>
            <a:ext uri="{FF2B5EF4-FFF2-40B4-BE49-F238E27FC236}">
              <a16:creationId xmlns="" xmlns:a16="http://schemas.microsoft.com/office/drawing/2014/main" id="{00000000-0008-0000-0100-0000E5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86" name="Text Box 24">
          <a:extLst>
            <a:ext uri="{FF2B5EF4-FFF2-40B4-BE49-F238E27FC236}">
              <a16:creationId xmlns="" xmlns:a16="http://schemas.microsoft.com/office/drawing/2014/main" id="{00000000-0008-0000-0100-0000E6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87" name="Text Box 50">
          <a:extLst>
            <a:ext uri="{FF2B5EF4-FFF2-40B4-BE49-F238E27FC236}">
              <a16:creationId xmlns="" xmlns:a16="http://schemas.microsoft.com/office/drawing/2014/main" id="{00000000-0008-0000-0100-0000E7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88" name="Text Box 52">
          <a:extLst>
            <a:ext uri="{FF2B5EF4-FFF2-40B4-BE49-F238E27FC236}">
              <a16:creationId xmlns="" xmlns:a16="http://schemas.microsoft.com/office/drawing/2014/main" id="{00000000-0008-0000-0100-0000E8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89" name="Text Box 24">
          <a:extLst>
            <a:ext uri="{FF2B5EF4-FFF2-40B4-BE49-F238E27FC236}">
              <a16:creationId xmlns="" xmlns:a16="http://schemas.microsoft.com/office/drawing/2014/main" id="{00000000-0008-0000-0100-0000E9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90" name="Text Box 50">
          <a:extLst>
            <a:ext uri="{FF2B5EF4-FFF2-40B4-BE49-F238E27FC236}">
              <a16:creationId xmlns="" xmlns:a16="http://schemas.microsoft.com/office/drawing/2014/main" id="{00000000-0008-0000-0100-0000EA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199</xdr:row>
      <xdr:rowOff>0</xdr:rowOff>
    </xdr:from>
    <xdr:ext cx="76200" cy="214033"/>
    <xdr:sp macro="" textlink="">
      <xdr:nvSpPr>
        <xdr:cNvPr id="491" name="Text Box 52">
          <a:extLst>
            <a:ext uri="{FF2B5EF4-FFF2-40B4-BE49-F238E27FC236}">
              <a16:creationId xmlns="" xmlns:a16="http://schemas.microsoft.com/office/drawing/2014/main" id="{00000000-0008-0000-0100-0000EB010000}"/>
            </a:ext>
          </a:extLst>
        </xdr:cNvPr>
        <xdr:cNvSpPr txBox="1">
          <a:spLocks noChangeArrowheads="1"/>
        </xdr:cNvSpPr>
      </xdr:nvSpPr>
      <xdr:spPr bwMode="auto">
        <a:xfrm>
          <a:off x="428625" y="30213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2" name="Text Box 23">
          <a:extLst>
            <a:ext uri="{FF2B5EF4-FFF2-40B4-BE49-F238E27FC236}">
              <a16:creationId xmlns="" xmlns:a16="http://schemas.microsoft.com/office/drawing/2014/main" id="{00000000-0008-0000-0100-0000E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3" name="Text Box 24">
          <a:extLst>
            <a:ext uri="{FF2B5EF4-FFF2-40B4-BE49-F238E27FC236}">
              <a16:creationId xmlns="" xmlns:a16="http://schemas.microsoft.com/office/drawing/2014/main" id="{00000000-0008-0000-0100-0000E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4" name="Text Box 50">
          <a:extLst>
            <a:ext uri="{FF2B5EF4-FFF2-40B4-BE49-F238E27FC236}">
              <a16:creationId xmlns="" xmlns:a16="http://schemas.microsoft.com/office/drawing/2014/main" id="{00000000-0008-0000-0100-0000E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5" name="Text Box 52">
          <a:extLst>
            <a:ext uri="{FF2B5EF4-FFF2-40B4-BE49-F238E27FC236}">
              <a16:creationId xmlns="" xmlns:a16="http://schemas.microsoft.com/office/drawing/2014/main" id="{00000000-0008-0000-0100-0000EF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6" name="Text Box 24">
          <a:extLst>
            <a:ext uri="{FF2B5EF4-FFF2-40B4-BE49-F238E27FC236}">
              <a16:creationId xmlns="" xmlns:a16="http://schemas.microsoft.com/office/drawing/2014/main" id="{00000000-0008-0000-0100-0000F0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7" name="Text Box 50">
          <a:extLst>
            <a:ext uri="{FF2B5EF4-FFF2-40B4-BE49-F238E27FC236}">
              <a16:creationId xmlns="" xmlns:a16="http://schemas.microsoft.com/office/drawing/2014/main" id="{00000000-0008-0000-0100-0000F1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210</xdr:row>
      <xdr:rowOff>0</xdr:rowOff>
    </xdr:from>
    <xdr:ext cx="76200" cy="214033"/>
    <xdr:sp macro="" textlink="">
      <xdr:nvSpPr>
        <xdr:cNvPr id="498" name="Text Box 52">
          <a:extLst>
            <a:ext uri="{FF2B5EF4-FFF2-40B4-BE49-F238E27FC236}">
              <a16:creationId xmlns="" xmlns:a16="http://schemas.microsoft.com/office/drawing/2014/main" id="{00000000-0008-0000-0100-0000F2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499" name="Text Box 23">
          <a:extLst>
            <a:ext uri="{FF2B5EF4-FFF2-40B4-BE49-F238E27FC236}">
              <a16:creationId xmlns="" xmlns:a16="http://schemas.microsoft.com/office/drawing/2014/main" id="{00000000-0008-0000-0100-0000F3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0" name="Text Box 24">
          <a:extLst>
            <a:ext uri="{FF2B5EF4-FFF2-40B4-BE49-F238E27FC236}">
              <a16:creationId xmlns="" xmlns:a16="http://schemas.microsoft.com/office/drawing/2014/main" id="{00000000-0008-0000-0100-0000F4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1" name="Text Box 50">
          <a:extLst>
            <a:ext uri="{FF2B5EF4-FFF2-40B4-BE49-F238E27FC236}">
              <a16:creationId xmlns="" xmlns:a16="http://schemas.microsoft.com/office/drawing/2014/main" id="{00000000-0008-0000-0100-0000F5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2" name="Text Box 52">
          <a:extLst>
            <a:ext uri="{FF2B5EF4-FFF2-40B4-BE49-F238E27FC236}">
              <a16:creationId xmlns="" xmlns:a16="http://schemas.microsoft.com/office/drawing/2014/main" id="{00000000-0008-0000-0100-0000F6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3" name="Text Box 24">
          <a:extLst>
            <a:ext uri="{FF2B5EF4-FFF2-40B4-BE49-F238E27FC236}">
              <a16:creationId xmlns="" xmlns:a16="http://schemas.microsoft.com/office/drawing/2014/main" id="{00000000-0008-0000-0100-0000F7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4" name="Text Box 50">
          <a:extLst>
            <a:ext uri="{FF2B5EF4-FFF2-40B4-BE49-F238E27FC236}">
              <a16:creationId xmlns="" xmlns:a16="http://schemas.microsoft.com/office/drawing/2014/main" id="{00000000-0008-0000-0100-0000F8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211</xdr:row>
      <xdr:rowOff>0</xdr:rowOff>
    </xdr:from>
    <xdr:ext cx="76200" cy="214033"/>
    <xdr:sp macro="" textlink="">
      <xdr:nvSpPr>
        <xdr:cNvPr id="505" name="Text Box 52">
          <a:extLst>
            <a:ext uri="{FF2B5EF4-FFF2-40B4-BE49-F238E27FC236}">
              <a16:creationId xmlns="" xmlns:a16="http://schemas.microsoft.com/office/drawing/2014/main" id="{00000000-0008-0000-0100-0000F901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6" name="Text Box 23">
          <a:extLst>
            <a:ext uri="{FF2B5EF4-FFF2-40B4-BE49-F238E27FC236}">
              <a16:creationId xmlns="" xmlns:a16="http://schemas.microsoft.com/office/drawing/2014/main" id="{00000000-0008-0000-0100-0000FA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7" name="Text Box 24">
          <a:extLst>
            <a:ext uri="{FF2B5EF4-FFF2-40B4-BE49-F238E27FC236}">
              <a16:creationId xmlns="" xmlns:a16="http://schemas.microsoft.com/office/drawing/2014/main" id="{00000000-0008-0000-0100-0000FB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8" name="Text Box 50">
          <a:extLst>
            <a:ext uri="{FF2B5EF4-FFF2-40B4-BE49-F238E27FC236}">
              <a16:creationId xmlns="" xmlns:a16="http://schemas.microsoft.com/office/drawing/2014/main" id="{00000000-0008-0000-0100-0000FC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09" name="Text Box 52">
          <a:extLst>
            <a:ext uri="{FF2B5EF4-FFF2-40B4-BE49-F238E27FC236}">
              <a16:creationId xmlns="" xmlns:a16="http://schemas.microsoft.com/office/drawing/2014/main" id="{00000000-0008-0000-0100-0000FD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0" name="Text Box 24">
          <a:extLst>
            <a:ext uri="{FF2B5EF4-FFF2-40B4-BE49-F238E27FC236}">
              <a16:creationId xmlns="" xmlns:a16="http://schemas.microsoft.com/office/drawing/2014/main" id="{00000000-0008-0000-0100-0000FE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1" name="Text Box 50">
          <a:extLst>
            <a:ext uri="{FF2B5EF4-FFF2-40B4-BE49-F238E27FC236}">
              <a16:creationId xmlns="" xmlns:a16="http://schemas.microsoft.com/office/drawing/2014/main" id="{00000000-0008-0000-0100-0000FF01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12" name="Text Box 52">
          <a:extLst>
            <a:ext uri="{FF2B5EF4-FFF2-40B4-BE49-F238E27FC236}">
              <a16:creationId xmlns="" xmlns:a16="http://schemas.microsoft.com/office/drawing/2014/main" id="{00000000-0008-0000-0100-000000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3" name="Text Box 23">
          <a:extLst>
            <a:ext uri="{FF2B5EF4-FFF2-40B4-BE49-F238E27FC236}">
              <a16:creationId xmlns="" xmlns:a16="http://schemas.microsoft.com/office/drawing/2014/main" id="{00000000-0008-0000-0100-000001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4" name="Text Box 24">
          <a:extLst>
            <a:ext uri="{FF2B5EF4-FFF2-40B4-BE49-F238E27FC236}">
              <a16:creationId xmlns="" xmlns:a16="http://schemas.microsoft.com/office/drawing/2014/main" id="{00000000-0008-0000-0100-000002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5" name="Text Box 50">
          <a:extLst>
            <a:ext uri="{FF2B5EF4-FFF2-40B4-BE49-F238E27FC236}">
              <a16:creationId xmlns="" xmlns:a16="http://schemas.microsoft.com/office/drawing/2014/main" id="{00000000-0008-0000-0100-000003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6" name="Text Box 52">
          <a:extLst>
            <a:ext uri="{FF2B5EF4-FFF2-40B4-BE49-F238E27FC236}">
              <a16:creationId xmlns="" xmlns:a16="http://schemas.microsoft.com/office/drawing/2014/main" id="{00000000-0008-0000-0100-000004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7" name="Text Box 24">
          <a:extLst>
            <a:ext uri="{FF2B5EF4-FFF2-40B4-BE49-F238E27FC236}">
              <a16:creationId xmlns="" xmlns:a16="http://schemas.microsoft.com/office/drawing/2014/main" id="{00000000-0008-0000-0100-000005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8" name="Text Box 50">
          <a:extLst>
            <a:ext uri="{FF2B5EF4-FFF2-40B4-BE49-F238E27FC236}">
              <a16:creationId xmlns="" xmlns:a16="http://schemas.microsoft.com/office/drawing/2014/main" id="{00000000-0008-0000-0100-000006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19" name="Text Box 52">
          <a:extLst>
            <a:ext uri="{FF2B5EF4-FFF2-40B4-BE49-F238E27FC236}">
              <a16:creationId xmlns="" xmlns:a16="http://schemas.microsoft.com/office/drawing/2014/main" id="{00000000-0008-0000-0100-000007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0" name="Text Box 23">
          <a:extLst>
            <a:ext uri="{FF2B5EF4-FFF2-40B4-BE49-F238E27FC236}">
              <a16:creationId xmlns="" xmlns:a16="http://schemas.microsoft.com/office/drawing/2014/main" id="{00000000-0008-0000-0100-000008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1" name="Text Box 24">
          <a:extLst>
            <a:ext uri="{FF2B5EF4-FFF2-40B4-BE49-F238E27FC236}">
              <a16:creationId xmlns="" xmlns:a16="http://schemas.microsoft.com/office/drawing/2014/main" id="{00000000-0008-0000-0100-000009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2" name="Text Box 50">
          <a:extLst>
            <a:ext uri="{FF2B5EF4-FFF2-40B4-BE49-F238E27FC236}">
              <a16:creationId xmlns="" xmlns:a16="http://schemas.microsoft.com/office/drawing/2014/main" id="{00000000-0008-0000-0100-00000A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3" name="Text Box 52">
          <a:extLst>
            <a:ext uri="{FF2B5EF4-FFF2-40B4-BE49-F238E27FC236}">
              <a16:creationId xmlns="" xmlns:a16="http://schemas.microsoft.com/office/drawing/2014/main" id="{00000000-0008-0000-0100-00000B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4" name="Text Box 24">
          <a:extLst>
            <a:ext uri="{FF2B5EF4-FFF2-40B4-BE49-F238E27FC236}">
              <a16:creationId xmlns="" xmlns:a16="http://schemas.microsoft.com/office/drawing/2014/main" id="{00000000-0008-0000-0100-00000C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5" name="Text Box 50">
          <a:extLst>
            <a:ext uri="{FF2B5EF4-FFF2-40B4-BE49-F238E27FC236}">
              <a16:creationId xmlns="" xmlns:a16="http://schemas.microsoft.com/office/drawing/2014/main" id="{00000000-0008-0000-0100-00000D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222</xdr:row>
      <xdr:rowOff>0</xdr:rowOff>
    </xdr:from>
    <xdr:ext cx="76200" cy="214033"/>
    <xdr:sp macro="" textlink="">
      <xdr:nvSpPr>
        <xdr:cNvPr id="526" name="Text Box 52">
          <a:extLst>
            <a:ext uri="{FF2B5EF4-FFF2-40B4-BE49-F238E27FC236}">
              <a16:creationId xmlns="" xmlns:a16="http://schemas.microsoft.com/office/drawing/2014/main" id="{00000000-0008-0000-0100-00000E020000}"/>
            </a:ext>
          </a:extLst>
        </xdr:cNvPr>
        <xdr:cNvSpPr txBox="1">
          <a:spLocks noChangeArrowheads="1"/>
        </xdr:cNvSpPr>
      </xdr:nvSpPr>
      <xdr:spPr bwMode="auto">
        <a:xfrm>
          <a:off x="428625" y="31889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7" name="Text Box 23">
          <a:extLst>
            <a:ext uri="{FF2B5EF4-FFF2-40B4-BE49-F238E27FC236}">
              <a16:creationId xmlns="" xmlns:a16="http://schemas.microsoft.com/office/drawing/2014/main" id="{00000000-0008-0000-0100-00000F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8" name="Text Box 24">
          <a:extLst>
            <a:ext uri="{FF2B5EF4-FFF2-40B4-BE49-F238E27FC236}">
              <a16:creationId xmlns="" xmlns:a16="http://schemas.microsoft.com/office/drawing/2014/main" id="{00000000-0008-0000-0100-000010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29" name="Text Box 50">
          <a:extLst>
            <a:ext uri="{FF2B5EF4-FFF2-40B4-BE49-F238E27FC236}">
              <a16:creationId xmlns="" xmlns:a16="http://schemas.microsoft.com/office/drawing/2014/main" id="{00000000-0008-0000-0100-000011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0" name="Text Box 52">
          <a:extLst>
            <a:ext uri="{FF2B5EF4-FFF2-40B4-BE49-F238E27FC236}">
              <a16:creationId xmlns="" xmlns:a16="http://schemas.microsoft.com/office/drawing/2014/main" id="{00000000-0008-0000-0100-000012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1" name="Text Box 24">
          <a:extLst>
            <a:ext uri="{FF2B5EF4-FFF2-40B4-BE49-F238E27FC236}">
              <a16:creationId xmlns="" xmlns:a16="http://schemas.microsoft.com/office/drawing/2014/main" id="{00000000-0008-0000-0100-000013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2" name="Text Box 50">
          <a:extLst>
            <a:ext uri="{FF2B5EF4-FFF2-40B4-BE49-F238E27FC236}">
              <a16:creationId xmlns="" xmlns:a16="http://schemas.microsoft.com/office/drawing/2014/main" id="{00000000-0008-0000-0100-000014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223</xdr:row>
      <xdr:rowOff>0</xdr:rowOff>
    </xdr:from>
    <xdr:ext cx="76200" cy="214033"/>
    <xdr:sp macro="" textlink="">
      <xdr:nvSpPr>
        <xdr:cNvPr id="533" name="Text Box 52">
          <a:extLst>
            <a:ext uri="{FF2B5EF4-FFF2-40B4-BE49-F238E27FC236}">
              <a16:creationId xmlns="" xmlns:a16="http://schemas.microsoft.com/office/drawing/2014/main" id="{00000000-0008-0000-0100-000015020000}"/>
            </a:ext>
          </a:extLst>
        </xdr:cNvPr>
        <xdr:cNvSpPr txBox="1">
          <a:spLocks noChangeArrowheads="1"/>
        </xdr:cNvSpPr>
      </xdr:nvSpPr>
      <xdr:spPr bwMode="auto">
        <a:xfrm>
          <a:off x="428625" y="32042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58" name="Text Box 23">
          <a:extLst>
            <a:ext uri="{FF2B5EF4-FFF2-40B4-BE49-F238E27FC236}">
              <a16:creationId xmlns="" xmlns:a16="http://schemas.microsoft.com/office/drawing/2014/main" id="{00000000-0008-0000-0100-0000CA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59" name="Text Box 24">
          <a:extLst>
            <a:ext uri="{FF2B5EF4-FFF2-40B4-BE49-F238E27FC236}">
              <a16:creationId xmlns="" xmlns:a16="http://schemas.microsoft.com/office/drawing/2014/main" id="{00000000-0008-0000-0100-0000CB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0" name="Text Box 50">
          <a:extLst>
            <a:ext uri="{FF2B5EF4-FFF2-40B4-BE49-F238E27FC236}">
              <a16:creationId xmlns="" xmlns:a16="http://schemas.microsoft.com/office/drawing/2014/main" id="{00000000-0008-0000-0100-0000CC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1" name="Text Box 52">
          <a:extLst>
            <a:ext uri="{FF2B5EF4-FFF2-40B4-BE49-F238E27FC236}">
              <a16:creationId xmlns="" xmlns:a16="http://schemas.microsoft.com/office/drawing/2014/main" id="{00000000-0008-0000-0100-0000CD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2" name="Text Box 24">
          <a:extLst>
            <a:ext uri="{FF2B5EF4-FFF2-40B4-BE49-F238E27FC236}">
              <a16:creationId xmlns="" xmlns:a16="http://schemas.microsoft.com/office/drawing/2014/main" id="{00000000-0008-0000-0100-0000CE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3" name="Text Box 50">
          <a:extLst>
            <a:ext uri="{FF2B5EF4-FFF2-40B4-BE49-F238E27FC236}">
              <a16:creationId xmlns="" xmlns:a16="http://schemas.microsoft.com/office/drawing/2014/main" id="{00000000-0008-0000-0100-0000CF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4" name="Text Box 52">
          <a:extLst>
            <a:ext uri="{FF2B5EF4-FFF2-40B4-BE49-F238E27FC236}">
              <a16:creationId xmlns="" xmlns:a16="http://schemas.microsoft.com/office/drawing/2014/main" id="{00000000-0008-0000-0100-0000D0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5" name="Text Box 23">
          <a:extLst>
            <a:ext uri="{FF2B5EF4-FFF2-40B4-BE49-F238E27FC236}">
              <a16:creationId xmlns="" xmlns:a16="http://schemas.microsoft.com/office/drawing/2014/main" id="{00000000-0008-0000-0100-0000D1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6" name="Text Box 24">
          <a:extLst>
            <a:ext uri="{FF2B5EF4-FFF2-40B4-BE49-F238E27FC236}">
              <a16:creationId xmlns="" xmlns:a16="http://schemas.microsoft.com/office/drawing/2014/main" id="{00000000-0008-0000-0100-0000D2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7" name="Text Box 50">
          <a:extLst>
            <a:ext uri="{FF2B5EF4-FFF2-40B4-BE49-F238E27FC236}">
              <a16:creationId xmlns="" xmlns:a16="http://schemas.microsoft.com/office/drawing/2014/main" id="{00000000-0008-0000-0100-0000D3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8" name="Text Box 52">
          <a:extLst>
            <a:ext uri="{FF2B5EF4-FFF2-40B4-BE49-F238E27FC236}">
              <a16:creationId xmlns="" xmlns:a16="http://schemas.microsoft.com/office/drawing/2014/main" id="{00000000-0008-0000-0100-0000D4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69" name="Text Box 24">
          <a:extLst>
            <a:ext uri="{FF2B5EF4-FFF2-40B4-BE49-F238E27FC236}">
              <a16:creationId xmlns="" xmlns:a16="http://schemas.microsoft.com/office/drawing/2014/main" id="{00000000-0008-0000-0100-0000D5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70" name="Text Box 50">
          <a:extLst>
            <a:ext uri="{FF2B5EF4-FFF2-40B4-BE49-F238E27FC236}">
              <a16:creationId xmlns="" xmlns:a16="http://schemas.microsoft.com/office/drawing/2014/main" id="{00000000-0008-0000-0100-0000D6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471" name="Text Box 52">
          <a:extLst>
            <a:ext uri="{FF2B5EF4-FFF2-40B4-BE49-F238E27FC236}">
              <a16:creationId xmlns="" xmlns:a16="http://schemas.microsoft.com/office/drawing/2014/main" id="{00000000-0008-0000-0100-0000D701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472" name="Text Box 23">
          <a:extLst>
            <a:ext uri="{FF2B5EF4-FFF2-40B4-BE49-F238E27FC236}">
              <a16:creationId xmlns="" xmlns:a16="http://schemas.microsoft.com/office/drawing/2014/main" id="{00000000-0008-0000-0100-0000D801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473" name="Text Box 24">
          <a:extLst>
            <a:ext uri="{FF2B5EF4-FFF2-40B4-BE49-F238E27FC236}">
              <a16:creationId xmlns="" xmlns:a16="http://schemas.microsoft.com/office/drawing/2014/main" id="{00000000-0008-0000-0100-0000D901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4" name="Text Box 50">
          <a:extLst>
            <a:ext uri="{FF2B5EF4-FFF2-40B4-BE49-F238E27FC236}">
              <a16:creationId xmlns="" xmlns:a16="http://schemas.microsoft.com/office/drawing/2014/main" id="{00000000-0008-0000-0100-000016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5" name="Text Box 52">
          <a:extLst>
            <a:ext uri="{FF2B5EF4-FFF2-40B4-BE49-F238E27FC236}">
              <a16:creationId xmlns="" xmlns:a16="http://schemas.microsoft.com/office/drawing/2014/main" id="{00000000-0008-0000-0100-000017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6" name="Text Box 24">
          <a:extLst>
            <a:ext uri="{FF2B5EF4-FFF2-40B4-BE49-F238E27FC236}">
              <a16:creationId xmlns="" xmlns:a16="http://schemas.microsoft.com/office/drawing/2014/main" id="{00000000-0008-0000-0100-000018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7" name="Text Box 50">
          <a:extLst>
            <a:ext uri="{FF2B5EF4-FFF2-40B4-BE49-F238E27FC236}">
              <a16:creationId xmlns="" xmlns:a16="http://schemas.microsoft.com/office/drawing/2014/main" id="{00000000-0008-0000-0100-000019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8" name="Text Box 52">
          <a:extLst>
            <a:ext uri="{FF2B5EF4-FFF2-40B4-BE49-F238E27FC236}">
              <a16:creationId xmlns="" xmlns:a16="http://schemas.microsoft.com/office/drawing/2014/main" id="{00000000-0008-0000-0100-00001A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39" name="Text Box 23">
          <a:extLst>
            <a:ext uri="{FF2B5EF4-FFF2-40B4-BE49-F238E27FC236}">
              <a16:creationId xmlns="" xmlns:a16="http://schemas.microsoft.com/office/drawing/2014/main" id="{00000000-0008-0000-0100-00001B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0" name="Text Box 24">
          <a:extLst>
            <a:ext uri="{FF2B5EF4-FFF2-40B4-BE49-F238E27FC236}">
              <a16:creationId xmlns="" xmlns:a16="http://schemas.microsoft.com/office/drawing/2014/main" id="{00000000-0008-0000-0100-00001C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1" name="Text Box 50">
          <a:extLst>
            <a:ext uri="{FF2B5EF4-FFF2-40B4-BE49-F238E27FC236}">
              <a16:creationId xmlns="" xmlns:a16="http://schemas.microsoft.com/office/drawing/2014/main" id="{00000000-0008-0000-0100-00001D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2" name="Text Box 52">
          <a:extLst>
            <a:ext uri="{FF2B5EF4-FFF2-40B4-BE49-F238E27FC236}">
              <a16:creationId xmlns="" xmlns:a16="http://schemas.microsoft.com/office/drawing/2014/main" id="{00000000-0008-0000-0100-00001E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3" name="Text Box 24">
          <a:extLst>
            <a:ext uri="{FF2B5EF4-FFF2-40B4-BE49-F238E27FC236}">
              <a16:creationId xmlns="" xmlns:a16="http://schemas.microsoft.com/office/drawing/2014/main" id="{00000000-0008-0000-0100-00001F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4" name="Text Box 50">
          <a:extLst>
            <a:ext uri="{FF2B5EF4-FFF2-40B4-BE49-F238E27FC236}">
              <a16:creationId xmlns="" xmlns:a16="http://schemas.microsoft.com/office/drawing/2014/main" id="{00000000-0008-0000-0100-000020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545" name="Text Box 52">
          <a:extLst>
            <a:ext uri="{FF2B5EF4-FFF2-40B4-BE49-F238E27FC236}">
              <a16:creationId xmlns="" xmlns:a16="http://schemas.microsoft.com/office/drawing/2014/main" id="{00000000-0008-0000-0100-000021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46" name="Text Box 23">
          <a:extLst>
            <a:ext uri="{FF2B5EF4-FFF2-40B4-BE49-F238E27FC236}">
              <a16:creationId xmlns="" xmlns:a16="http://schemas.microsoft.com/office/drawing/2014/main" id="{00000000-0008-0000-0100-000022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47" name="Text Box 24">
          <a:extLst>
            <a:ext uri="{FF2B5EF4-FFF2-40B4-BE49-F238E27FC236}">
              <a16:creationId xmlns="" xmlns:a16="http://schemas.microsoft.com/office/drawing/2014/main" id="{00000000-0008-0000-0100-000023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48" name="Text Box 50">
          <a:extLst>
            <a:ext uri="{FF2B5EF4-FFF2-40B4-BE49-F238E27FC236}">
              <a16:creationId xmlns="" xmlns:a16="http://schemas.microsoft.com/office/drawing/2014/main" id="{00000000-0008-0000-0100-000024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49" name="Text Box 52">
          <a:extLst>
            <a:ext uri="{FF2B5EF4-FFF2-40B4-BE49-F238E27FC236}">
              <a16:creationId xmlns="" xmlns:a16="http://schemas.microsoft.com/office/drawing/2014/main" id="{00000000-0008-0000-0100-000025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0" name="Text Box 24">
          <a:extLst>
            <a:ext uri="{FF2B5EF4-FFF2-40B4-BE49-F238E27FC236}">
              <a16:creationId xmlns="" xmlns:a16="http://schemas.microsoft.com/office/drawing/2014/main" id="{00000000-0008-0000-0100-000026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1" name="Text Box 50">
          <a:extLst>
            <a:ext uri="{FF2B5EF4-FFF2-40B4-BE49-F238E27FC236}">
              <a16:creationId xmlns="" xmlns:a16="http://schemas.microsoft.com/office/drawing/2014/main" id="{00000000-0008-0000-0100-000027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2" name="Text Box 52">
          <a:extLst>
            <a:ext uri="{FF2B5EF4-FFF2-40B4-BE49-F238E27FC236}">
              <a16:creationId xmlns="" xmlns:a16="http://schemas.microsoft.com/office/drawing/2014/main" id="{00000000-0008-0000-0100-000028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3" name="Text Box 23">
          <a:extLst>
            <a:ext uri="{FF2B5EF4-FFF2-40B4-BE49-F238E27FC236}">
              <a16:creationId xmlns="" xmlns:a16="http://schemas.microsoft.com/office/drawing/2014/main" id="{00000000-0008-0000-0100-000029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4" name="Text Box 24">
          <a:extLst>
            <a:ext uri="{FF2B5EF4-FFF2-40B4-BE49-F238E27FC236}">
              <a16:creationId xmlns="" xmlns:a16="http://schemas.microsoft.com/office/drawing/2014/main" id="{00000000-0008-0000-0100-00002A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5" name="Text Box 50">
          <a:extLst>
            <a:ext uri="{FF2B5EF4-FFF2-40B4-BE49-F238E27FC236}">
              <a16:creationId xmlns="" xmlns:a16="http://schemas.microsoft.com/office/drawing/2014/main" id="{00000000-0008-0000-0100-00002B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6" name="Text Box 52">
          <a:extLst>
            <a:ext uri="{FF2B5EF4-FFF2-40B4-BE49-F238E27FC236}">
              <a16:creationId xmlns="" xmlns:a16="http://schemas.microsoft.com/office/drawing/2014/main" id="{00000000-0008-0000-0100-00002C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7" name="Text Box 24">
          <a:extLst>
            <a:ext uri="{FF2B5EF4-FFF2-40B4-BE49-F238E27FC236}">
              <a16:creationId xmlns="" xmlns:a16="http://schemas.microsoft.com/office/drawing/2014/main" id="{00000000-0008-0000-0100-00002D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8" name="Text Box 50">
          <a:extLst>
            <a:ext uri="{FF2B5EF4-FFF2-40B4-BE49-F238E27FC236}">
              <a16:creationId xmlns="" xmlns:a16="http://schemas.microsoft.com/office/drawing/2014/main" id="{00000000-0008-0000-0100-00002E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59" name="Text Box 52">
          <a:extLst>
            <a:ext uri="{FF2B5EF4-FFF2-40B4-BE49-F238E27FC236}">
              <a16:creationId xmlns="" xmlns:a16="http://schemas.microsoft.com/office/drawing/2014/main" id="{00000000-0008-0000-0100-00002F02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0" name="Text Box 23">
          <a:extLst>
            <a:ext uri="{FF2B5EF4-FFF2-40B4-BE49-F238E27FC236}">
              <a16:creationId xmlns="" xmlns:a16="http://schemas.microsoft.com/office/drawing/2014/main" id="{00000000-0008-0000-0100-000030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1" name="Text Box 24">
          <a:extLst>
            <a:ext uri="{FF2B5EF4-FFF2-40B4-BE49-F238E27FC236}">
              <a16:creationId xmlns="" xmlns:a16="http://schemas.microsoft.com/office/drawing/2014/main" id="{00000000-0008-0000-0100-000031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2" name="Text Box 50">
          <a:extLst>
            <a:ext uri="{FF2B5EF4-FFF2-40B4-BE49-F238E27FC236}">
              <a16:creationId xmlns="" xmlns:a16="http://schemas.microsoft.com/office/drawing/2014/main" id="{00000000-0008-0000-0100-000032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3" name="Text Box 52">
          <a:extLst>
            <a:ext uri="{FF2B5EF4-FFF2-40B4-BE49-F238E27FC236}">
              <a16:creationId xmlns="" xmlns:a16="http://schemas.microsoft.com/office/drawing/2014/main" id="{00000000-0008-0000-0100-000033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4" name="Text Box 24">
          <a:extLst>
            <a:ext uri="{FF2B5EF4-FFF2-40B4-BE49-F238E27FC236}">
              <a16:creationId xmlns="" xmlns:a16="http://schemas.microsoft.com/office/drawing/2014/main" id="{00000000-0008-0000-0100-000034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5" name="Text Box 50">
          <a:extLst>
            <a:ext uri="{FF2B5EF4-FFF2-40B4-BE49-F238E27FC236}">
              <a16:creationId xmlns="" xmlns:a16="http://schemas.microsoft.com/office/drawing/2014/main" id="{00000000-0008-0000-0100-000035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66" name="Text Box 52">
          <a:extLst>
            <a:ext uri="{FF2B5EF4-FFF2-40B4-BE49-F238E27FC236}">
              <a16:creationId xmlns="" xmlns:a16="http://schemas.microsoft.com/office/drawing/2014/main" id="{00000000-0008-0000-0100-000036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67" name="Text Box 23">
          <a:extLst>
            <a:ext uri="{FF2B5EF4-FFF2-40B4-BE49-F238E27FC236}">
              <a16:creationId xmlns="" xmlns:a16="http://schemas.microsoft.com/office/drawing/2014/main" id="{00000000-0008-0000-0100-000037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68" name="Text Box 24">
          <a:extLst>
            <a:ext uri="{FF2B5EF4-FFF2-40B4-BE49-F238E27FC236}">
              <a16:creationId xmlns="" xmlns:a16="http://schemas.microsoft.com/office/drawing/2014/main" id="{00000000-0008-0000-0100-000038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69" name="Text Box 50">
          <a:extLst>
            <a:ext uri="{FF2B5EF4-FFF2-40B4-BE49-F238E27FC236}">
              <a16:creationId xmlns="" xmlns:a16="http://schemas.microsoft.com/office/drawing/2014/main" id="{00000000-0008-0000-0100-000039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70" name="Text Box 52">
          <a:extLst>
            <a:ext uri="{FF2B5EF4-FFF2-40B4-BE49-F238E27FC236}">
              <a16:creationId xmlns="" xmlns:a16="http://schemas.microsoft.com/office/drawing/2014/main" id="{00000000-0008-0000-0100-00003A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71" name="Text Box 24">
          <a:extLst>
            <a:ext uri="{FF2B5EF4-FFF2-40B4-BE49-F238E27FC236}">
              <a16:creationId xmlns="" xmlns:a16="http://schemas.microsoft.com/office/drawing/2014/main" id="{00000000-0008-0000-0100-00003B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72" name="Text Box 50">
          <a:extLst>
            <a:ext uri="{FF2B5EF4-FFF2-40B4-BE49-F238E27FC236}">
              <a16:creationId xmlns="" xmlns:a16="http://schemas.microsoft.com/office/drawing/2014/main" id="{00000000-0008-0000-0100-00003C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73" name="Text Box 52">
          <a:extLst>
            <a:ext uri="{FF2B5EF4-FFF2-40B4-BE49-F238E27FC236}">
              <a16:creationId xmlns="" xmlns:a16="http://schemas.microsoft.com/office/drawing/2014/main" id="{00000000-0008-0000-0100-00003D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4" name="Text Box 23">
          <a:extLst>
            <a:ext uri="{FF2B5EF4-FFF2-40B4-BE49-F238E27FC236}">
              <a16:creationId xmlns="" xmlns:a16="http://schemas.microsoft.com/office/drawing/2014/main" id="{00000000-0008-0000-0100-00003E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5" name="Text Box 24">
          <a:extLst>
            <a:ext uri="{FF2B5EF4-FFF2-40B4-BE49-F238E27FC236}">
              <a16:creationId xmlns="" xmlns:a16="http://schemas.microsoft.com/office/drawing/2014/main" id="{00000000-0008-0000-0100-00003F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6" name="Text Box 50">
          <a:extLst>
            <a:ext uri="{FF2B5EF4-FFF2-40B4-BE49-F238E27FC236}">
              <a16:creationId xmlns="" xmlns:a16="http://schemas.microsoft.com/office/drawing/2014/main" id="{00000000-0008-0000-0100-000040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7" name="Text Box 52">
          <a:extLst>
            <a:ext uri="{FF2B5EF4-FFF2-40B4-BE49-F238E27FC236}">
              <a16:creationId xmlns="" xmlns:a16="http://schemas.microsoft.com/office/drawing/2014/main" id="{00000000-0008-0000-0100-000041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8" name="Text Box 24">
          <a:extLst>
            <a:ext uri="{FF2B5EF4-FFF2-40B4-BE49-F238E27FC236}">
              <a16:creationId xmlns="" xmlns:a16="http://schemas.microsoft.com/office/drawing/2014/main" id="{00000000-0008-0000-0100-000042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79" name="Text Box 50">
          <a:extLst>
            <a:ext uri="{FF2B5EF4-FFF2-40B4-BE49-F238E27FC236}">
              <a16:creationId xmlns="" xmlns:a16="http://schemas.microsoft.com/office/drawing/2014/main" id="{00000000-0008-0000-0100-000043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580" name="Text Box 52">
          <a:extLst>
            <a:ext uri="{FF2B5EF4-FFF2-40B4-BE49-F238E27FC236}">
              <a16:creationId xmlns="" xmlns:a16="http://schemas.microsoft.com/office/drawing/2014/main" id="{00000000-0008-0000-0100-00004402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1" name="Text Box 23">
          <a:extLst>
            <a:ext uri="{FF2B5EF4-FFF2-40B4-BE49-F238E27FC236}">
              <a16:creationId xmlns="" xmlns:a16="http://schemas.microsoft.com/office/drawing/2014/main" id="{00000000-0008-0000-0100-000045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2" name="Text Box 24">
          <a:extLst>
            <a:ext uri="{FF2B5EF4-FFF2-40B4-BE49-F238E27FC236}">
              <a16:creationId xmlns="" xmlns:a16="http://schemas.microsoft.com/office/drawing/2014/main" id="{00000000-0008-0000-0100-000046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3" name="Text Box 50">
          <a:extLst>
            <a:ext uri="{FF2B5EF4-FFF2-40B4-BE49-F238E27FC236}">
              <a16:creationId xmlns="" xmlns:a16="http://schemas.microsoft.com/office/drawing/2014/main" id="{00000000-0008-0000-0100-000047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4" name="Text Box 52">
          <a:extLst>
            <a:ext uri="{FF2B5EF4-FFF2-40B4-BE49-F238E27FC236}">
              <a16:creationId xmlns="" xmlns:a16="http://schemas.microsoft.com/office/drawing/2014/main" id="{00000000-0008-0000-0100-000048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5" name="Text Box 24">
          <a:extLst>
            <a:ext uri="{FF2B5EF4-FFF2-40B4-BE49-F238E27FC236}">
              <a16:creationId xmlns="" xmlns:a16="http://schemas.microsoft.com/office/drawing/2014/main" id="{00000000-0008-0000-0100-000049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6" name="Text Box 50">
          <a:extLst>
            <a:ext uri="{FF2B5EF4-FFF2-40B4-BE49-F238E27FC236}">
              <a16:creationId xmlns="" xmlns:a16="http://schemas.microsoft.com/office/drawing/2014/main" id="{00000000-0008-0000-0100-00004A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587" name="Text Box 52">
          <a:extLst>
            <a:ext uri="{FF2B5EF4-FFF2-40B4-BE49-F238E27FC236}">
              <a16:creationId xmlns="" xmlns:a16="http://schemas.microsoft.com/office/drawing/2014/main" id="{00000000-0008-0000-0100-00004B02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88" name="Text Box 23">
          <a:extLst>
            <a:ext uri="{FF2B5EF4-FFF2-40B4-BE49-F238E27FC236}">
              <a16:creationId xmlns="" xmlns:a16="http://schemas.microsoft.com/office/drawing/2014/main" id="{00000000-0008-0000-0100-00004C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89" name="Text Box 24">
          <a:extLst>
            <a:ext uri="{FF2B5EF4-FFF2-40B4-BE49-F238E27FC236}">
              <a16:creationId xmlns="" xmlns:a16="http://schemas.microsoft.com/office/drawing/2014/main" id="{00000000-0008-0000-0100-00004D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0" name="Text Box 50">
          <a:extLst>
            <a:ext uri="{FF2B5EF4-FFF2-40B4-BE49-F238E27FC236}">
              <a16:creationId xmlns="" xmlns:a16="http://schemas.microsoft.com/office/drawing/2014/main" id="{00000000-0008-0000-0100-00004E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1" name="Text Box 52">
          <a:extLst>
            <a:ext uri="{FF2B5EF4-FFF2-40B4-BE49-F238E27FC236}">
              <a16:creationId xmlns="" xmlns:a16="http://schemas.microsoft.com/office/drawing/2014/main" id="{00000000-0008-0000-0100-00004F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2" name="Text Box 24">
          <a:extLst>
            <a:ext uri="{FF2B5EF4-FFF2-40B4-BE49-F238E27FC236}">
              <a16:creationId xmlns="" xmlns:a16="http://schemas.microsoft.com/office/drawing/2014/main" id="{00000000-0008-0000-0100-000050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3" name="Text Box 50">
          <a:extLst>
            <a:ext uri="{FF2B5EF4-FFF2-40B4-BE49-F238E27FC236}">
              <a16:creationId xmlns="" xmlns:a16="http://schemas.microsoft.com/office/drawing/2014/main" id="{00000000-0008-0000-0100-000051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4" name="Text Box 52">
          <a:extLst>
            <a:ext uri="{FF2B5EF4-FFF2-40B4-BE49-F238E27FC236}">
              <a16:creationId xmlns="" xmlns:a16="http://schemas.microsoft.com/office/drawing/2014/main" id="{00000000-0008-0000-0100-000052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5" name="Text Box 23">
          <a:extLst>
            <a:ext uri="{FF2B5EF4-FFF2-40B4-BE49-F238E27FC236}">
              <a16:creationId xmlns="" xmlns:a16="http://schemas.microsoft.com/office/drawing/2014/main" id="{00000000-0008-0000-0100-000053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6" name="Text Box 24">
          <a:extLst>
            <a:ext uri="{FF2B5EF4-FFF2-40B4-BE49-F238E27FC236}">
              <a16:creationId xmlns="" xmlns:a16="http://schemas.microsoft.com/office/drawing/2014/main" id="{00000000-0008-0000-0100-000054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7" name="Text Box 50">
          <a:extLst>
            <a:ext uri="{FF2B5EF4-FFF2-40B4-BE49-F238E27FC236}">
              <a16:creationId xmlns="" xmlns:a16="http://schemas.microsoft.com/office/drawing/2014/main" id="{00000000-0008-0000-0100-000055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8" name="Text Box 52">
          <a:extLst>
            <a:ext uri="{FF2B5EF4-FFF2-40B4-BE49-F238E27FC236}">
              <a16:creationId xmlns="" xmlns:a16="http://schemas.microsoft.com/office/drawing/2014/main" id="{00000000-0008-0000-0100-000056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599" name="Text Box 24">
          <a:extLst>
            <a:ext uri="{FF2B5EF4-FFF2-40B4-BE49-F238E27FC236}">
              <a16:creationId xmlns="" xmlns:a16="http://schemas.microsoft.com/office/drawing/2014/main" id="{00000000-0008-0000-0100-000057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0" name="Text Box 50">
          <a:extLst>
            <a:ext uri="{FF2B5EF4-FFF2-40B4-BE49-F238E27FC236}">
              <a16:creationId xmlns="" xmlns:a16="http://schemas.microsoft.com/office/drawing/2014/main" id="{00000000-0008-0000-0100-000058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1" name="Text Box 52">
          <a:extLst>
            <a:ext uri="{FF2B5EF4-FFF2-40B4-BE49-F238E27FC236}">
              <a16:creationId xmlns="" xmlns:a16="http://schemas.microsoft.com/office/drawing/2014/main" id="{00000000-0008-0000-0100-000059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2" name="Text Box 23">
          <a:extLst>
            <a:ext uri="{FF2B5EF4-FFF2-40B4-BE49-F238E27FC236}">
              <a16:creationId xmlns="" xmlns:a16="http://schemas.microsoft.com/office/drawing/2014/main" id="{00000000-0008-0000-0100-00005A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3" name="Text Box 24">
          <a:extLst>
            <a:ext uri="{FF2B5EF4-FFF2-40B4-BE49-F238E27FC236}">
              <a16:creationId xmlns="" xmlns:a16="http://schemas.microsoft.com/office/drawing/2014/main" id="{00000000-0008-0000-0100-00005B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4" name="Text Box 50">
          <a:extLst>
            <a:ext uri="{FF2B5EF4-FFF2-40B4-BE49-F238E27FC236}">
              <a16:creationId xmlns="" xmlns:a16="http://schemas.microsoft.com/office/drawing/2014/main" id="{00000000-0008-0000-0100-00005C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5" name="Text Box 52">
          <a:extLst>
            <a:ext uri="{FF2B5EF4-FFF2-40B4-BE49-F238E27FC236}">
              <a16:creationId xmlns="" xmlns:a16="http://schemas.microsoft.com/office/drawing/2014/main" id="{00000000-0008-0000-0100-00005D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6" name="Text Box 24">
          <a:extLst>
            <a:ext uri="{FF2B5EF4-FFF2-40B4-BE49-F238E27FC236}">
              <a16:creationId xmlns="" xmlns:a16="http://schemas.microsoft.com/office/drawing/2014/main" id="{00000000-0008-0000-0100-00005E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7" name="Text Box 50">
          <a:extLst>
            <a:ext uri="{FF2B5EF4-FFF2-40B4-BE49-F238E27FC236}">
              <a16:creationId xmlns="" xmlns:a16="http://schemas.microsoft.com/office/drawing/2014/main" id="{00000000-0008-0000-0100-00005F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08" name="Text Box 52">
          <a:extLst>
            <a:ext uri="{FF2B5EF4-FFF2-40B4-BE49-F238E27FC236}">
              <a16:creationId xmlns="" xmlns:a16="http://schemas.microsoft.com/office/drawing/2014/main" id="{00000000-0008-0000-0100-000060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09" name="Text Box 23">
          <a:extLst>
            <a:ext uri="{FF2B5EF4-FFF2-40B4-BE49-F238E27FC236}">
              <a16:creationId xmlns="" xmlns:a16="http://schemas.microsoft.com/office/drawing/2014/main" id="{00000000-0008-0000-0100-000061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0" name="Text Box 24">
          <a:extLst>
            <a:ext uri="{FF2B5EF4-FFF2-40B4-BE49-F238E27FC236}">
              <a16:creationId xmlns="" xmlns:a16="http://schemas.microsoft.com/office/drawing/2014/main" id="{00000000-0008-0000-0100-000062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1" name="Text Box 50">
          <a:extLst>
            <a:ext uri="{FF2B5EF4-FFF2-40B4-BE49-F238E27FC236}">
              <a16:creationId xmlns="" xmlns:a16="http://schemas.microsoft.com/office/drawing/2014/main" id="{00000000-0008-0000-0100-000063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2" name="Text Box 52">
          <a:extLst>
            <a:ext uri="{FF2B5EF4-FFF2-40B4-BE49-F238E27FC236}">
              <a16:creationId xmlns="" xmlns:a16="http://schemas.microsoft.com/office/drawing/2014/main" id="{00000000-0008-0000-0100-000064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3" name="Text Box 24">
          <a:extLst>
            <a:ext uri="{FF2B5EF4-FFF2-40B4-BE49-F238E27FC236}">
              <a16:creationId xmlns="" xmlns:a16="http://schemas.microsoft.com/office/drawing/2014/main" id="{00000000-0008-0000-0100-000065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4" name="Text Box 50">
          <a:extLst>
            <a:ext uri="{FF2B5EF4-FFF2-40B4-BE49-F238E27FC236}">
              <a16:creationId xmlns="" xmlns:a16="http://schemas.microsoft.com/office/drawing/2014/main" id="{00000000-0008-0000-0100-000066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15" name="Text Box 52">
          <a:extLst>
            <a:ext uri="{FF2B5EF4-FFF2-40B4-BE49-F238E27FC236}">
              <a16:creationId xmlns="" xmlns:a16="http://schemas.microsoft.com/office/drawing/2014/main" id="{00000000-0008-0000-0100-000067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16" name="Text Box 23">
          <a:extLst>
            <a:ext uri="{FF2B5EF4-FFF2-40B4-BE49-F238E27FC236}">
              <a16:creationId xmlns="" xmlns:a16="http://schemas.microsoft.com/office/drawing/2014/main" id="{00000000-0008-0000-0100-000068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17" name="Text Box 24">
          <a:extLst>
            <a:ext uri="{FF2B5EF4-FFF2-40B4-BE49-F238E27FC236}">
              <a16:creationId xmlns="" xmlns:a16="http://schemas.microsoft.com/office/drawing/2014/main" id="{00000000-0008-0000-0100-000069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18" name="Text Box 50">
          <a:extLst>
            <a:ext uri="{FF2B5EF4-FFF2-40B4-BE49-F238E27FC236}">
              <a16:creationId xmlns="" xmlns:a16="http://schemas.microsoft.com/office/drawing/2014/main" id="{00000000-0008-0000-0100-00006A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19" name="Text Box 52">
          <a:extLst>
            <a:ext uri="{FF2B5EF4-FFF2-40B4-BE49-F238E27FC236}">
              <a16:creationId xmlns="" xmlns:a16="http://schemas.microsoft.com/office/drawing/2014/main" id="{00000000-0008-0000-0100-00006B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20" name="Text Box 24">
          <a:extLst>
            <a:ext uri="{FF2B5EF4-FFF2-40B4-BE49-F238E27FC236}">
              <a16:creationId xmlns="" xmlns:a16="http://schemas.microsoft.com/office/drawing/2014/main" id="{00000000-0008-0000-0100-00006C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21" name="Text Box 50">
          <a:extLst>
            <a:ext uri="{FF2B5EF4-FFF2-40B4-BE49-F238E27FC236}">
              <a16:creationId xmlns="" xmlns:a16="http://schemas.microsoft.com/office/drawing/2014/main" id="{00000000-0008-0000-0100-00006D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22" name="Text Box 52">
          <a:extLst>
            <a:ext uri="{FF2B5EF4-FFF2-40B4-BE49-F238E27FC236}">
              <a16:creationId xmlns="" xmlns:a16="http://schemas.microsoft.com/office/drawing/2014/main" id="{00000000-0008-0000-0100-00006E020000}"/>
            </a:ext>
          </a:extLst>
        </xdr:cNvPr>
        <xdr:cNvSpPr txBox="1">
          <a:spLocks noChangeArrowheads="1"/>
        </xdr:cNvSpPr>
      </xdr:nvSpPr>
      <xdr:spPr bwMode="auto">
        <a:xfrm>
          <a:off x="428625" y="64389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3" name="Text Box 23">
          <a:extLst>
            <a:ext uri="{FF2B5EF4-FFF2-40B4-BE49-F238E27FC236}">
              <a16:creationId xmlns="" xmlns:a16="http://schemas.microsoft.com/office/drawing/2014/main" id="{00000000-0008-0000-0100-00006F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4" name="Text Box 24">
          <a:extLst>
            <a:ext uri="{FF2B5EF4-FFF2-40B4-BE49-F238E27FC236}">
              <a16:creationId xmlns="" xmlns:a16="http://schemas.microsoft.com/office/drawing/2014/main" id="{00000000-0008-0000-0100-000070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5" name="Text Box 50">
          <a:extLst>
            <a:ext uri="{FF2B5EF4-FFF2-40B4-BE49-F238E27FC236}">
              <a16:creationId xmlns="" xmlns:a16="http://schemas.microsoft.com/office/drawing/2014/main" id="{00000000-0008-0000-0100-000071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6" name="Text Box 52">
          <a:extLst>
            <a:ext uri="{FF2B5EF4-FFF2-40B4-BE49-F238E27FC236}">
              <a16:creationId xmlns="" xmlns:a16="http://schemas.microsoft.com/office/drawing/2014/main" id="{00000000-0008-0000-0100-000072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7" name="Text Box 24">
          <a:extLst>
            <a:ext uri="{FF2B5EF4-FFF2-40B4-BE49-F238E27FC236}">
              <a16:creationId xmlns="" xmlns:a16="http://schemas.microsoft.com/office/drawing/2014/main" id="{00000000-0008-0000-0100-000073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8" name="Text Box 50">
          <a:extLst>
            <a:ext uri="{FF2B5EF4-FFF2-40B4-BE49-F238E27FC236}">
              <a16:creationId xmlns="" xmlns:a16="http://schemas.microsoft.com/office/drawing/2014/main" id="{00000000-0008-0000-0100-000074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29" name="Text Box 52">
          <a:extLst>
            <a:ext uri="{FF2B5EF4-FFF2-40B4-BE49-F238E27FC236}">
              <a16:creationId xmlns="" xmlns:a16="http://schemas.microsoft.com/office/drawing/2014/main" id="{00000000-0008-0000-0100-000075020000}"/>
            </a:ext>
          </a:extLst>
        </xdr:cNvPr>
        <xdr:cNvSpPr txBox="1">
          <a:spLocks noChangeArrowheads="1"/>
        </xdr:cNvSpPr>
      </xdr:nvSpPr>
      <xdr:spPr bwMode="auto">
        <a:xfrm>
          <a:off x="428625" y="65913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0" name="Text Box 23">
          <a:extLst>
            <a:ext uri="{FF2B5EF4-FFF2-40B4-BE49-F238E27FC236}">
              <a16:creationId xmlns="" xmlns:a16="http://schemas.microsoft.com/office/drawing/2014/main" id="{00000000-0008-0000-0100-000076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1" name="Text Box 24">
          <a:extLst>
            <a:ext uri="{FF2B5EF4-FFF2-40B4-BE49-F238E27FC236}">
              <a16:creationId xmlns="" xmlns:a16="http://schemas.microsoft.com/office/drawing/2014/main" id="{00000000-0008-0000-0100-000077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2" name="Text Box 50">
          <a:extLst>
            <a:ext uri="{FF2B5EF4-FFF2-40B4-BE49-F238E27FC236}">
              <a16:creationId xmlns="" xmlns:a16="http://schemas.microsoft.com/office/drawing/2014/main" id="{00000000-0008-0000-0100-000078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3" name="Text Box 52">
          <a:extLst>
            <a:ext uri="{FF2B5EF4-FFF2-40B4-BE49-F238E27FC236}">
              <a16:creationId xmlns="" xmlns:a16="http://schemas.microsoft.com/office/drawing/2014/main" id="{00000000-0008-0000-0100-000079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4" name="Text Box 24">
          <a:extLst>
            <a:ext uri="{FF2B5EF4-FFF2-40B4-BE49-F238E27FC236}">
              <a16:creationId xmlns="" xmlns:a16="http://schemas.microsoft.com/office/drawing/2014/main" id="{00000000-0008-0000-0100-00007A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5" name="Text Box 50">
          <a:extLst>
            <a:ext uri="{FF2B5EF4-FFF2-40B4-BE49-F238E27FC236}">
              <a16:creationId xmlns="" xmlns:a16="http://schemas.microsoft.com/office/drawing/2014/main" id="{00000000-0008-0000-0100-00007B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36" name="Text Box 52">
          <a:extLst>
            <a:ext uri="{FF2B5EF4-FFF2-40B4-BE49-F238E27FC236}">
              <a16:creationId xmlns="" xmlns:a16="http://schemas.microsoft.com/office/drawing/2014/main" id="{00000000-0008-0000-0100-00007C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37" name="Text Box 23">
          <a:extLst>
            <a:ext uri="{FF2B5EF4-FFF2-40B4-BE49-F238E27FC236}">
              <a16:creationId xmlns="" xmlns:a16="http://schemas.microsoft.com/office/drawing/2014/main" id="{00000000-0008-0000-0100-00007D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38" name="Text Box 24">
          <a:extLst>
            <a:ext uri="{FF2B5EF4-FFF2-40B4-BE49-F238E27FC236}">
              <a16:creationId xmlns="" xmlns:a16="http://schemas.microsoft.com/office/drawing/2014/main" id="{00000000-0008-0000-0100-00007E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39" name="Text Box 50">
          <a:extLst>
            <a:ext uri="{FF2B5EF4-FFF2-40B4-BE49-F238E27FC236}">
              <a16:creationId xmlns="" xmlns:a16="http://schemas.microsoft.com/office/drawing/2014/main" id="{00000000-0008-0000-0100-00007F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40" name="Text Box 52">
          <a:extLst>
            <a:ext uri="{FF2B5EF4-FFF2-40B4-BE49-F238E27FC236}">
              <a16:creationId xmlns="" xmlns:a16="http://schemas.microsoft.com/office/drawing/2014/main" id="{00000000-0008-0000-0100-000080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41" name="Text Box 24">
          <a:extLst>
            <a:ext uri="{FF2B5EF4-FFF2-40B4-BE49-F238E27FC236}">
              <a16:creationId xmlns="" xmlns:a16="http://schemas.microsoft.com/office/drawing/2014/main" id="{00000000-0008-0000-0100-000081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42" name="Text Box 50">
          <a:extLst>
            <a:ext uri="{FF2B5EF4-FFF2-40B4-BE49-F238E27FC236}">
              <a16:creationId xmlns="" xmlns:a16="http://schemas.microsoft.com/office/drawing/2014/main" id="{00000000-0008-0000-0100-000082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43" name="Text Box 52">
          <a:extLst>
            <a:ext uri="{FF2B5EF4-FFF2-40B4-BE49-F238E27FC236}">
              <a16:creationId xmlns="" xmlns:a16="http://schemas.microsoft.com/office/drawing/2014/main" id="{00000000-0008-0000-0100-000083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4" name="Text Box 23">
          <a:extLst>
            <a:ext uri="{FF2B5EF4-FFF2-40B4-BE49-F238E27FC236}">
              <a16:creationId xmlns="" xmlns:a16="http://schemas.microsoft.com/office/drawing/2014/main" id="{00000000-0008-0000-0100-000084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5" name="Text Box 24">
          <a:extLst>
            <a:ext uri="{FF2B5EF4-FFF2-40B4-BE49-F238E27FC236}">
              <a16:creationId xmlns="" xmlns:a16="http://schemas.microsoft.com/office/drawing/2014/main" id="{00000000-0008-0000-0100-000085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6" name="Text Box 50">
          <a:extLst>
            <a:ext uri="{FF2B5EF4-FFF2-40B4-BE49-F238E27FC236}">
              <a16:creationId xmlns="" xmlns:a16="http://schemas.microsoft.com/office/drawing/2014/main" id="{00000000-0008-0000-0100-000086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7" name="Text Box 52">
          <a:extLst>
            <a:ext uri="{FF2B5EF4-FFF2-40B4-BE49-F238E27FC236}">
              <a16:creationId xmlns="" xmlns:a16="http://schemas.microsoft.com/office/drawing/2014/main" id="{00000000-0008-0000-0100-000087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8" name="Text Box 24">
          <a:extLst>
            <a:ext uri="{FF2B5EF4-FFF2-40B4-BE49-F238E27FC236}">
              <a16:creationId xmlns="" xmlns:a16="http://schemas.microsoft.com/office/drawing/2014/main" id="{00000000-0008-0000-0100-000088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49" name="Text Box 50">
          <a:extLst>
            <a:ext uri="{FF2B5EF4-FFF2-40B4-BE49-F238E27FC236}">
              <a16:creationId xmlns="" xmlns:a16="http://schemas.microsoft.com/office/drawing/2014/main" id="{00000000-0008-0000-0100-000089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650" name="Text Box 52">
          <a:extLst>
            <a:ext uri="{FF2B5EF4-FFF2-40B4-BE49-F238E27FC236}">
              <a16:creationId xmlns="" xmlns:a16="http://schemas.microsoft.com/office/drawing/2014/main" id="{00000000-0008-0000-0100-00008A02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1" name="Text Box 23">
          <a:extLst>
            <a:ext uri="{FF2B5EF4-FFF2-40B4-BE49-F238E27FC236}">
              <a16:creationId xmlns="" xmlns:a16="http://schemas.microsoft.com/office/drawing/2014/main" id="{00000000-0008-0000-0100-00008B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2" name="Text Box 24">
          <a:extLst>
            <a:ext uri="{FF2B5EF4-FFF2-40B4-BE49-F238E27FC236}">
              <a16:creationId xmlns="" xmlns:a16="http://schemas.microsoft.com/office/drawing/2014/main" id="{00000000-0008-0000-0100-00008C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3" name="Text Box 50">
          <a:extLst>
            <a:ext uri="{FF2B5EF4-FFF2-40B4-BE49-F238E27FC236}">
              <a16:creationId xmlns="" xmlns:a16="http://schemas.microsoft.com/office/drawing/2014/main" id="{00000000-0008-0000-0100-00008D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4" name="Text Box 52">
          <a:extLst>
            <a:ext uri="{FF2B5EF4-FFF2-40B4-BE49-F238E27FC236}">
              <a16:creationId xmlns="" xmlns:a16="http://schemas.microsoft.com/office/drawing/2014/main" id="{00000000-0008-0000-0100-00008E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5" name="Text Box 24">
          <a:extLst>
            <a:ext uri="{FF2B5EF4-FFF2-40B4-BE49-F238E27FC236}">
              <a16:creationId xmlns="" xmlns:a16="http://schemas.microsoft.com/office/drawing/2014/main" id="{00000000-0008-0000-0100-00008F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6" name="Text Box 50">
          <a:extLst>
            <a:ext uri="{FF2B5EF4-FFF2-40B4-BE49-F238E27FC236}">
              <a16:creationId xmlns="" xmlns:a16="http://schemas.microsoft.com/office/drawing/2014/main" id="{00000000-0008-0000-0100-000090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657" name="Text Box 52">
          <a:extLst>
            <a:ext uri="{FF2B5EF4-FFF2-40B4-BE49-F238E27FC236}">
              <a16:creationId xmlns="" xmlns:a16="http://schemas.microsoft.com/office/drawing/2014/main" id="{00000000-0008-0000-0100-00009102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58" name="Text Box 23">
          <a:extLst>
            <a:ext uri="{FF2B5EF4-FFF2-40B4-BE49-F238E27FC236}">
              <a16:creationId xmlns="" xmlns:a16="http://schemas.microsoft.com/office/drawing/2014/main" id="{00000000-0008-0000-0100-000092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59" name="Text Box 24">
          <a:extLst>
            <a:ext uri="{FF2B5EF4-FFF2-40B4-BE49-F238E27FC236}">
              <a16:creationId xmlns="" xmlns:a16="http://schemas.microsoft.com/office/drawing/2014/main" id="{00000000-0008-0000-0100-000093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60" name="Text Box 50">
          <a:extLst>
            <a:ext uri="{FF2B5EF4-FFF2-40B4-BE49-F238E27FC236}">
              <a16:creationId xmlns="" xmlns:a16="http://schemas.microsoft.com/office/drawing/2014/main" id="{00000000-0008-0000-0100-000094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61" name="Text Box 52">
          <a:extLst>
            <a:ext uri="{FF2B5EF4-FFF2-40B4-BE49-F238E27FC236}">
              <a16:creationId xmlns="" xmlns:a16="http://schemas.microsoft.com/office/drawing/2014/main" id="{00000000-0008-0000-0100-000095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62" name="Text Box 24">
          <a:extLst>
            <a:ext uri="{FF2B5EF4-FFF2-40B4-BE49-F238E27FC236}">
              <a16:creationId xmlns="" xmlns:a16="http://schemas.microsoft.com/office/drawing/2014/main" id="{00000000-0008-0000-0100-000096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63" name="Text Box 50">
          <a:extLst>
            <a:ext uri="{FF2B5EF4-FFF2-40B4-BE49-F238E27FC236}">
              <a16:creationId xmlns="" xmlns:a16="http://schemas.microsoft.com/office/drawing/2014/main" id="{00000000-0008-0000-0100-000097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64" name="Text Box 52">
          <a:extLst>
            <a:ext uri="{FF2B5EF4-FFF2-40B4-BE49-F238E27FC236}">
              <a16:creationId xmlns="" xmlns:a16="http://schemas.microsoft.com/office/drawing/2014/main" id="{00000000-0008-0000-0100-000098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65" name="Text Box 23">
          <a:extLst>
            <a:ext uri="{FF2B5EF4-FFF2-40B4-BE49-F238E27FC236}">
              <a16:creationId xmlns="" xmlns:a16="http://schemas.microsoft.com/office/drawing/2014/main" id="{00000000-0008-0000-0100-000099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66" name="Text Box 24">
          <a:extLst>
            <a:ext uri="{FF2B5EF4-FFF2-40B4-BE49-F238E27FC236}">
              <a16:creationId xmlns="" xmlns:a16="http://schemas.microsoft.com/office/drawing/2014/main" id="{00000000-0008-0000-0100-00009A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67" name="Text Box 50">
          <a:extLst>
            <a:ext uri="{FF2B5EF4-FFF2-40B4-BE49-F238E27FC236}">
              <a16:creationId xmlns="" xmlns:a16="http://schemas.microsoft.com/office/drawing/2014/main" id="{00000000-0008-0000-0100-00009B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68" name="Text Box 52">
          <a:extLst>
            <a:ext uri="{FF2B5EF4-FFF2-40B4-BE49-F238E27FC236}">
              <a16:creationId xmlns="" xmlns:a16="http://schemas.microsoft.com/office/drawing/2014/main" id="{00000000-0008-0000-0100-00009C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69" name="Text Box 24">
          <a:extLst>
            <a:ext uri="{FF2B5EF4-FFF2-40B4-BE49-F238E27FC236}">
              <a16:creationId xmlns="" xmlns:a16="http://schemas.microsoft.com/office/drawing/2014/main" id="{00000000-0008-0000-0100-00009D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70" name="Text Box 50">
          <a:extLst>
            <a:ext uri="{FF2B5EF4-FFF2-40B4-BE49-F238E27FC236}">
              <a16:creationId xmlns="" xmlns:a16="http://schemas.microsoft.com/office/drawing/2014/main" id="{00000000-0008-0000-0100-00009E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71" name="Text Box 52">
          <a:extLst>
            <a:ext uri="{FF2B5EF4-FFF2-40B4-BE49-F238E27FC236}">
              <a16:creationId xmlns="" xmlns:a16="http://schemas.microsoft.com/office/drawing/2014/main" id="{00000000-0008-0000-0100-00009F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2" name="Text Box 23">
          <a:extLst>
            <a:ext uri="{FF2B5EF4-FFF2-40B4-BE49-F238E27FC236}">
              <a16:creationId xmlns="" xmlns:a16="http://schemas.microsoft.com/office/drawing/2014/main" id="{00000000-0008-0000-0100-0000A0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3" name="Text Box 24">
          <a:extLst>
            <a:ext uri="{FF2B5EF4-FFF2-40B4-BE49-F238E27FC236}">
              <a16:creationId xmlns="" xmlns:a16="http://schemas.microsoft.com/office/drawing/2014/main" id="{00000000-0008-0000-0100-0000A1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4" name="Text Box 50">
          <a:extLst>
            <a:ext uri="{FF2B5EF4-FFF2-40B4-BE49-F238E27FC236}">
              <a16:creationId xmlns="" xmlns:a16="http://schemas.microsoft.com/office/drawing/2014/main" id="{00000000-0008-0000-0100-0000A2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5" name="Text Box 52">
          <a:extLst>
            <a:ext uri="{FF2B5EF4-FFF2-40B4-BE49-F238E27FC236}">
              <a16:creationId xmlns="" xmlns:a16="http://schemas.microsoft.com/office/drawing/2014/main" id="{00000000-0008-0000-0100-0000A3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6" name="Text Box 24">
          <a:extLst>
            <a:ext uri="{FF2B5EF4-FFF2-40B4-BE49-F238E27FC236}">
              <a16:creationId xmlns="" xmlns:a16="http://schemas.microsoft.com/office/drawing/2014/main" id="{00000000-0008-0000-0100-0000A4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7" name="Text Box 50">
          <a:extLst>
            <a:ext uri="{FF2B5EF4-FFF2-40B4-BE49-F238E27FC236}">
              <a16:creationId xmlns="" xmlns:a16="http://schemas.microsoft.com/office/drawing/2014/main" id="{00000000-0008-0000-0100-0000A5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78" name="Text Box 52">
          <a:extLst>
            <a:ext uri="{FF2B5EF4-FFF2-40B4-BE49-F238E27FC236}">
              <a16:creationId xmlns="" xmlns:a16="http://schemas.microsoft.com/office/drawing/2014/main" id="{00000000-0008-0000-0100-0000A6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79" name="Text Box 23">
          <a:extLst>
            <a:ext uri="{FF2B5EF4-FFF2-40B4-BE49-F238E27FC236}">
              <a16:creationId xmlns="" xmlns:a16="http://schemas.microsoft.com/office/drawing/2014/main" id="{00000000-0008-0000-0100-0000A7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0" name="Text Box 24">
          <a:extLst>
            <a:ext uri="{FF2B5EF4-FFF2-40B4-BE49-F238E27FC236}">
              <a16:creationId xmlns="" xmlns:a16="http://schemas.microsoft.com/office/drawing/2014/main" id="{00000000-0008-0000-0100-0000A8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1" name="Text Box 50">
          <a:extLst>
            <a:ext uri="{FF2B5EF4-FFF2-40B4-BE49-F238E27FC236}">
              <a16:creationId xmlns="" xmlns:a16="http://schemas.microsoft.com/office/drawing/2014/main" id="{00000000-0008-0000-0100-0000A9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2" name="Text Box 52">
          <a:extLst>
            <a:ext uri="{FF2B5EF4-FFF2-40B4-BE49-F238E27FC236}">
              <a16:creationId xmlns="" xmlns:a16="http://schemas.microsoft.com/office/drawing/2014/main" id="{00000000-0008-0000-0100-0000AA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3" name="Text Box 24">
          <a:extLst>
            <a:ext uri="{FF2B5EF4-FFF2-40B4-BE49-F238E27FC236}">
              <a16:creationId xmlns="" xmlns:a16="http://schemas.microsoft.com/office/drawing/2014/main" id="{00000000-0008-0000-0100-0000AB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4" name="Text Box 50">
          <a:extLst>
            <a:ext uri="{FF2B5EF4-FFF2-40B4-BE49-F238E27FC236}">
              <a16:creationId xmlns="" xmlns:a16="http://schemas.microsoft.com/office/drawing/2014/main" id="{00000000-0008-0000-0100-0000AC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85" name="Text Box 52">
          <a:extLst>
            <a:ext uri="{FF2B5EF4-FFF2-40B4-BE49-F238E27FC236}">
              <a16:creationId xmlns="" xmlns:a16="http://schemas.microsoft.com/office/drawing/2014/main" id="{00000000-0008-0000-0100-0000AD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6" name="Text Box 23">
          <a:extLst>
            <a:ext uri="{FF2B5EF4-FFF2-40B4-BE49-F238E27FC236}">
              <a16:creationId xmlns="" xmlns:a16="http://schemas.microsoft.com/office/drawing/2014/main" id="{00000000-0008-0000-0100-0000AE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7" name="Text Box 24">
          <a:extLst>
            <a:ext uri="{FF2B5EF4-FFF2-40B4-BE49-F238E27FC236}">
              <a16:creationId xmlns="" xmlns:a16="http://schemas.microsoft.com/office/drawing/2014/main" id="{00000000-0008-0000-0100-0000AF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8" name="Text Box 50">
          <a:extLst>
            <a:ext uri="{FF2B5EF4-FFF2-40B4-BE49-F238E27FC236}">
              <a16:creationId xmlns="" xmlns:a16="http://schemas.microsoft.com/office/drawing/2014/main" id="{00000000-0008-0000-0100-0000B0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89" name="Text Box 52">
          <a:extLst>
            <a:ext uri="{FF2B5EF4-FFF2-40B4-BE49-F238E27FC236}">
              <a16:creationId xmlns="" xmlns:a16="http://schemas.microsoft.com/office/drawing/2014/main" id="{00000000-0008-0000-0100-0000B1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0" name="Text Box 24">
          <a:extLst>
            <a:ext uri="{FF2B5EF4-FFF2-40B4-BE49-F238E27FC236}">
              <a16:creationId xmlns="" xmlns:a16="http://schemas.microsoft.com/office/drawing/2014/main" id="{00000000-0008-0000-0100-0000B2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1" name="Text Box 50">
          <a:extLst>
            <a:ext uri="{FF2B5EF4-FFF2-40B4-BE49-F238E27FC236}">
              <a16:creationId xmlns="" xmlns:a16="http://schemas.microsoft.com/office/drawing/2014/main" id="{00000000-0008-0000-0100-0000B3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692" name="Text Box 52">
          <a:extLst>
            <a:ext uri="{FF2B5EF4-FFF2-40B4-BE49-F238E27FC236}">
              <a16:creationId xmlns="" xmlns:a16="http://schemas.microsoft.com/office/drawing/2014/main" id="{00000000-0008-0000-0100-0000B4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3" name="Text Box 23">
          <a:extLst>
            <a:ext uri="{FF2B5EF4-FFF2-40B4-BE49-F238E27FC236}">
              <a16:creationId xmlns="" xmlns:a16="http://schemas.microsoft.com/office/drawing/2014/main" id="{00000000-0008-0000-0100-0000B5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4" name="Text Box 24">
          <a:extLst>
            <a:ext uri="{FF2B5EF4-FFF2-40B4-BE49-F238E27FC236}">
              <a16:creationId xmlns="" xmlns:a16="http://schemas.microsoft.com/office/drawing/2014/main" id="{00000000-0008-0000-0100-0000B6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5" name="Text Box 50">
          <a:extLst>
            <a:ext uri="{FF2B5EF4-FFF2-40B4-BE49-F238E27FC236}">
              <a16:creationId xmlns="" xmlns:a16="http://schemas.microsoft.com/office/drawing/2014/main" id="{00000000-0008-0000-0100-0000B7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6" name="Text Box 52">
          <a:extLst>
            <a:ext uri="{FF2B5EF4-FFF2-40B4-BE49-F238E27FC236}">
              <a16:creationId xmlns="" xmlns:a16="http://schemas.microsoft.com/office/drawing/2014/main" id="{00000000-0008-0000-0100-0000B8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7" name="Text Box 24">
          <a:extLst>
            <a:ext uri="{FF2B5EF4-FFF2-40B4-BE49-F238E27FC236}">
              <a16:creationId xmlns="" xmlns:a16="http://schemas.microsoft.com/office/drawing/2014/main" id="{00000000-0008-0000-0100-0000B9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8" name="Text Box 50">
          <a:extLst>
            <a:ext uri="{FF2B5EF4-FFF2-40B4-BE49-F238E27FC236}">
              <a16:creationId xmlns="" xmlns:a16="http://schemas.microsoft.com/office/drawing/2014/main" id="{00000000-0008-0000-0100-0000BA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699" name="Text Box 52">
          <a:extLst>
            <a:ext uri="{FF2B5EF4-FFF2-40B4-BE49-F238E27FC236}">
              <a16:creationId xmlns="" xmlns:a16="http://schemas.microsoft.com/office/drawing/2014/main" id="{00000000-0008-0000-0100-0000BB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0" name="Text Box 23">
          <a:extLst>
            <a:ext uri="{FF2B5EF4-FFF2-40B4-BE49-F238E27FC236}">
              <a16:creationId xmlns="" xmlns:a16="http://schemas.microsoft.com/office/drawing/2014/main" id="{00000000-0008-0000-0100-0000BC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1" name="Text Box 24">
          <a:extLst>
            <a:ext uri="{FF2B5EF4-FFF2-40B4-BE49-F238E27FC236}">
              <a16:creationId xmlns="" xmlns:a16="http://schemas.microsoft.com/office/drawing/2014/main" id="{00000000-0008-0000-0100-0000BD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2" name="Text Box 50">
          <a:extLst>
            <a:ext uri="{FF2B5EF4-FFF2-40B4-BE49-F238E27FC236}">
              <a16:creationId xmlns="" xmlns:a16="http://schemas.microsoft.com/office/drawing/2014/main" id="{00000000-0008-0000-0100-0000BE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3" name="Text Box 52">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4"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5"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706"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7" name="Text Box 23">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8" name="Text Box 24">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09" name="Text Box 50">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10" name="Text Box 52">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11"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12"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713"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4" name="Text Box 23">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5"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6"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7"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8"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19"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0"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1" name="Text Box 23">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2"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3"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4"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5"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6"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27"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8" name="Text Box 23">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29"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30"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31"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32" name="Text Box 24">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33" name="Text Box 50">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34" name="Text Box 52">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5" name="Text Box 23">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6"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7"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8"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39" name="Text Box 24">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40" name="Text Box 50">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41" name="Text Box 52">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2" name="Text Box 23">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3"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4"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5"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6" name="Text Box 24">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7" name="Text Box 50">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48" name="Text Box 52">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49" name="Text Box 23">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0"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1"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2"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3" name="Text Box 24">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4" name="Text Box 50">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55" name="Text Box 52">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56" name="Text Box 23">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57" name="Text Box 24">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58" name="Text Box 50">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59" name="Text Box 52">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60" name="Text Box 24">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61" name="Text Box 50">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62" name="Text Box 52">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28625" y="839390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3" name="Text Box 23">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4" name="Text Box 24">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5" name="Text Box 50">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6" name="Text Box 52">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7" name="Text Box 24">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8" name="Text Box 50">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69" name="Text Box 52">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28625" y="85486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0" name="Text Box 23">
          <a:extLst>
            <a:ext uri="{FF2B5EF4-FFF2-40B4-BE49-F238E27FC236}">
              <a16:creationId xmlns="" xmlns:a16="http://schemas.microsoft.com/office/drawing/2014/main" id="{00000000-0008-0000-0100-000002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1" name="Text Box 24">
          <a:extLst>
            <a:ext uri="{FF2B5EF4-FFF2-40B4-BE49-F238E27FC236}">
              <a16:creationId xmlns="" xmlns:a16="http://schemas.microsoft.com/office/drawing/2014/main" id="{00000000-0008-0000-0100-000003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2" name="Text Box 50">
          <a:extLst>
            <a:ext uri="{FF2B5EF4-FFF2-40B4-BE49-F238E27FC236}">
              <a16:creationId xmlns="" xmlns:a16="http://schemas.microsoft.com/office/drawing/2014/main" id="{00000000-0008-0000-0100-000004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3" name="Text Box 52">
          <a:extLst>
            <a:ext uri="{FF2B5EF4-FFF2-40B4-BE49-F238E27FC236}">
              <a16:creationId xmlns="" xmlns:a16="http://schemas.microsoft.com/office/drawing/2014/main" id="{00000000-0008-0000-0100-000005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4" name="Text Box 24">
          <a:extLst>
            <a:ext uri="{FF2B5EF4-FFF2-40B4-BE49-F238E27FC236}">
              <a16:creationId xmlns="" xmlns:a16="http://schemas.microsoft.com/office/drawing/2014/main" id="{00000000-0008-0000-0100-00000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5" name="Text Box 50">
          <a:extLst>
            <a:ext uri="{FF2B5EF4-FFF2-40B4-BE49-F238E27FC236}">
              <a16:creationId xmlns="" xmlns:a16="http://schemas.microsoft.com/office/drawing/2014/main" id="{00000000-0008-0000-0100-000007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76" name="Text Box 52">
          <a:extLst>
            <a:ext uri="{FF2B5EF4-FFF2-40B4-BE49-F238E27FC236}">
              <a16:creationId xmlns="" xmlns:a16="http://schemas.microsoft.com/office/drawing/2014/main" id="{00000000-0008-0000-0100-000008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77" name="Text Box 23">
          <a:extLst>
            <a:ext uri="{FF2B5EF4-FFF2-40B4-BE49-F238E27FC236}">
              <a16:creationId xmlns="" xmlns:a16="http://schemas.microsoft.com/office/drawing/2014/main" id="{00000000-0008-0000-0100-000009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78" name="Text Box 24">
          <a:extLst>
            <a:ext uri="{FF2B5EF4-FFF2-40B4-BE49-F238E27FC236}">
              <a16:creationId xmlns="" xmlns:a16="http://schemas.microsoft.com/office/drawing/2014/main" id="{00000000-0008-0000-0100-00000A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79" name="Text Box 50">
          <a:extLst>
            <a:ext uri="{FF2B5EF4-FFF2-40B4-BE49-F238E27FC236}">
              <a16:creationId xmlns="" xmlns:a16="http://schemas.microsoft.com/office/drawing/2014/main" id="{00000000-0008-0000-0100-00000B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80" name="Text Box 52">
          <a:extLst>
            <a:ext uri="{FF2B5EF4-FFF2-40B4-BE49-F238E27FC236}">
              <a16:creationId xmlns="" xmlns:a16="http://schemas.microsoft.com/office/drawing/2014/main" id="{00000000-0008-0000-0100-00000C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81" name="Text Box 24">
          <a:extLst>
            <a:ext uri="{FF2B5EF4-FFF2-40B4-BE49-F238E27FC236}">
              <a16:creationId xmlns="" xmlns:a16="http://schemas.microsoft.com/office/drawing/2014/main" id="{00000000-0008-0000-0100-00000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82" name="Text Box 50">
          <a:extLst>
            <a:ext uri="{FF2B5EF4-FFF2-40B4-BE49-F238E27FC236}">
              <a16:creationId xmlns="" xmlns:a16="http://schemas.microsoft.com/office/drawing/2014/main" id="{00000000-0008-0000-0100-00000E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83" name="Text Box 52">
          <a:extLst>
            <a:ext uri="{FF2B5EF4-FFF2-40B4-BE49-F238E27FC236}">
              <a16:creationId xmlns="" xmlns:a16="http://schemas.microsoft.com/office/drawing/2014/main" id="{00000000-0008-0000-0100-00000F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4" name="Text Box 23">
          <a:extLst>
            <a:ext uri="{FF2B5EF4-FFF2-40B4-BE49-F238E27FC236}">
              <a16:creationId xmlns="" xmlns:a16="http://schemas.microsoft.com/office/drawing/2014/main" id="{00000000-0008-0000-0100-000010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5" name="Text Box 24">
          <a:extLst>
            <a:ext uri="{FF2B5EF4-FFF2-40B4-BE49-F238E27FC236}">
              <a16:creationId xmlns="" xmlns:a16="http://schemas.microsoft.com/office/drawing/2014/main" id="{00000000-0008-0000-0100-000011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6" name="Text Box 50">
          <a:extLst>
            <a:ext uri="{FF2B5EF4-FFF2-40B4-BE49-F238E27FC236}">
              <a16:creationId xmlns="" xmlns:a16="http://schemas.microsoft.com/office/drawing/2014/main" id="{00000000-0008-0000-0100-000012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7" name="Text Box 52">
          <a:extLst>
            <a:ext uri="{FF2B5EF4-FFF2-40B4-BE49-F238E27FC236}">
              <a16:creationId xmlns="" xmlns:a16="http://schemas.microsoft.com/office/drawing/2014/main" id="{00000000-0008-0000-0100-000013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8" name="Text Box 24">
          <a:extLst>
            <a:ext uri="{FF2B5EF4-FFF2-40B4-BE49-F238E27FC236}">
              <a16:creationId xmlns="" xmlns:a16="http://schemas.microsoft.com/office/drawing/2014/main" id="{00000000-0008-0000-0100-000014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89" name="Text Box 50">
          <a:extLst>
            <a:ext uri="{FF2B5EF4-FFF2-40B4-BE49-F238E27FC236}">
              <a16:creationId xmlns="" xmlns:a16="http://schemas.microsoft.com/office/drawing/2014/main" id="{00000000-0008-0000-0100-000015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790" name="Text Box 52">
          <a:extLst>
            <a:ext uri="{FF2B5EF4-FFF2-40B4-BE49-F238E27FC236}">
              <a16:creationId xmlns="" xmlns:a16="http://schemas.microsoft.com/office/drawing/2014/main" id="{00000000-0008-0000-0100-00001603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1" name="Text Box 23">
          <a:extLst>
            <a:ext uri="{FF2B5EF4-FFF2-40B4-BE49-F238E27FC236}">
              <a16:creationId xmlns="" xmlns:a16="http://schemas.microsoft.com/office/drawing/2014/main" id="{00000000-0008-0000-0100-000017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2" name="Text Box 24">
          <a:extLst>
            <a:ext uri="{FF2B5EF4-FFF2-40B4-BE49-F238E27FC236}">
              <a16:creationId xmlns="" xmlns:a16="http://schemas.microsoft.com/office/drawing/2014/main" id="{00000000-0008-0000-0100-000018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3" name="Text Box 50">
          <a:extLst>
            <a:ext uri="{FF2B5EF4-FFF2-40B4-BE49-F238E27FC236}">
              <a16:creationId xmlns="" xmlns:a16="http://schemas.microsoft.com/office/drawing/2014/main" id="{00000000-0008-0000-0100-000019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4" name="Text Box 52">
          <a:extLst>
            <a:ext uri="{FF2B5EF4-FFF2-40B4-BE49-F238E27FC236}">
              <a16:creationId xmlns="" xmlns:a16="http://schemas.microsoft.com/office/drawing/2014/main" id="{00000000-0008-0000-0100-00001A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5" name="Text Box 24">
          <a:extLst>
            <a:ext uri="{FF2B5EF4-FFF2-40B4-BE49-F238E27FC236}">
              <a16:creationId xmlns="" xmlns:a16="http://schemas.microsoft.com/office/drawing/2014/main" id="{00000000-0008-0000-0100-00001B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6" name="Text Box 50">
          <a:extLst>
            <a:ext uri="{FF2B5EF4-FFF2-40B4-BE49-F238E27FC236}">
              <a16:creationId xmlns="" xmlns:a16="http://schemas.microsoft.com/office/drawing/2014/main" id="{00000000-0008-0000-0100-00001C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797" name="Text Box 52">
          <a:extLst>
            <a:ext uri="{FF2B5EF4-FFF2-40B4-BE49-F238E27FC236}">
              <a16:creationId xmlns="" xmlns:a16="http://schemas.microsoft.com/office/drawing/2014/main" id="{00000000-0008-0000-0100-00001D03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98" name="Text Box 23">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799"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00"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01"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02"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03"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04"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05" name="Text Box 23">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06"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07"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08"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09"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10"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11"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2" name="Text Box 23">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3"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4"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5"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6" name="Text Box 24">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7" name="Text Box 50">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18" name="Text Box 52">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19" name="Text Box 23">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0"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1"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2"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3" name="Text Box 24">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4" name="Text Box 50">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25" name="Text Box 52">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26" name="Text Box 23">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27"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28"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29"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30" name="Text Box 24">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31" name="Text Box 50">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32" name="Text Box 52">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3" name="Text Box 23">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4"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5"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6"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7" name="Text Box 24">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8" name="Text Box 50">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39" name="Text Box 52">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0" name="Text Box 23">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1" name="Text Box 24">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2" name="Text Box 50">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3" name="Text Box 52">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4" name="Text Box 24">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5" name="Text Box 50">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46" name="Text Box 52">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47" name="Text Box 23">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48" name="Text Box 24">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49" name="Text Box 50">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50" name="Text Box 52">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51" name="Text Box 24">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52" name="Text Box 50">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53" name="Text Box 52">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4" name="Text Box 23">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5" name="Text Box 24">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6" name="Text Box 50">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7" name="Text Box 52">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8" name="Text Box 24">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59" name="Text Box 50">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60" name="Text Box 52">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1" name="Text Box 23">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2" name="Text Box 24">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3" name="Text Box 50">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4" name="Text Box 52">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5" name="Text Box 24">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6" name="Text Box 50">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67" name="Text Box 52">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68" name="Text Box 23">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69" name="Text Box 24">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70" name="Text Box 50">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71" name="Text Box 52">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72" name="Text Box 24">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73" name="Text Box 50">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74" name="Text Box 52">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75" name="Text Box 23">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76" name="Text Box 24">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77" name="Text Box 50">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78" name="Text Box 52">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79" name="Text Box 24">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80" name="Text Box 50">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81" name="Text Box 52">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8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8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89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9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9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9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89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0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0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90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90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0" name="Text Box 23">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1" name="Text Box 24">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2" name="Text Box 50">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3" name="Text Box 52">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4"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5"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16"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17" name="Text Box 23">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18" name="Text Box 24">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19" name="Text Box 50">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20" name="Text Box 52">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21"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22"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23"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4" name="Text Box 23">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5" name="Text Box 24">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6" name="Text Box 50">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7" name="Text Box 52">
          <a:extLst>
            <a:ext uri="{FF2B5EF4-FFF2-40B4-BE49-F238E27FC236}">
              <a16:creationId xmlns="" xmlns:a16="http://schemas.microsoft.com/office/drawing/2014/main" id="{00000000-0008-0000-0100-0000DB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8" name="Text Box 24">
          <a:extLst>
            <a:ext uri="{FF2B5EF4-FFF2-40B4-BE49-F238E27FC236}">
              <a16:creationId xmlns="" xmlns:a16="http://schemas.microsoft.com/office/drawing/2014/main" id="{00000000-0008-0000-0100-0000DC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29" name="Text Box 50">
          <a:extLst>
            <a:ext uri="{FF2B5EF4-FFF2-40B4-BE49-F238E27FC236}">
              <a16:creationId xmlns="" xmlns:a16="http://schemas.microsoft.com/office/drawing/2014/main" id="{00000000-0008-0000-0100-0000D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30" name="Text Box 52">
          <a:extLst>
            <a:ext uri="{FF2B5EF4-FFF2-40B4-BE49-F238E27FC236}">
              <a16:creationId xmlns="" xmlns:a16="http://schemas.microsoft.com/office/drawing/2014/main" id="{00000000-0008-0000-0100-0000D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1" name="Text Box 23">
          <a:extLst>
            <a:ext uri="{FF2B5EF4-FFF2-40B4-BE49-F238E27FC236}">
              <a16:creationId xmlns="" xmlns:a16="http://schemas.microsoft.com/office/drawing/2014/main" id="{00000000-0008-0000-0100-0000DF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2" name="Text Box 24">
          <a:extLst>
            <a:ext uri="{FF2B5EF4-FFF2-40B4-BE49-F238E27FC236}">
              <a16:creationId xmlns="" xmlns:a16="http://schemas.microsoft.com/office/drawing/2014/main" id="{00000000-0008-0000-0100-0000E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3" name="Text Box 50">
          <a:extLst>
            <a:ext uri="{FF2B5EF4-FFF2-40B4-BE49-F238E27FC236}">
              <a16:creationId xmlns="" xmlns:a16="http://schemas.microsoft.com/office/drawing/2014/main" id="{00000000-0008-0000-0100-0000E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4" name="Text Box 52">
          <a:extLst>
            <a:ext uri="{FF2B5EF4-FFF2-40B4-BE49-F238E27FC236}">
              <a16:creationId xmlns="" xmlns:a16="http://schemas.microsoft.com/office/drawing/2014/main" id="{00000000-0008-0000-0100-0000E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5" name="Text Box 24">
          <a:extLst>
            <a:ext uri="{FF2B5EF4-FFF2-40B4-BE49-F238E27FC236}">
              <a16:creationId xmlns="" xmlns:a16="http://schemas.microsoft.com/office/drawing/2014/main" id="{00000000-0008-0000-0100-0000E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6" name="Text Box 50">
          <a:extLst>
            <a:ext uri="{FF2B5EF4-FFF2-40B4-BE49-F238E27FC236}">
              <a16:creationId xmlns="" xmlns:a16="http://schemas.microsoft.com/office/drawing/2014/main" id="{00000000-0008-0000-0100-0000E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37" name="Text Box 52">
          <a:extLst>
            <a:ext uri="{FF2B5EF4-FFF2-40B4-BE49-F238E27FC236}">
              <a16:creationId xmlns="" xmlns:a16="http://schemas.microsoft.com/office/drawing/2014/main" id="{00000000-0008-0000-0100-0000E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38" name="Text Box 23">
          <a:extLst>
            <a:ext uri="{FF2B5EF4-FFF2-40B4-BE49-F238E27FC236}">
              <a16:creationId xmlns="" xmlns:a16="http://schemas.microsoft.com/office/drawing/2014/main" id="{00000000-0008-0000-0100-0000E6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39" name="Text Box 24">
          <a:extLst>
            <a:ext uri="{FF2B5EF4-FFF2-40B4-BE49-F238E27FC236}">
              <a16:creationId xmlns="" xmlns:a16="http://schemas.microsoft.com/office/drawing/2014/main" id="{00000000-0008-0000-0100-0000E7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40" name="Text Box 50">
          <a:extLst>
            <a:ext uri="{FF2B5EF4-FFF2-40B4-BE49-F238E27FC236}">
              <a16:creationId xmlns="" xmlns:a16="http://schemas.microsoft.com/office/drawing/2014/main" id="{00000000-0008-0000-0100-0000E8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41" name="Text Box 52">
          <a:extLst>
            <a:ext uri="{FF2B5EF4-FFF2-40B4-BE49-F238E27FC236}">
              <a16:creationId xmlns="" xmlns:a16="http://schemas.microsoft.com/office/drawing/2014/main" id="{00000000-0008-0000-0100-0000E9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42" name="Text Box 24">
          <a:extLst>
            <a:ext uri="{FF2B5EF4-FFF2-40B4-BE49-F238E27FC236}">
              <a16:creationId xmlns="" xmlns:a16="http://schemas.microsoft.com/office/drawing/2014/main" id="{00000000-0008-0000-0100-0000E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43" name="Text Box 50">
          <a:extLst>
            <a:ext uri="{FF2B5EF4-FFF2-40B4-BE49-F238E27FC236}">
              <a16:creationId xmlns="" xmlns:a16="http://schemas.microsoft.com/office/drawing/2014/main" id="{00000000-0008-0000-0100-0000EB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44" name="Text Box 52">
          <a:extLst>
            <a:ext uri="{FF2B5EF4-FFF2-40B4-BE49-F238E27FC236}">
              <a16:creationId xmlns="" xmlns:a16="http://schemas.microsoft.com/office/drawing/2014/main" id="{00000000-0008-0000-0100-0000EC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45" name="Text Box 23">
          <a:extLst>
            <a:ext uri="{FF2B5EF4-FFF2-40B4-BE49-F238E27FC236}">
              <a16:creationId xmlns="" xmlns:a16="http://schemas.microsoft.com/office/drawing/2014/main" id="{00000000-0008-0000-0100-0000ED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46" name="Text Box 24">
          <a:extLst>
            <a:ext uri="{FF2B5EF4-FFF2-40B4-BE49-F238E27FC236}">
              <a16:creationId xmlns="" xmlns:a16="http://schemas.microsoft.com/office/drawing/2014/main" id="{00000000-0008-0000-0100-0000EE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47" name="Text Box 50">
          <a:extLst>
            <a:ext uri="{FF2B5EF4-FFF2-40B4-BE49-F238E27FC236}">
              <a16:creationId xmlns="" xmlns:a16="http://schemas.microsoft.com/office/drawing/2014/main" id="{00000000-0008-0000-0100-0000EF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48" name="Text Box 52">
          <a:extLst>
            <a:ext uri="{FF2B5EF4-FFF2-40B4-BE49-F238E27FC236}">
              <a16:creationId xmlns="" xmlns:a16="http://schemas.microsoft.com/office/drawing/2014/main" id="{00000000-0008-0000-0100-0000F0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49" name="Text Box 24">
          <a:extLst>
            <a:ext uri="{FF2B5EF4-FFF2-40B4-BE49-F238E27FC236}">
              <a16:creationId xmlns="" xmlns:a16="http://schemas.microsoft.com/office/drawing/2014/main" id="{00000000-0008-0000-0100-0000F1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50" name="Text Box 50">
          <a:extLst>
            <a:ext uri="{FF2B5EF4-FFF2-40B4-BE49-F238E27FC236}">
              <a16:creationId xmlns="" xmlns:a16="http://schemas.microsoft.com/office/drawing/2014/main" id="{00000000-0008-0000-0100-0000F2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51" name="Text Box 52">
          <a:extLst>
            <a:ext uri="{FF2B5EF4-FFF2-40B4-BE49-F238E27FC236}">
              <a16:creationId xmlns="" xmlns:a16="http://schemas.microsoft.com/office/drawing/2014/main" id="{00000000-0008-0000-0100-0000F3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2" name="Text Box 23">
          <a:extLst>
            <a:ext uri="{FF2B5EF4-FFF2-40B4-BE49-F238E27FC236}">
              <a16:creationId xmlns="" xmlns:a16="http://schemas.microsoft.com/office/drawing/2014/main" id="{00000000-0008-0000-0100-0000F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3" name="Text Box 24">
          <a:extLst>
            <a:ext uri="{FF2B5EF4-FFF2-40B4-BE49-F238E27FC236}">
              <a16:creationId xmlns="" xmlns:a16="http://schemas.microsoft.com/office/drawing/2014/main" id="{00000000-0008-0000-0100-0000F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4" name="Text Box 50">
          <a:extLst>
            <a:ext uri="{FF2B5EF4-FFF2-40B4-BE49-F238E27FC236}">
              <a16:creationId xmlns="" xmlns:a16="http://schemas.microsoft.com/office/drawing/2014/main" id="{00000000-0008-0000-0100-0000F6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5" name="Text Box 52">
          <a:extLst>
            <a:ext uri="{FF2B5EF4-FFF2-40B4-BE49-F238E27FC236}">
              <a16:creationId xmlns="" xmlns:a16="http://schemas.microsoft.com/office/drawing/2014/main" id="{00000000-0008-0000-0100-0000F7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6" name="Text Box 24">
          <a:extLst>
            <a:ext uri="{FF2B5EF4-FFF2-40B4-BE49-F238E27FC236}">
              <a16:creationId xmlns="" xmlns:a16="http://schemas.microsoft.com/office/drawing/2014/main" id="{00000000-0008-0000-0100-0000F8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7" name="Text Box 50">
          <a:extLst>
            <a:ext uri="{FF2B5EF4-FFF2-40B4-BE49-F238E27FC236}">
              <a16:creationId xmlns="" xmlns:a16="http://schemas.microsoft.com/office/drawing/2014/main" id="{00000000-0008-0000-0100-0000F9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58" name="Text Box 52">
          <a:extLst>
            <a:ext uri="{FF2B5EF4-FFF2-40B4-BE49-F238E27FC236}">
              <a16:creationId xmlns="" xmlns:a16="http://schemas.microsoft.com/office/drawing/2014/main" id="{00000000-0008-0000-0100-0000FA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59" name="Text Box 23">
          <a:extLst>
            <a:ext uri="{FF2B5EF4-FFF2-40B4-BE49-F238E27FC236}">
              <a16:creationId xmlns="" xmlns:a16="http://schemas.microsoft.com/office/drawing/2014/main" id="{00000000-0008-0000-0100-0000F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0" name="Text Box 24">
          <a:extLst>
            <a:ext uri="{FF2B5EF4-FFF2-40B4-BE49-F238E27FC236}">
              <a16:creationId xmlns="" xmlns:a16="http://schemas.microsoft.com/office/drawing/2014/main" id="{00000000-0008-0000-0100-0000F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1" name="Text Box 50">
          <a:extLst>
            <a:ext uri="{FF2B5EF4-FFF2-40B4-BE49-F238E27FC236}">
              <a16:creationId xmlns="" xmlns:a16="http://schemas.microsoft.com/office/drawing/2014/main" id="{00000000-0008-0000-0100-0000FD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2" name="Text Box 52">
          <a:extLst>
            <a:ext uri="{FF2B5EF4-FFF2-40B4-BE49-F238E27FC236}">
              <a16:creationId xmlns="" xmlns:a16="http://schemas.microsoft.com/office/drawing/2014/main" id="{00000000-0008-0000-0100-0000FE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3" name="Text Box 24">
          <a:extLst>
            <a:ext uri="{FF2B5EF4-FFF2-40B4-BE49-F238E27FC236}">
              <a16:creationId xmlns="" xmlns:a16="http://schemas.microsoft.com/office/drawing/2014/main" id="{00000000-0008-0000-0100-0000FF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4" name="Text Box 50">
          <a:extLst>
            <a:ext uri="{FF2B5EF4-FFF2-40B4-BE49-F238E27FC236}">
              <a16:creationId xmlns="" xmlns:a16="http://schemas.microsoft.com/office/drawing/2014/main" id="{00000000-0008-0000-0100-000000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65" name="Text Box 52">
          <a:extLst>
            <a:ext uri="{FF2B5EF4-FFF2-40B4-BE49-F238E27FC236}">
              <a16:creationId xmlns="" xmlns:a16="http://schemas.microsoft.com/office/drawing/2014/main" id="{00000000-0008-0000-0100-000001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66" name="Text Box 23">
          <a:extLst>
            <a:ext uri="{FF2B5EF4-FFF2-40B4-BE49-F238E27FC236}">
              <a16:creationId xmlns="" xmlns:a16="http://schemas.microsoft.com/office/drawing/2014/main" id="{00000000-0008-0000-0100-000002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67" name="Text Box 24">
          <a:extLst>
            <a:ext uri="{FF2B5EF4-FFF2-40B4-BE49-F238E27FC236}">
              <a16:creationId xmlns="" xmlns:a16="http://schemas.microsoft.com/office/drawing/2014/main" id="{00000000-0008-0000-0100-000003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68" name="Text Box 50">
          <a:extLst>
            <a:ext uri="{FF2B5EF4-FFF2-40B4-BE49-F238E27FC236}">
              <a16:creationId xmlns="" xmlns:a16="http://schemas.microsoft.com/office/drawing/2014/main" id="{00000000-0008-0000-0100-000004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69" name="Text Box 52">
          <a:extLst>
            <a:ext uri="{FF2B5EF4-FFF2-40B4-BE49-F238E27FC236}">
              <a16:creationId xmlns="" xmlns:a16="http://schemas.microsoft.com/office/drawing/2014/main" id="{00000000-0008-0000-0100-000005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70" name="Text Box 24">
          <a:extLst>
            <a:ext uri="{FF2B5EF4-FFF2-40B4-BE49-F238E27FC236}">
              <a16:creationId xmlns="" xmlns:a16="http://schemas.microsoft.com/office/drawing/2014/main" id="{00000000-0008-0000-0100-000006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71" name="Text Box 50">
          <a:extLst>
            <a:ext uri="{FF2B5EF4-FFF2-40B4-BE49-F238E27FC236}">
              <a16:creationId xmlns="" xmlns:a16="http://schemas.microsoft.com/office/drawing/2014/main" id="{00000000-0008-0000-0100-000007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72" name="Text Box 52">
          <a:extLst>
            <a:ext uri="{FF2B5EF4-FFF2-40B4-BE49-F238E27FC236}">
              <a16:creationId xmlns="" xmlns:a16="http://schemas.microsoft.com/office/drawing/2014/main" id="{00000000-0008-0000-0100-000008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3" name="Text Box 23">
          <a:extLst>
            <a:ext uri="{FF2B5EF4-FFF2-40B4-BE49-F238E27FC236}">
              <a16:creationId xmlns="" xmlns:a16="http://schemas.microsoft.com/office/drawing/2014/main" id="{00000000-0008-0000-0100-000009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4" name="Text Box 24">
          <a:extLst>
            <a:ext uri="{FF2B5EF4-FFF2-40B4-BE49-F238E27FC236}">
              <a16:creationId xmlns="" xmlns:a16="http://schemas.microsoft.com/office/drawing/2014/main" id="{00000000-0008-0000-0100-00000A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5" name="Text Box 50">
          <a:extLst>
            <a:ext uri="{FF2B5EF4-FFF2-40B4-BE49-F238E27FC236}">
              <a16:creationId xmlns="" xmlns:a16="http://schemas.microsoft.com/office/drawing/2014/main" id="{00000000-0008-0000-0100-00000B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6" name="Text Box 52">
          <a:extLst>
            <a:ext uri="{FF2B5EF4-FFF2-40B4-BE49-F238E27FC236}">
              <a16:creationId xmlns="" xmlns:a16="http://schemas.microsoft.com/office/drawing/2014/main" id="{00000000-0008-0000-0100-00000C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7" name="Text Box 24">
          <a:extLst>
            <a:ext uri="{FF2B5EF4-FFF2-40B4-BE49-F238E27FC236}">
              <a16:creationId xmlns="" xmlns:a16="http://schemas.microsoft.com/office/drawing/2014/main" id="{00000000-0008-0000-0100-00000D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8" name="Text Box 50">
          <a:extLst>
            <a:ext uri="{FF2B5EF4-FFF2-40B4-BE49-F238E27FC236}">
              <a16:creationId xmlns="" xmlns:a16="http://schemas.microsoft.com/office/drawing/2014/main" id="{00000000-0008-0000-0100-00000E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79" name="Text Box 52">
          <a:extLst>
            <a:ext uri="{FF2B5EF4-FFF2-40B4-BE49-F238E27FC236}">
              <a16:creationId xmlns="" xmlns:a16="http://schemas.microsoft.com/office/drawing/2014/main" id="{00000000-0008-0000-0100-00000F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0" name="Text Box 23">
          <a:extLst>
            <a:ext uri="{FF2B5EF4-FFF2-40B4-BE49-F238E27FC236}">
              <a16:creationId xmlns="" xmlns:a16="http://schemas.microsoft.com/office/drawing/2014/main" id="{00000000-0008-0000-0100-000010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1" name="Text Box 24">
          <a:extLst>
            <a:ext uri="{FF2B5EF4-FFF2-40B4-BE49-F238E27FC236}">
              <a16:creationId xmlns="" xmlns:a16="http://schemas.microsoft.com/office/drawing/2014/main" id="{00000000-0008-0000-0100-000011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2" name="Text Box 50">
          <a:extLst>
            <a:ext uri="{FF2B5EF4-FFF2-40B4-BE49-F238E27FC236}">
              <a16:creationId xmlns="" xmlns:a16="http://schemas.microsoft.com/office/drawing/2014/main" id="{00000000-0008-0000-0100-000012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3" name="Text Box 52">
          <a:extLst>
            <a:ext uri="{FF2B5EF4-FFF2-40B4-BE49-F238E27FC236}">
              <a16:creationId xmlns="" xmlns:a16="http://schemas.microsoft.com/office/drawing/2014/main" id="{00000000-0008-0000-0100-000013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4" name="Text Box 24">
          <a:extLst>
            <a:ext uri="{FF2B5EF4-FFF2-40B4-BE49-F238E27FC236}">
              <a16:creationId xmlns="" xmlns:a16="http://schemas.microsoft.com/office/drawing/2014/main" id="{00000000-0008-0000-0100-000014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5" name="Text Box 50">
          <a:extLst>
            <a:ext uri="{FF2B5EF4-FFF2-40B4-BE49-F238E27FC236}">
              <a16:creationId xmlns="" xmlns:a16="http://schemas.microsoft.com/office/drawing/2014/main" id="{00000000-0008-0000-0100-000015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86" name="Text Box 52">
          <a:extLst>
            <a:ext uri="{FF2B5EF4-FFF2-40B4-BE49-F238E27FC236}">
              <a16:creationId xmlns="" xmlns:a16="http://schemas.microsoft.com/office/drawing/2014/main" id="{00000000-0008-0000-0100-00001603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87" name="Text Box 23">
          <a:extLst>
            <a:ext uri="{FF2B5EF4-FFF2-40B4-BE49-F238E27FC236}">
              <a16:creationId xmlns="" xmlns:a16="http://schemas.microsoft.com/office/drawing/2014/main" id="{00000000-0008-0000-0100-000017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88" name="Text Box 24">
          <a:extLst>
            <a:ext uri="{FF2B5EF4-FFF2-40B4-BE49-F238E27FC236}">
              <a16:creationId xmlns="" xmlns:a16="http://schemas.microsoft.com/office/drawing/2014/main" id="{00000000-0008-0000-0100-000018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89" name="Text Box 50">
          <a:extLst>
            <a:ext uri="{FF2B5EF4-FFF2-40B4-BE49-F238E27FC236}">
              <a16:creationId xmlns="" xmlns:a16="http://schemas.microsoft.com/office/drawing/2014/main" id="{00000000-0008-0000-0100-000019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90" name="Text Box 52">
          <a:extLst>
            <a:ext uri="{FF2B5EF4-FFF2-40B4-BE49-F238E27FC236}">
              <a16:creationId xmlns="" xmlns:a16="http://schemas.microsoft.com/office/drawing/2014/main" id="{00000000-0008-0000-0100-00001A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91" name="Text Box 24">
          <a:extLst>
            <a:ext uri="{FF2B5EF4-FFF2-40B4-BE49-F238E27FC236}">
              <a16:creationId xmlns="" xmlns:a16="http://schemas.microsoft.com/office/drawing/2014/main" id="{00000000-0008-0000-0100-00001B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92" name="Text Box 50">
          <a:extLst>
            <a:ext uri="{FF2B5EF4-FFF2-40B4-BE49-F238E27FC236}">
              <a16:creationId xmlns="" xmlns:a16="http://schemas.microsoft.com/office/drawing/2014/main" id="{00000000-0008-0000-0100-00001C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993" name="Text Box 52">
          <a:extLst>
            <a:ext uri="{FF2B5EF4-FFF2-40B4-BE49-F238E27FC236}">
              <a16:creationId xmlns="" xmlns:a16="http://schemas.microsoft.com/office/drawing/2014/main" id="{00000000-0008-0000-0100-00001D03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99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0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0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0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0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1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1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1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1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1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1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1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1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1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1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2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2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2"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3"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4"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5"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6"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7"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28"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29"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0"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1"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2"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3"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4"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35"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36"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37"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38"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39"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0"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1"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1042"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3"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4"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5"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6"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7"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8"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1049"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3BFBD6C6-F814-8CC8-E25F-E1F83AFDB27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 xmlns:a16="http://schemas.microsoft.com/office/drawing/2014/main" id="{5B65ED67-2C3F-6D10-8557-102164C62A1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 xmlns:a16="http://schemas.microsoft.com/office/drawing/2014/main" id="{9A9CB002-20C9-28ED-41F8-3D683E93B62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294"/>
  <sheetViews>
    <sheetView showGridLines="0" zoomScale="85" zoomScaleNormal="85" workbookViewId="0">
      <pane xSplit="3" ySplit="9" topLeftCell="X19" activePane="bottomRight" state="frozen"/>
      <selection activeCell="G39" sqref="G39"/>
      <selection pane="topRight" activeCell="G39" sqref="G39"/>
      <selection pane="bottomLeft" activeCell="G39" sqref="G39"/>
      <selection pane="bottomRight" activeCell="AV43" sqref="AV43"/>
    </sheetView>
  </sheetViews>
  <sheetFormatPr defaultColWidth="9" defaultRowHeight="12" customHeight="1"/>
  <cols>
    <col min="1" max="1" width="5.625" style="12" customWidth="1"/>
    <col min="2" max="2" width="7.625" style="12" customWidth="1"/>
    <col min="3" max="3" width="10.875" style="12" customWidth="1"/>
    <col min="4" max="4" width="9.625" style="12" customWidth="1"/>
    <col min="5" max="9" width="7.625" style="12" customWidth="1"/>
    <col min="10" max="10" width="10.625" style="12" customWidth="1"/>
    <col min="11" max="11" width="7.625" style="13" customWidth="1"/>
    <col min="12" max="12" width="12.125" style="13" customWidth="1"/>
    <col min="13" max="13" width="7.625" style="14" customWidth="1"/>
    <col min="14" max="14" width="11" style="14" customWidth="1"/>
    <col min="15" max="17" width="7.625" style="14" customWidth="1"/>
    <col min="18" max="18" width="10.875" style="14" customWidth="1"/>
    <col min="19" max="19" width="7.625" style="14" customWidth="1"/>
    <col min="20" max="20" width="10" style="14" customWidth="1"/>
    <col min="21" max="23" width="7.625" style="14" customWidth="1"/>
    <col min="24" max="24" width="10.625" style="14" customWidth="1"/>
    <col min="25" max="27" width="7.625" style="14" customWidth="1"/>
    <col min="28" max="28" width="10.625" style="14" customWidth="1"/>
    <col min="29" max="35" width="7.625" style="14" customWidth="1"/>
    <col min="36" max="36" width="9.5" style="14" customWidth="1"/>
    <col min="37" max="43" width="7.625" style="14" customWidth="1"/>
    <col min="44" max="45" width="10.625" style="14" customWidth="1"/>
    <col min="46" max="46" width="7.375" style="14" customWidth="1"/>
    <col min="47" max="47" width="7.625" style="14" customWidth="1"/>
    <col min="48" max="48" width="6.625" style="14" customWidth="1"/>
    <col min="49" max="49" width="7.625" style="14" customWidth="1"/>
    <col min="50" max="50" width="6.625" style="14" customWidth="1"/>
    <col min="51" max="16384" width="9" style="13"/>
  </cols>
  <sheetData>
    <row r="2" spans="1:50" s="9" customFormat="1" ht="15" customHeight="1">
      <c r="A2" s="3"/>
      <c r="B2" s="4" t="s">
        <v>62</v>
      </c>
      <c r="C2" s="3"/>
      <c r="D2" s="3"/>
      <c r="E2" s="5"/>
      <c r="F2" s="5"/>
      <c r="G2" s="5"/>
      <c r="H2" s="5"/>
      <c r="I2" s="5"/>
      <c r="J2" s="5"/>
      <c r="K2" s="6"/>
      <c r="L2" s="6"/>
      <c r="M2" s="7"/>
      <c r="N2" s="7"/>
      <c r="O2" s="7"/>
      <c r="P2" s="7"/>
      <c r="Q2" s="7"/>
      <c r="R2" s="7"/>
      <c r="S2" s="7"/>
      <c r="T2" s="7"/>
      <c r="U2" s="7"/>
      <c r="V2" s="7"/>
      <c r="W2" s="8"/>
      <c r="X2" s="7"/>
      <c r="Y2" s="7"/>
      <c r="Z2" s="7"/>
      <c r="AA2" s="8"/>
      <c r="AB2" s="7"/>
      <c r="AC2" s="7"/>
      <c r="AD2" s="7"/>
      <c r="AE2" s="7"/>
      <c r="AF2" s="7"/>
      <c r="AG2" s="7"/>
      <c r="AH2" s="7"/>
      <c r="AI2" s="7"/>
      <c r="AJ2" s="8"/>
      <c r="AK2" s="8"/>
      <c r="AL2" s="8"/>
      <c r="AM2" s="8"/>
      <c r="AN2" s="8"/>
      <c r="AO2" s="8"/>
      <c r="AP2" s="8"/>
      <c r="AQ2" s="8"/>
      <c r="AR2" s="8"/>
      <c r="AS2" s="8"/>
      <c r="AT2" s="8"/>
      <c r="AU2" s="8"/>
      <c r="AV2" s="8"/>
      <c r="AW2" s="8"/>
      <c r="AX2" s="8"/>
    </row>
    <row r="3" spans="1:50" ht="12" customHeight="1">
      <c r="A3" s="10"/>
      <c r="B3" s="11"/>
      <c r="C3" s="10"/>
      <c r="D3" s="10"/>
      <c r="E3" s="10"/>
      <c r="F3" s="10"/>
      <c r="G3" s="10"/>
      <c r="H3" s="10"/>
    </row>
    <row r="4" spans="1:50" ht="12" customHeight="1">
      <c r="B4" s="15"/>
      <c r="C4" s="15"/>
      <c r="D4" s="15"/>
      <c r="E4" s="15"/>
      <c r="F4" s="15"/>
      <c r="G4" s="15"/>
      <c r="H4" s="15"/>
      <c r="I4" s="15"/>
      <c r="J4" s="16"/>
      <c r="AS4" s="17" t="s">
        <v>167</v>
      </c>
      <c r="AX4" s="17"/>
    </row>
    <row r="5" spans="1:50" ht="12" customHeight="1">
      <c r="B5" s="344" t="s">
        <v>21</v>
      </c>
      <c r="C5" s="345"/>
      <c r="D5" s="341" t="s">
        <v>168</v>
      </c>
      <c r="E5" s="342"/>
      <c r="F5" s="57"/>
      <c r="G5" s="57"/>
      <c r="H5" s="57"/>
      <c r="I5" s="57"/>
      <c r="J5" s="57"/>
      <c r="K5" s="57"/>
      <c r="L5" s="57"/>
      <c r="M5" s="57"/>
      <c r="N5" s="57"/>
      <c r="O5" s="57"/>
      <c r="P5" s="57"/>
      <c r="Q5" s="57"/>
      <c r="R5" s="57"/>
      <c r="S5" s="57"/>
      <c r="T5" s="57"/>
      <c r="U5" s="57"/>
      <c r="V5" s="57"/>
      <c r="W5" s="57"/>
      <c r="X5" s="57"/>
      <c r="Y5" s="57"/>
      <c r="Z5" s="57"/>
      <c r="AA5" s="57"/>
      <c r="AB5" s="57"/>
      <c r="AC5" s="57"/>
      <c r="AD5" s="155"/>
      <c r="AE5" s="155"/>
      <c r="AF5" s="155"/>
      <c r="AG5" s="155"/>
      <c r="AH5" s="155"/>
      <c r="AI5" s="155"/>
      <c r="AJ5" s="335" t="s">
        <v>257</v>
      </c>
      <c r="AK5" s="329"/>
      <c r="AL5" s="329"/>
      <c r="AM5" s="329"/>
      <c r="AN5" s="329"/>
      <c r="AO5" s="329"/>
      <c r="AP5" s="329"/>
      <c r="AQ5" s="329"/>
      <c r="AR5" s="319" t="s">
        <v>57</v>
      </c>
      <c r="AS5" s="322" t="s">
        <v>169</v>
      </c>
      <c r="AT5" s="13"/>
      <c r="AU5" s="13"/>
      <c r="AV5" s="13"/>
      <c r="AW5" s="13"/>
      <c r="AX5" s="13"/>
    </row>
    <row r="6" spans="1:50" ht="12" customHeight="1">
      <c r="B6" s="346"/>
      <c r="C6" s="347"/>
      <c r="D6" s="343"/>
      <c r="E6" s="329"/>
      <c r="F6" s="336" t="s">
        <v>51</v>
      </c>
      <c r="G6" s="327"/>
      <c r="H6" s="350"/>
      <c r="I6" s="351"/>
      <c r="J6" s="337" t="s">
        <v>170</v>
      </c>
      <c r="K6" s="352"/>
      <c r="L6" s="336" t="s">
        <v>171</v>
      </c>
      <c r="M6" s="328"/>
      <c r="N6" s="336" t="s">
        <v>172</v>
      </c>
      <c r="O6" s="328"/>
      <c r="P6" s="337" t="s">
        <v>173</v>
      </c>
      <c r="Q6" s="352"/>
      <c r="R6" s="337" t="s">
        <v>174</v>
      </c>
      <c r="S6" s="352"/>
      <c r="T6" s="336" t="s">
        <v>175</v>
      </c>
      <c r="U6" s="327"/>
      <c r="V6" s="325"/>
      <c r="W6" s="326"/>
      <c r="X6" s="337" t="s">
        <v>55</v>
      </c>
      <c r="Y6" s="338"/>
      <c r="Z6" s="62"/>
      <c r="AA6" s="62"/>
      <c r="AB6" s="62"/>
      <c r="AC6" s="62"/>
      <c r="AD6" s="62"/>
      <c r="AE6" s="62"/>
      <c r="AF6" s="62"/>
      <c r="AG6" s="62"/>
      <c r="AH6" s="62"/>
      <c r="AI6" s="62"/>
      <c r="AJ6" s="335"/>
      <c r="AK6" s="329"/>
      <c r="AL6" s="329"/>
      <c r="AM6" s="329"/>
      <c r="AN6" s="329"/>
      <c r="AO6" s="329"/>
      <c r="AP6" s="329"/>
      <c r="AQ6" s="329"/>
      <c r="AR6" s="320"/>
      <c r="AS6" s="323"/>
      <c r="AT6" s="13"/>
      <c r="AU6" s="13"/>
      <c r="AV6" s="13"/>
      <c r="AW6" s="13"/>
      <c r="AX6" s="13"/>
    </row>
    <row r="7" spans="1:50" ht="12" customHeight="1">
      <c r="B7" s="346"/>
      <c r="C7" s="347"/>
      <c r="D7" s="343"/>
      <c r="E7" s="329"/>
      <c r="F7" s="335"/>
      <c r="G7" s="329"/>
      <c r="H7" s="331" t="s">
        <v>22</v>
      </c>
      <c r="I7" s="332"/>
      <c r="J7" s="339"/>
      <c r="K7" s="353"/>
      <c r="L7" s="335"/>
      <c r="M7" s="330"/>
      <c r="N7" s="335"/>
      <c r="O7" s="330"/>
      <c r="P7" s="339"/>
      <c r="Q7" s="353"/>
      <c r="R7" s="339"/>
      <c r="S7" s="353"/>
      <c r="T7" s="335"/>
      <c r="U7" s="329"/>
      <c r="V7" s="331" t="s">
        <v>23</v>
      </c>
      <c r="W7" s="332"/>
      <c r="X7" s="339"/>
      <c r="Y7" s="340"/>
      <c r="Z7" s="331" t="s">
        <v>0</v>
      </c>
      <c r="AA7" s="332"/>
      <c r="AB7" s="336" t="s">
        <v>24</v>
      </c>
      <c r="AC7" s="327"/>
      <c r="AD7" s="158"/>
      <c r="AE7" s="158"/>
      <c r="AF7" s="158"/>
      <c r="AG7" s="158"/>
      <c r="AH7" s="158"/>
      <c r="AI7" s="207"/>
      <c r="AJ7" s="336" t="s">
        <v>246</v>
      </c>
      <c r="AK7" s="328"/>
      <c r="AL7" s="327" t="s">
        <v>232</v>
      </c>
      <c r="AM7" s="328"/>
      <c r="AN7" s="327" t="s">
        <v>233</v>
      </c>
      <c r="AO7" s="328"/>
      <c r="AP7" s="331" t="s">
        <v>234</v>
      </c>
      <c r="AQ7" s="332"/>
      <c r="AR7" s="320"/>
      <c r="AS7" s="323"/>
      <c r="AT7" s="13"/>
      <c r="AU7" s="13"/>
      <c r="AV7" s="13"/>
      <c r="AW7" s="13"/>
      <c r="AX7" s="13"/>
    </row>
    <row r="8" spans="1:50" ht="12" customHeight="1">
      <c r="B8" s="346"/>
      <c r="C8" s="347"/>
      <c r="D8" s="343"/>
      <c r="E8" s="329"/>
      <c r="F8" s="335"/>
      <c r="G8" s="329"/>
      <c r="H8" s="333"/>
      <c r="I8" s="334"/>
      <c r="J8" s="339"/>
      <c r="K8" s="353"/>
      <c r="L8" s="335"/>
      <c r="M8" s="330"/>
      <c r="N8" s="335"/>
      <c r="O8" s="330"/>
      <c r="P8" s="339"/>
      <c r="Q8" s="353"/>
      <c r="R8" s="339"/>
      <c r="S8" s="353"/>
      <c r="T8" s="335"/>
      <c r="U8" s="329"/>
      <c r="V8" s="333"/>
      <c r="W8" s="334"/>
      <c r="X8" s="339"/>
      <c r="Y8" s="340"/>
      <c r="Z8" s="333"/>
      <c r="AA8" s="334"/>
      <c r="AB8" s="335"/>
      <c r="AC8" s="330"/>
      <c r="AD8" s="336" t="s">
        <v>202</v>
      </c>
      <c r="AE8" s="328"/>
      <c r="AF8" s="336" t="s">
        <v>203</v>
      </c>
      <c r="AG8" s="328"/>
      <c r="AH8" s="336" t="s">
        <v>204</v>
      </c>
      <c r="AI8" s="328"/>
      <c r="AJ8" s="335"/>
      <c r="AK8" s="330"/>
      <c r="AL8" s="329"/>
      <c r="AM8" s="330"/>
      <c r="AN8" s="329"/>
      <c r="AO8" s="330"/>
      <c r="AP8" s="333"/>
      <c r="AQ8" s="334"/>
      <c r="AR8" s="320"/>
      <c r="AS8" s="323"/>
      <c r="AT8" s="13"/>
      <c r="AU8" s="13"/>
      <c r="AV8" s="13"/>
      <c r="AW8" s="13"/>
      <c r="AX8" s="13"/>
    </row>
    <row r="9" spans="1:50" ht="12" customHeight="1">
      <c r="B9" s="348"/>
      <c r="C9" s="349"/>
      <c r="D9" s="18"/>
      <c r="E9" s="19" t="s">
        <v>2</v>
      </c>
      <c r="F9" s="20"/>
      <c r="G9" s="19" t="s">
        <v>2</v>
      </c>
      <c r="H9" s="20"/>
      <c r="I9" s="19" t="s">
        <v>2</v>
      </c>
      <c r="J9" s="21"/>
      <c r="K9" s="19" t="s">
        <v>2</v>
      </c>
      <c r="L9" s="20"/>
      <c r="M9" s="19" t="s">
        <v>2</v>
      </c>
      <c r="N9" s="20"/>
      <c r="O9" s="19" t="s">
        <v>2</v>
      </c>
      <c r="P9" s="21"/>
      <c r="Q9" s="19" t="s">
        <v>2</v>
      </c>
      <c r="R9" s="22"/>
      <c r="S9" s="19" t="s">
        <v>2</v>
      </c>
      <c r="T9" s="23"/>
      <c r="U9" s="19" t="s">
        <v>2</v>
      </c>
      <c r="V9" s="20"/>
      <c r="W9" s="19" t="s">
        <v>2</v>
      </c>
      <c r="X9" s="22"/>
      <c r="Y9" s="19" t="s">
        <v>2</v>
      </c>
      <c r="Z9" s="20"/>
      <c r="AA9" s="19" t="s">
        <v>2</v>
      </c>
      <c r="AB9" s="20"/>
      <c r="AC9" s="40" t="s">
        <v>2</v>
      </c>
      <c r="AD9" s="159"/>
      <c r="AE9" s="40" t="s">
        <v>2</v>
      </c>
      <c r="AF9" s="159"/>
      <c r="AG9" s="40" t="s">
        <v>2</v>
      </c>
      <c r="AH9" s="159"/>
      <c r="AI9" s="40" t="s">
        <v>2</v>
      </c>
      <c r="AJ9" s="58"/>
      <c r="AK9" s="19" t="s">
        <v>2</v>
      </c>
      <c r="AL9" s="159"/>
      <c r="AM9" s="40" t="s">
        <v>2</v>
      </c>
      <c r="AN9" s="159"/>
      <c r="AO9" s="40" t="s">
        <v>2</v>
      </c>
      <c r="AP9" s="181"/>
      <c r="AQ9" s="40" t="s">
        <v>2</v>
      </c>
      <c r="AR9" s="321"/>
      <c r="AS9" s="324"/>
      <c r="AT9" s="13"/>
      <c r="AU9" s="13"/>
      <c r="AV9" s="13"/>
      <c r="AW9" s="13"/>
      <c r="AX9" s="13"/>
    </row>
    <row r="10" spans="1:50" ht="12" customHeight="1">
      <c r="B10" s="34" t="s">
        <v>176</v>
      </c>
      <c r="C10" s="54" t="s">
        <v>58</v>
      </c>
      <c r="D10" s="122">
        <v>5116526</v>
      </c>
      <c r="E10" s="123" t="s">
        <v>177</v>
      </c>
      <c r="F10" s="123">
        <v>68513</v>
      </c>
      <c r="G10" s="123" t="s">
        <v>177</v>
      </c>
      <c r="H10" s="123"/>
      <c r="I10" s="123"/>
      <c r="J10" s="123">
        <f>D10-F10</f>
        <v>5048013</v>
      </c>
      <c r="K10" s="123" t="s">
        <v>177</v>
      </c>
      <c r="L10" s="123">
        <v>2939962</v>
      </c>
      <c r="M10" s="123" t="s">
        <v>177</v>
      </c>
      <c r="N10" s="123">
        <v>3190021</v>
      </c>
      <c r="O10" s="123" t="s">
        <v>177</v>
      </c>
      <c r="P10" s="123">
        <f>N10-L10</f>
        <v>250059</v>
      </c>
      <c r="Q10" s="123" t="s">
        <v>32</v>
      </c>
      <c r="R10" s="123">
        <f>J10+P10</f>
        <v>5298072</v>
      </c>
      <c r="S10" s="123" t="s">
        <v>32</v>
      </c>
      <c r="T10" s="123">
        <v>4679074</v>
      </c>
      <c r="U10" s="123" t="s">
        <v>32</v>
      </c>
      <c r="V10" s="123"/>
      <c r="W10" s="123"/>
      <c r="X10" s="123">
        <f>+R10-T10</f>
        <v>618998</v>
      </c>
      <c r="Y10" s="123" t="s">
        <v>32</v>
      </c>
      <c r="Z10" s="123"/>
      <c r="AA10" s="123"/>
      <c r="AB10" s="123"/>
      <c r="AC10" s="123"/>
      <c r="AD10" s="237"/>
      <c r="AE10" s="237"/>
      <c r="AF10" s="237"/>
      <c r="AG10" s="237"/>
      <c r="AH10" s="237"/>
      <c r="AI10" s="237"/>
      <c r="AJ10" s="26">
        <v>386125</v>
      </c>
      <c r="AK10" s="26" t="s">
        <v>32</v>
      </c>
      <c r="AL10" s="26" t="s">
        <v>205</v>
      </c>
      <c r="AM10" s="26" t="s">
        <v>205</v>
      </c>
      <c r="AN10" s="26" t="s">
        <v>205</v>
      </c>
      <c r="AO10" s="26" t="s">
        <v>205</v>
      </c>
      <c r="AP10" s="26" t="s">
        <v>205</v>
      </c>
      <c r="AQ10" s="26" t="s">
        <v>205</v>
      </c>
      <c r="AR10" s="126">
        <f>T10/R10*100</f>
        <v>88.316542319545675</v>
      </c>
      <c r="AS10" s="127">
        <f>X10/R10*100</f>
        <v>11.683457680454323</v>
      </c>
      <c r="AT10" s="13"/>
      <c r="AU10" s="13"/>
      <c r="AV10" s="13"/>
      <c r="AW10" s="13"/>
      <c r="AX10" s="13"/>
    </row>
    <row r="11" spans="1:50" ht="12" customHeight="1">
      <c r="B11" s="30" t="s">
        <v>33</v>
      </c>
      <c r="C11" s="55" t="s">
        <v>34</v>
      </c>
      <c r="D11" s="97">
        <v>5061844</v>
      </c>
      <c r="E11" s="103">
        <f>D11/D10*100</f>
        <v>98.931267035484623</v>
      </c>
      <c r="F11" s="100">
        <v>64424.000000000007</v>
      </c>
      <c r="G11" s="103">
        <f>F11/F10*100</f>
        <v>94.031789587377588</v>
      </c>
      <c r="H11" s="100"/>
      <c r="I11" s="103"/>
      <c r="J11" s="100">
        <f t="shared" ref="J11:J33" si="0">D11-F11</f>
        <v>4997420</v>
      </c>
      <c r="K11" s="103">
        <f>J11/J10*100</f>
        <v>98.997764070734362</v>
      </c>
      <c r="L11" s="100">
        <v>2917608</v>
      </c>
      <c r="M11" s="103">
        <f>L11/L10*100</f>
        <v>99.239650036292986</v>
      </c>
      <c r="N11" s="100">
        <v>3220041</v>
      </c>
      <c r="O11" s="103">
        <f>N11/N10*100</f>
        <v>100.94105963565758</v>
      </c>
      <c r="P11" s="100">
        <f t="shared" ref="P11:P32" si="1">N11-L11</f>
        <v>302433</v>
      </c>
      <c r="Q11" s="103">
        <f>P11/P10*100</f>
        <v>120.94465706093362</v>
      </c>
      <c r="R11" s="100">
        <f t="shared" ref="R11:R33" si="2">J11+P11</f>
        <v>5299853</v>
      </c>
      <c r="S11" s="103">
        <f>R11/R10*100</f>
        <v>100.03361600219853</v>
      </c>
      <c r="T11" s="100">
        <v>4689336</v>
      </c>
      <c r="U11" s="103">
        <f>T11/T10*100</f>
        <v>100.21931689902746</v>
      </c>
      <c r="V11" s="100"/>
      <c r="W11" s="103"/>
      <c r="X11" s="100">
        <f t="shared" ref="X11:X32" si="3">+R11-T11</f>
        <v>610517</v>
      </c>
      <c r="Y11" s="103">
        <f>X11/X10*100</f>
        <v>98.629882487503991</v>
      </c>
      <c r="Z11" s="100"/>
      <c r="AA11" s="103"/>
      <c r="AB11" s="100"/>
      <c r="AC11" s="103"/>
      <c r="AD11" s="179"/>
      <c r="AE11" s="179"/>
      <c r="AF11" s="179"/>
      <c r="AG11" s="179"/>
      <c r="AH11" s="179"/>
      <c r="AI11" s="179"/>
      <c r="AJ11" s="29">
        <v>393912.00000000006</v>
      </c>
      <c r="AK11" s="28">
        <f>AJ11/AJ10*100</f>
        <v>102.01670443509228</v>
      </c>
      <c r="AL11" s="28" t="s">
        <v>205</v>
      </c>
      <c r="AM11" s="28" t="s">
        <v>205</v>
      </c>
      <c r="AN11" s="28" t="s">
        <v>205</v>
      </c>
      <c r="AO11" s="28" t="s">
        <v>205</v>
      </c>
      <c r="AP11" s="28" t="s">
        <v>205</v>
      </c>
      <c r="AQ11" s="28" t="s">
        <v>205</v>
      </c>
      <c r="AR11" s="106">
        <f t="shared" ref="AR11:AR33" si="4">T11/R11*100</f>
        <v>88.48049181741456</v>
      </c>
      <c r="AS11" s="107">
        <f t="shared" ref="AS11:AS33" si="5">X11/R11*100</f>
        <v>11.519508182585442</v>
      </c>
      <c r="AT11" s="13"/>
      <c r="AU11" s="64"/>
      <c r="AV11" s="13"/>
      <c r="AW11" s="13"/>
      <c r="AX11" s="13"/>
    </row>
    <row r="12" spans="1:50" ht="12" customHeight="1">
      <c r="B12" s="30" t="s">
        <v>178</v>
      </c>
      <c r="C12" s="55" t="s">
        <v>17</v>
      </c>
      <c r="D12" s="93">
        <v>5152330</v>
      </c>
      <c r="E12" s="101">
        <f t="shared" ref="E12:G32" si="6">D12/D11*100</f>
        <v>101.78760941664737</v>
      </c>
      <c r="F12" s="98">
        <v>62242</v>
      </c>
      <c r="G12" s="101">
        <f t="shared" si="6"/>
        <v>96.613063454613183</v>
      </c>
      <c r="H12" s="98"/>
      <c r="I12" s="101"/>
      <c r="J12" s="98">
        <f t="shared" si="0"/>
        <v>5090088</v>
      </c>
      <c r="K12" s="101">
        <f t="shared" ref="K12:K33" si="7">J12/J11*100</f>
        <v>101.85431682748299</v>
      </c>
      <c r="L12" s="98">
        <v>3031149</v>
      </c>
      <c r="M12" s="101">
        <f t="shared" ref="M12:M33" si="8">L12/L11*100</f>
        <v>103.89157830661281</v>
      </c>
      <c r="N12" s="98">
        <v>3331798</v>
      </c>
      <c r="O12" s="101">
        <f t="shared" ref="O12:O33" si="9">N12/N11*100</f>
        <v>103.47067009395221</v>
      </c>
      <c r="P12" s="98">
        <f t="shared" si="1"/>
        <v>300649</v>
      </c>
      <c r="Q12" s="101">
        <f t="shared" ref="Q12:S27" si="10">P12/P11*100</f>
        <v>99.410117282174895</v>
      </c>
      <c r="R12" s="98">
        <f t="shared" si="2"/>
        <v>5390737</v>
      </c>
      <c r="S12" s="101">
        <f t="shared" si="10"/>
        <v>101.71484001537401</v>
      </c>
      <c r="T12" s="98">
        <v>4670714</v>
      </c>
      <c r="U12" s="101">
        <f t="shared" ref="U12:W27" si="11">T12/T11*100</f>
        <v>99.602886208196637</v>
      </c>
      <c r="V12" s="98"/>
      <c r="W12" s="101"/>
      <c r="X12" s="98">
        <f t="shared" si="3"/>
        <v>720023</v>
      </c>
      <c r="Y12" s="101">
        <f t="shared" ref="Y12:Y33" si="12">X12/X11*100</f>
        <v>117.9366012740022</v>
      </c>
      <c r="Z12" s="98"/>
      <c r="AA12" s="101"/>
      <c r="AB12" s="98"/>
      <c r="AC12" s="101"/>
      <c r="AD12" s="136"/>
      <c r="AE12" s="136"/>
      <c r="AF12" s="136"/>
      <c r="AG12" s="136"/>
      <c r="AH12" s="136"/>
      <c r="AI12" s="136"/>
      <c r="AJ12" s="32">
        <v>493032</v>
      </c>
      <c r="AK12" s="31">
        <f t="shared" ref="AK12:AK33" si="13">AJ12/AJ11*100</f>
        <v>125.16298056418691</v>
      </c>
      <c r="AL12" s="31" t="s">
        <v>205</v>
      </c>
      <c r="AM12" s="31" t="s">
        <v>205</v>
      </c>
      <c r="AN12" s="31" t="s">
        <v>205</v>
      </c>
      <c r="AO12" s="31" t="s">
        <v>205</v>
      </c>
      <c r="AP12" s="31" t="s">
        <v>205</v>
      </c>
      <c r="AQ12" s="31" t="s">
        <v>205</v>
      </c>
      <c r="AR12" s="104">
        <f t="shared" si="4"/>
        <v>86.643329103237647</v>
      </c>
      <c r="AS12" s="105">
        <f t="shared" si="5"/>
        <v>13.356670896762354</v>
      </c>
      <c r="AT12" s="132"/>
      <c r="AU12" s="64"/>
      <c r="AV12" s="13"/>
      <c r="AW12" s="13"/>
      <c r="AX12" s="13"/>
    </row>
    <row r="13" spans="1:50" ht="12" customHeight="1">
      <c r="B13" s="30" t="s">
        <v>179</v>
      </c>
      <c r="C13" s="55" t="s">
        <v>18</v>
      </c>
      <c r="D13" s="93">
        <v>5112329</v>
      </c>
      <c r="E13" s="101">
        <f t="shared" si="6"/>
        <v>99.223632803023094</v>
      </c>
      <c r="F13" s="98">
        <v>79079</v>
      </c>
      <c r="G13" s="101">
        <f t="shared" si="6"/>
        <v>127.05086597474373</v>
      </c>
      <c r="H13" s="98"/>
      <c r="I13" s="101"/>
      <c r="J13" s="98">
        <f t="shared" si="0"/>
        <v>5033250</v>
      </c>
      <c r="K13" s="101">
        <f t="shared" si="7"/>
        <v>98.883359187503245</v>
      </c>
      <c r="L13" s="98">
        <v>3085037</v>
      </c>
      <c r="M13" s="101">
        <f t="shared" si="8"/>
        <v>101.77780768942735</v>
      </c>
      <c r="N13" s="98">
        <v>3367165</v>
      </c>
      <c r="O13" s="101">
        <f t="shared" si="9"/>
        <v>101.06149892640551</v>
      </c>
      <c r="P13" s="98">
        <f t="shared" si="1"/>
        <v>282128</v>
      </c>
      <c r="Q13" s="101">
        <f t="shared" si="10"/>
        <v>93.839660201763522</v>
      </c>
      <c r="R13" s="98">
        <f t="shared" si="2"/>
        <v>5315378</v>
      </c>
      <c r="S13" s="101">
        <f t="shared" si="10"/>
        <v>98.602064986661375</v>
      </c>
      <c r="T13" s="98">
        <v>4599831</v>
      </c>
      <c r="U13" s="101">
        <f t="shared" si="11"/>
        <v>98.482394768765545</v>
      </c>
      <c r="V13" s="98"/>
      <c r="W13" s="101"/>
      <c r="X13" s="98">
        <f t="shared" si="3"/>
        <v>715547</v>
      </c>
      <c r="Y13" s="101">
        <f t="shared" si="12"/>
        <v>99.378353191495279</v>
      </c>
      <c r="Z13" s="98"/>
      <c r="AA13" s="101"/>
      <c r="AB13" s="98"/>
      <c r="AC13" s="101"/>
      <c r="AD13" s="136"/>
      <c r="AE13" s="136"/>
      <c r="AF13" s="136"/>
      <c r="AG13" s="136"/>
      <c r="AH13" s="136"/>
      <c r="AI13" s="136"/>
      <c r="AJ13" s="32">
        <v>503056</v>
      </c>
      <c r="AK13" s="31">
        <f t="shared" si="13"/>
        <v>102.03313375196741</v>
      </c>
      <c r="AL13" s="31" t="s">
        <v>205</v>
      </c>
      <c r="AM13" s="31" t="s">
        <v>205</v>
      </c>
      <c r="AN13" s="31" t="s">
        <v>205</v>
      </c>
      <c r="AO13" s="31" t="s">
        <v>205</v>
      </c>
      <c r="AP13" s="31" t="s">
        <v>205</v>
      </c>
      <c r="AQ13" s="31" t="s">
        <v>205</v>
      </c>
      <c r="AR13" s="104">
        <f t="shared" si="4"/>
        <v>86.538172826090644</v>
      </c>
      <c r="AS13" s="105">
        <f t="shared" si="5"/>
        <v>13.461827173909363</v>
      </c>
      <c r="AT13" s="132"/>
      <c r="AU13" s="64"/>
      <c r="AV13" s="13"/>
      <c r="AW13" s="13"/>
      <c r="AX13" s="13"/>
    </row>
    <row r="14" spans="1:50" ht="12" customHeight="1">
      <c r="B14" s="30" t="s">
        <v>35</v>
      </c>
      <c r="C14" s="55" t="s">
        <v>10</v>
      </c>
      <c r="D14" s="93">
        <v>4986170</v>
      </c>
      <c r="E14" s="101">
        <f t="shared" si="6"/>
        <v>97.532259758712712</v>
      </c>
      <c r="F14" s="98">
        <v>74909</v>
      </c>
      <c r="G14" s="101">
        <f t="shared" si="6"/>
        <v>94.726792195146629</v>
      </c>
      <c r="H14" s="98"/>
      <c r="I14" s="101"/>
      <c r="J14" s="98">
        <f t="shared" si="0"/>
        <v>4911261</v>
      </c>
      <c r="K14" s="101">
        <f t="shared" si="7"/>
        <v>97.576337356578748</v>
      </c>
      <c r="L14" s="98">
        <v>3100833</v>
      </c>
      <c r="M14" s="101">
        <f t="shared" si="8"/>
        <v>100.51201979101062</v>
      </c>
      <c r="N14" s="98">
        <v>3532118</v>
      </c>
      <c r="O14" s="101">
        <f t="shared" si="9"/>
        <v>104.89886892979703</v>
      </c>
      <c r="P14" s="98">
        <f t="shared" si="1"/>
        <v>431285</v>
      </c>
      <c r="Q14" s="101">
        <f t="shared" si="10"/>
        <v>152.8685561163727</v>
      </c>
      <c r="R14" s="98">
        <f t="shared" si="2"/>
        <v>5342546</v>
      </c>
      <c r="S14" s="101">
        <f t="shared" si="10"/>
        <v>100.51112075190136</v>
      </c>
      <c r="T14" s="98">
        <v>4803932</v>
      </c>
      <c r="U14" s="101">
        <f t="shared" si="11"/>
        <v>104.43714127758173</v>
      </c>
      <c r="V14" s="98"/>
      <c r="W14" s="101"/>
      <c r="X14" s="98">
        <f t="shared" si="3"/>
        <v>538614</v>
      </c>
      <c r="Y14" s="101">
        <f t="shared" si="12"/>
        <v>75.273042860916192</v>
      </c>
      <c r="Z14" s="98"/>
      <c r="AA14" s="101"/>
      <c r="AB14" s="98"/>
      <c r="AC14" s="101"/>
      <c r="AD14" s="136"/>
      <c r="AE14" s="136"/>
      <c r="AF14" s="136"/>
      <c r="AG14" s="136"/>
      <c r="AH14" s="136"/>
      <c r="AI14" s="136"/>
      <c r="AJ14" s="32">
        <v>320564</v>
      </c>
      <c r="AK14" s="31">
        <f t="shared" si="13"/>
        <v>63.723323049521326</v>
      </c>
      <c r="AL14" s="31" t="s">
        <v>205</v>
      </c>
      <c r="AM14" s="31" t="s">
        <v>205</v>
      </c>
      <c r="AN14" s="31" t="s">
        <v>205</v>
      </c>
      <c r="AO14" s="31" t="s">
        <v>205</v>
      </c>
      <c r="AP14" s="31" t="s">
        <v>205</v>
      </c>
      <c r="AQ14" s="31" t="s">
        <v>205</v>
      </c>
      <c r="AR14" s="104">
        <f t="shared" si="4"/>
        <v>89.918402199999775</v>
      </c>
      <c r="AS14" s="105">
        <f t="shared" si="5"/>
        <v>10.081597800000225</v>
      </c>
      <c r="AT14" s="132"/>
      <c r="AU14" s="64"/>
      <c r="AV14" s="13"/>
      <c r="AW14" s="13"/>
      <c r="AX14" s="13"/>
    </row>
    <row r="15" spans="1:50" ht="12" customHeight="1">
      <c r="B15" s="25" t="s">
        <v>180</v>
      </c>
      <c r="C15" s="55" t="s">
        <v>11</v>
      </c>
      <c r="D15" s="96">
        <v>4995312</v>
      </c>
      <c r="E15" s="102">
        <f t="shared" si="6"/>
        <v>100.18334713818422</v>
      </c>
      <c r="F15" s="99">
        <v>62820</v>
      </c>
      <c r="G15" s="102">
        <f t="shared" si="6"/>
        <v>83.861752259408078</v>
      </c>
      <c r="H15" s="99"/>
      <c r="I15" s="102"/>
      <c r="J15" s="99">
        <f t="shared" si="0"/>
        <v>4932492</v>
      </c>
      <c r="K15" s="102">
        <f t="shared" si="7"/>
        <v>100.43229223614871</v>
      </c>
      <c r="L15" s="99">
        <v>3493320</v>
      </c>
      <c r="M15" s="98" t="s">
        <v>181</v>
      </c>
      <c r="N15" s="99">
        <v>3965568</v>
      </c>
      <c r="O15" s="98" t="s">
        <v>32</v>
      </c>
      <c r="P15" s="99">
        <f t="shared" si="1"/>
        <v>472248</v>
      </c>
      <c r="Q15" s="102">
        <f t="shared" si="10"/>
        <v>109.49789582294771</v>
      </c>
      <c r="R15" s="99">
        <f t="shared" si="2"/>
        <v>5404740</v>
      </c>
      <c r="S15" s="102">
        <f t="shared" si="10"/>
        <v>101.16412661678534</v>
      </c>
      <c r="T15" s="99">
        <v>4715617</v>
      </c>
      <c r="U15" s="102">
        <f t="shared" si="11"/>
        <v>98.161610114381304</v>
      </c>
      <c r="V15" s="99"/>
      <c r="W15" s="102"/>
      <c r="X15" s="99">
        <f t="shared" si="3"/>
        <v>689123</v>
      </c>
      <c r="Y15" s="102">
        <f t="shared" si="12"/>
        <v>127.94375935270898</v>
      </c>
      <c r="Z15" s="99"/>
      <c r="AA15" s="102"/>
      <c r="AB15" s="99"/>
      <c r="AC15" s="102"/>
      <c r="AD15" s="203"/>
      <c r="AE15" s="203"/>
      <c r="AF15" s="203"/>
      <c r="AG15" s="203"/>
      <c r="AH15" s="203"/>
      <c r="AI15" s="203"/>
      <c r="AJ15" s="33">
        <v>449197</v>
      </c>
      <c r="AK15" s="135">
        <f t="shared" si="13"/>
        <v>140.12708850650728</v>
      </c>
      <c r="AL15" s="135" t="s">
        <v>205</v>
      </c>
      <c r="AM15" s="135" t="s">
        <v>205</v>
      </c>
      <c r="AN15" s="135" t="s">
        <v>205</v>
      </c>
      <c r="AO15" s="135" t="s">
        <v>205</v>
      </c>
      <c r="AP15" s="135" t="s">
        <v>205</v>
      </c>
      <c r="AQ15" s="135" t="s">
        <v>205</v>
      </c>
      <c r="AR15" s="108">
        <f t="shared" si="4"/>
        <v>87.249654932522191</v>
      </c>
      <c r="AS15" s="109">
        <f t="shared" si="5"/>
        <v>12.750345067477806</v>
      </c>
      <c r="AT15" s="132"/>
      <c r="AU15" s="64"/>
      <c r="AV15" s="13"/>
      <c r="AW15" s="13"/>
      <c r="AX15" s="13"/>
    </row>
    <row r="16" spans="1:50" ht="12" customHeight="1">
      <c r="B16" s="27" t="s">
        <v>25</v>
      </c>
      <c r="C16" s="56" t="s">
        <v>12</v>
      </c>
      <c r="D16" s="97">
        <v>5120051</v>
      </c>
      <c r="E16" s="103">
        <f t="shared" si="6"/>
        <v>102.49712130093175</v>
      </c>
      <c r="F16" s="100">
        <v>62267</v>
      </c>
      <c r="G16" s="103">
        <f t="shared" si="6"/>
        <v>99.119707099649787</v>
      </c>
      <c r="H16" s="100"/>
      <c r="I16" s="103"/>
      <c r="J16" s="100">
        <f t="shared" si="0"/>
        <v>5057784</v>
      </c>
      <c r="K16" s="103">
        <f t="shared" si="7"/>
        <v>102.54013589885193</v>
      </c>
      <c r="L16" s="100">
        <v>3888341</v>
      </c>
      <c r="M16" s="103">
        <f t="shared" si="8"/>
        <v>111.30789621334432</v>
      </c>
      <c r="N16" s="100">
        <v>4374589</v>
      </c>
      <c r="O16" s="103">
        <f t="shared" si="9"/>
        <v>110.31431058552015</v>
      </c>
      <c r="P16" s="100">
        <f t="shared" si="1"/>
        <v>486248</v>
      </c>
      <c r="Q16" s="103">
        <f t="shared" si="10"/>
        <v>102.96454405312463</v>
      </c>
      <c r="R16" s="100">
        <f t="shared" si="2"/>
        <v>5544032</v>
      </c>
      <c r="S16" s="103">
        <f t="shared" si="10"/>
        <v>102.57721925569037</v>
      </c>
      <c r="T16" s="100">
        <v>4754286</v>
      </c>
      <c r="U16" s="103">
        <f t="shared" si="11"/>
        <v>100.82001994648844</v>
      </c>
      <c r="V16" s="100"/>
      <c r="W16" s="103"/>
      <c r="X16" s="100">
        <f t="shared" si="3"/>
        <v>789746</v>
      </c>
      <c r="Y16" s="103">
        <f t="shared" si="12"/>
        <v>114.6016023264352</v>
      </c>
      <c r="Z16" s="100"/>
      <c r="AA16" s="103"/>
      <c r="AB16" s="100"/>
      <c r="AC16" s="103"/>
      <c r="AD16" s="179"/>
      <c r="AE16" s="179"/>
      <c r="AF16" s="179"/>
      <c r="AG16" s="179"/>
      <c r="AH16" s="179"/>
      <c r="AI16" s="179"/>
      <c r="AJ16" s="29">
        <v>550512</v>
      </c>
      <c r="AK16" s="28">
        <f t="shared" si="13"/>
        <v>122.55469203935021</v>
      </c>
      <c r="AL16" s="31" t="s">
        <v>205</v>
      </c>
      <c r="AM16" s="31" t="s">
        <v>205</v>
      </c>
      <c r="AN16" s="31" t="s">
        <v>205</v>
      </c>
      <c r="AO16" s="31" t="s">
        <v>205</v>
      </c>
      <c r="AP16" s="31" t="s">
        <v>205</v>
      </c>
      <c r="AQ16" s="31" t="s">
        <v>205</v>
      </c>
      <c r="AR16" s="104">
        <f t="shared" si="4"/>
        <v>85.755024502023076</v>
      </c>
      <c r="AS16" s="105">
        <f t="shared" si="5"/>
        <v>14.244975497976926</v>
      </c>
      <c r="AT16" s="132"/>
      <c r="AU16" s="64"/>
      <c r="AV16" s="13"/>
      <c r="AW16" s="13"/>
      <c r="AX16" s="13"/>
    </row>
    <row r="17" spans="2:50" ht="12" customHeight="1">
      <c r="B17" s="30" t="s">
        <v>182</v>
      </c>
      <c r="C17" s="55" t="s">
        <v>13</v>
      </c>
      <c r="D17" s="93">
        <v>5052073</v>
      </c>
      <c r="E17" s="101">
        <f t="shared" si="6"/>
        <v>98.672317912458297</v>
      </c>
      <c r="F17" s="98">
        <v>60048</v>
      </c>
      <c r="G17" s="101">
        <f t="shared" si="6"/>
        <v>96.43631458075707</v>
      </c>
      <c r="H17" s="98"/>
      <c r="I17" s="101"/>
      <c r="J17" s="98">
        <f t="shared" si="0"/>
        <v>4992025</v>
      </c>
      <c r="K17" s="101">
        <f t="shared" si="7"/>
        <v>98.699845624091495</v>
      </c>
      <c r="L17" s="98">
        <v>4035727</v>
      </c>
      <c r="M17" s="101">
        <f t="shared" si="8"/>
        <v>103.79045973591307</v>
      </c>
      <c r="N17" s="98">
        <v>4491128</v>
      </c>
      <c r="O17" s="101">
        <f t="shared" si="9"/>
        <v>102.66399883509057</v>
      </c>
      <c r="P17" s="98">
        <f t="shared" si="1"/>
        <v>455401</v>
      </c>
      <c r="Q17" s="101">
        <f t="shared" si="10"/>
        <v>93.656117865780416</v>
      </c>
      <c r="R17" s="98">
        <f t="shared" si="2"/>
        <v>5447426</v>
      </c>
      <c r="S17" s="101">
        <f t="shared" si="10"/>
        <v>98.257477590316938</v>
      </c>
      <c r="T17" s="98">
        <v>4694407</v>
      </c>
      <c r="U17" s="101">
        <f t="shared" si="11"/>
        <v>98.740525917035711</v>
      </c>
      <c r="V17" s="98"/>
      <c r="W17" s="101"/>
      <c r="X17" s="98">
        <f>+R17-T17</f>
        <v>753019</v>
      </c>
      <c r="Y17" s="101">
        <f t="shared" si="12"/>
        <v>95.349517439784435</v>
      </c>
      <c r="Z17" s="98"/>
      <c r="AA17" s="101"/>
      <c r="AB17" s="98"/>
      <c r="AC17" s="101"/>
      <c r="AD17" s="136"/>
      <c r="AE17" s="136"/>
      <c r="AF17" s="136"/>
      <c r="AG17" s="136"/>
      <c r="AH17" s="136"/>
      <c r="AI17" s="136"/>
      <c r="AJ17" s="32">
        <v>520098</v>
      </c>
      <c r="AK17" s="31">
        <f t="shared" si="13"/>
        <v>94.475324788560471</v>
      </c>
      <c r="AL17" s="31" t="s">
        <v>205</v>
      </c>
      <c r="AM17" s="31" t="s">
        <v>205</v>
      </c>
      <c r="AN17" s="31" t="s">
        <v>205</v>
      </c>
      <c r="AO17" s="31" t="s">
        <v>205</v>
      </c>
      <c r="AP17" s="31" t="s">
        <v>205</v>
      </c>
      <c r="AQ17" s="31" t="s">
        <v>205</v>
      </c>
      <c r="AR17" s="104">
        <f t="shared" si="4"/>
        <v>86.176608915843929</v>
      </c>
      <c r="AS17" s="105">
        <f t="shared" si="5"/>
        <v>13.823391084156075</v>
      </c>
      <c r="AT17" s="132"/>
      <c r="AU17" s="64"/>
      <c r="AV17" s="13"/>
      <c r="AW17" s="13"/>
      <c r="AX17" s="13"/>
    </row>
    <row r="18" spans="2:50" ht="12" customHeight="1">
      <c r="B18" s="30" t="s">
        <v>36</v>
      </c>
      <c r="C18" s="55" t="s">
        <v>14</v>
      </c>
      <c r="D18" s="93">
        <v>4914252</v>
      </c>
      <c r="E18" s="101">
        <f t="shared" si="6"/>
        <v>97.271991121268442</v>
      </c>
      <c r="F18" s="98">
        <v>58214</v>
      </c>
      <c r="G18" s="101">
        <f t="shared" si="6"/>
        <v>96.945776711963759</v>
      </c>
      <c r="H18" s="98"/>
      <c r="I18" s="101"/>
      <c r="J18" s="98">
        <f t="shared" si="0"/>
        <v>4856038</v>
      </c>
      <c r="K18" s="101">
        <f t="shared" si="7"/>
        <v>97.27591508455987</v>
      </c>
      <c r="L18" s="98">
        <v>4275620</v>
      </c>
      <c r="M18" s="101">
        <f t="shared" si="8"/>
        <v>105.94423260047074</v>
      </c>
      <c r="N18" s="98">
        <v>4719431</v>
      </c>
      <c r="O18" s="101">
        <f t="shared" si="9"/>
        <v>105.08342224937699</v>
      </c>
      <c r="P18" s="98">
        <f t="shared" si="1"/>
        <v>443811</v>
      </c>
      <c r="Q18" s="101">
        <f t="shared" si="10"/>
        <v>97.454990217412785</v>
      </c>
      <c r="R18" s="98">
        <f t="shared" si="2"/>
        <v>5299849</v>
      </c>
      <c r="S18" s="101">
        <f t="shared" si="10"/>
        <v>97.290885640300573</v>
      </c>
      <c r="T18" s="98">
        <v>4614291</v>
      </c>
      <c r="U18" s="101">
        <f t="shared" si="11"/>
        <v>98.293373369629009</v>
      </c>
      <c r="V18" s="98"/>
      <c r="W18" s="101"/>
      <c r="X18" s="98">
        <f t="shared" si="3"/>
        <v>685558</v>
      </c>
      <c r="Y18" s="101">
        <f t="shared" si="12"/>
        <v>91.041261907070066</v>
      </c>
      <c r="Z18" s="98"/>
      <c r="AA18" s="101"/>
      <c r="AB18" s="98"/>
      <c r="AC18" s="101"/>
      <c r="AD18" s="136"/>
      <c r="AE18" s="136"/>
      <c r="AF18" s="136"/>
      <c r="AG18" s="136"/>
      <c r="AH18" s="136"/>
      <c r="AI18" s="136"/>
      <c r="AJ18" s="32">
        <v>462593</v>
      </c>
      <c r="AK18" s="31">
        <f t="shared" si="13"/>
        <v>88.943429892058802</v>
      </c>
      <c r="AL18" s="31" t="s">
        <v>205</v>
      </c>
      <c r="AM18" s="31" t="s">
        <v>205</v>
      </c>
      <c r="AN18" s="31" t="s">
        <v>205</v>
      </c>
      <c r="AO18" s="31" t="s">
        <v>205</v>
      </c>
      <c r="AP18" s="31" t="s">
        <v>205</v>
      </c>
      <c r="AQ18" s="31" t="s">
        <v>205</v>
      </c>
      <c r="AR18" s="104">
        <f t="shared" si="4"/>
        <v>87.064574858642203</v>
      </c>
      <c r="AS18" s="105">
        <f t="shared" si="5"/>
        <v>12.935425141357801</v>
      </c>
      <c r="AT18" s="132"/>
      <c r="AU18" s="64"/>
      <c r="AV18" s="13"/>
      <c r="AW18" s="13"/>
      <c r="AX18" s="13"/>
    </row>
    <row r="19" spans="2:50" ht="12" customHeight="1">
      <c r="B19" s="30" t="s">
        <v>37</v>
      </c>
      <c r="C19" s="55" t="s">
        <v>15</v>
      </c>
      <c r="D19" s="93">
        <v>4846319</v>
      </c>
      <c r="E19" s="101">
        <f t="shared" si="6"/>
        <v>98.617632958179598</v>
      </c>
      <c r="F19" s="98">
        <v>55457</v>
      </c>
      <c r="G19" s="101">
        <f t="shared" si="6"/>
        <v>95.264025835709617</v>
      </c>
      <c r="H19" s="98"/>
      <c r="I19" s="101"/>
      <c r="J19" s="98">
        <f t="shared" si="0"/>
        <v>4790862</v>
      </c>
      <c r="K19" s="101">
        <f t="shared" si="7"/>
        <v>98.65783587360724</v>
      </c>
      <c r="L19" s="98">
        <v>4288336</v>
      </c>
      <c r="M19" s="101">
        <f t="shared" si="8"/>
        <v>100.29740715966339</v>
      </c>
      <c r="N19" s="98">
        <v>4736814</v>
      </c>
      <c r="O19" s="101">
        <f t="shared" si="9"/>
        <v>100.36832830059386</v>
      </c>
      <c r="P19" s="98">
        <f t="shared" si="1"/>
        <v>448478</v>
      </c>
      <c r="Q19" s="101">
        <f t="shared" si="10"/>
        <v>101.05157375549503</v>
      </c>
      <c r="R19" s="98">
        <f t="shared" si="2"/>
        <v>5239340</v>
      </c>
      <c r="S19" s="101">
        <f t="shared" si="10"/>
        <v>98.858288226702314</v>
      </c>
      <c r="T19" s="98">
        <v>4534018</v>
      </c>
      <c r="U19" s="101">
        <f t="shared" si="11"/>
        <v>98.260339454100318</v>
      </c>
      <c r="V19" s="98"/>
      <c r="W19" s="101"/>
      <c r="X19" s="98">
        <f t="shared" si="3"/>
        <v>705322</v>
      </c>
      <c r="Y19" s="101">
        <f t="shared" si="12"/>
        <v>102.88290706256802</v>
      </c>
      <c r="Z19" s="98"/>
      <c r="AA19" s="101"/>
      <c r="AB19" s="98"/>
      <c r="AC19" s="101"/>
      <c r="AD19" s="136"/>
      <c r="AE19" s="136"/>
      <c r="AF19" s="136"/>
      <c r="AG19" s="136"/>
      <c r="AH19" s="136"/>
      <c r="AI19" s="136"/>
      <c r="AJ19" s="32">
        <v>491917</v>
      </c>
      <c r="AK19" s="31">
        <f t="shared" si="13"/>
        <v>106.33904966136538</v>
      </c>
      <c r="AL19" s="31" t="s">
        <v>205</v>
      </c>
      <c r="AM19" s="31" t="s">
        <v>205</v>
      </c>
      <c r="AN19" s="31" t="s">
        <v>205</v>
      </c>
      <c r="AO19" s="31" t="s">
        <v>205</v>
      </c>
      <c r="AP19" s="31" t="s">
        <v>205</v>
      </c>
      <c r="AQ19" s="31" t="s">
        <v>205</v>
      </c>
      <c r="AR19" s="104">
        <f t="shared" si="4"/>
        <v>86.537960888203486</v>
      </c>
      <c r="AS19" s="105">
        <f t="shared" si="5"/>
        <v>13.462039111796523</v>
      </c>
      <c r="AT19" s="132"/>
      <c r="AU19" s="64"/>
      <c r="AV19" s="13"/>
      <c r="AW19" s="13"/>
      <c r="AX19" s="13"/>
    </row>
    <row r="20" spans="2:50" ht="12" customHeight="1">
      <c r="B20" s="30" t="s">
        <v>26</v>
      </c>
      <c r="C20" s="54" t="s">
        <v>16</v>
      </c>
      <c r="D20" s="96">
        <v>4792286</v>
      </c>
      <c r="E20" s="102">
        <f t="shared" si="6"/>
        <v>98.885071329394535</v>
      </c>
      <c r="F20" s="99">
        <v>53440</v>
      </c>
      <c r="G20" s="102">
        <f t="shared" si="6"/>
        <v>96.362947869520525</v>
      </c>
      <c r="H20" s="99"/>
      <c r="I20" s="102"/>
      <c r="J20" s="99">
        <f t="shared" si="0"/>
        <v>4738846</v>
      </c>
      <c r="K20" s="102">
        <f t="shared" si="7"/>
        <v>98.914266367931276</v>
      </c>
      <c r="L20" s="99">
        <v>4123058</v>
      </c>
      <c r="M20" s="102">
        <f t="shared" si="8"/>
        <v>96.14587103249373</v>
      </c>
      <c r="N20" s="99">
        <v>4582443</v>
      </c>
      <c r="O20" s="102">
        <f t="shared" si="9"/>
        <v>96.741037330154825</v>
      </c>
      <c r="P20" s="99">
        <f t="shared" si="1"/>
        <v>459385</v>
      </c>
      <c r="Q20" s="102">
        <f t="shared" si="10"/>
        <v>102.43200335356472</v>
      </c>
      <c r="R20" s="99">
        <f t="shared" si="2"/>
        <v>5198231</v>
      </c>
      <c r="S20" s="101">
        <f t="shared" si="10"/>
        <v>99.215378272835892</v>
      </c>
      <c r="T20" s="99">
        <v>4578533</v>
      </c>
      <c r="U20" s="102">
        <f t="shared" si="11"/>
        <v>100.98180024869774</v>
      </c>
      <c r="V20" s="99"/>
      <c r="W20" s="102"/>
      <c r="X20" s="99">
        <f t="shared" si="3"/>
        <v>619698</v>
      </c>
      <c r="Y20" s="102">
        <f t="shared" si="12"/>
        <v>87.860296431984253</v>
      </c>
      <c r="Z20" s="99"/>
      <c r="AA20" s="102"/>
      <c r="AB20" s="99"/>
      <c r="AC20" s="102"/>
      <c r="AD20" s="203"/>
      <c r="AE20" s="203"/>
      <c r="AF20" s="203"/>
      <c r="AG20" s="203"/>
      <c r="AH20" s="203"/>
      <c r="AI20" s="203"/>
      <c r="AJ20" s="33">
        <v>409195</v>
      </c>
      <c r="AK20" s="135">
        <f t="shared" si="13"/>
        <v>83.18374847789363</v>
      </c>
      <c r="AL20" s="31" t="s">
        <v>205</v>
      </c>
      <c r="AM20" s="31" t="s">
        <v>205</v>
      </c>
      <c r="AN20" s="31" t="s">
        <v>205</v>
      </c>
      <c r="AO20" s="31" t="s">
        <v>205</v>
      </c>
      <c r="AP20" s="31" t="s">
        <v>205</v>
      </c>
      <c r="AQ20" s="31" t="s">
        <v>205</v>
      </c>
      <c r="AR20" s="104">
        <f t="shared" si="4"/>
        <v>88.078675226245238</v>
      </c>
      <c r="AS20" s="105">
        <f t="shared" si="5"/>
        <v>11.921324773754764</v>
      </c>
      <c r="AT20" s="132"/>
      <c r="AU20" s="64"/>
      <c r="AV20" s="13"/>
      <c r="AW20" s="13"/>
      <c r="AX20" s="13"/>
    </row>
    <row r="21" spans="2:50" ht="12" customHeight="1">
      <c r="B21" s="27" t="s">
        <v>27</v>
      </c>
      <c r="C21" s="55" t="s">
        <v>38</v>
      </c>
      <c r="D21" s="97">
        <v>4642269</v>
      </c>
      <c r="E21" s="103">
        <f t="shared" si="6"/>
        <v>96.869615043843368</v>
      </c>
      <c r="F21" s="100">
        <v>53614</v>
      </c>
      <c r="G21" s="103">
        <f t="shared" si="6"/>
        <v>100.32559880239521</v>
      </c>
      <c r="H21" s="100"/>
      <c r="I21" s="103"/>
      <c r="J21" s="100">
        <f t="shared" si="0"/>
        <v>4588655</v>
      </c>
      <c r="K21" s="103">
        <f t="shared" si="7"/>
        <v>96.830641890451801</v>
      </c>
      <c r="L21" s="100">
        <v>4274796</v>
      </c>
      <c r="M21" s="103">
        <f t="shared" si="8"/>
        <v>103.68022957717307</v>
      </c>
      <c r="N21" s="100">
        <v>4723197</v>
      </c>
      <c r="O21" s="103">
        <f t="shared" si="9"/>
        <v>103.07159303454512</v>
      </c>
      <c r="P21" s="100">
        <f t="shared" si="1"/>
        <v>448401</v>
      </c>
      <c r="Q21" s="103">
        <f t="shared" si="10"/>
        <v>97.608977219543519</v>
      </c>
      <c r="R21" s="100">
        <f t="shared" si="2"/>
        <v>5037056</v>
      </c>
      <c r="S21" s="103">
        <f t="shared" si="10"/>
        <v>96.899425977798984</v>
      </c>
      <c r="T21" s="100">
        <v>4476568</v>
      </c>
      <c r="U21" s="103">
        <f t="shared" si="11"/>
        <v>97.772976628103365</v>
      </c>
      <c r="V21" s="100"/>
      <c r="W21" s="103"/>
      <c r="X21" s="100">
        <f t="shared" si="3"/>
        <v>560488</v>
      </c>
      <c r="Y21" s="103">
        <f t="shared" si="12"/>
        <v>90.445345958838018</v>
      </c>
      <c r="Z21" s="100"/>
      <c r="AA21" s="103"/>
      <c r="AB21" s="100"/>
      <c r="AC21" s="103"/>
      <c r="AD21" s="179"/>
      <c r="AE21" s="179"/>
      <c r="AF21" s="179"/>
      <c r="AG21" s="179"/>
      <c r="AH21" s="179"/>
      <c r="AI21" s="179"/>
      <c r="AJ21" s="29">
        <v>352480</v>
      </c>
      <c r="AK21" s="28">
        <f t="shared" si="13"/>
        <v>86.139859968963449</v>
      </c>
      <c r="AL21" s="28" t="s">
        <v>205</v>
      </c>
      <c r="AM21" s="28" t="s">
        <v>205</v>
      </c>
      <c r="AN21" s="28" t="s">
        <v>205</v>
      </c>
      <c r="AO21" s="28" t="s">
        <v>205</v>
      </c>
      <c r="AP21" s="28" t="s">
        <v>205</v>
      </c>
      <c r="AQ21" s="28" t="s">
        <v>205</v>
      </c>
      <c r="AR21" s="106">
        <f t="shared" si="4"/>
        <v>88.872706596869278</v>
      </c>
      <c r="AS21" s="107">
        <f t="shared" si="5"/>
        <v>11.127293403130718</v>
      </c>
      <c r="AT21" s="132"/>
      <c r="AU21" s="64"/>
      <c r="AV21" s="13"/>
      <c r="AW21" s="13"/>
      <c r="AX21" s="13"/>
    </row>
    <row r="22" spans="2:50" ht="12" customHeight="1">
      <c r="B22" s="30" t="s">
        <v>39</v>
      </c>
      <c r="C22" s="55" t="s">
        <v>40</v>
      </c>
      <c r="D22" s="93">
        <f>SUM(月次!D58:D69)</f>
        <v>4583553</v>
      </c>
      <c r="E22" s="110">
        <f t="shared" si="6"/>
        <v>98.735187469748084</v>
      </c>
      <c r="F22" s="114">
        <f>SUM(月次!F58:F69)</f>
        <v>51713</v>
      </c>
      <c r="G22" s="115">
        <f t="shared" si="6"/>
        <v>96.454284328720107</v>
      </c>
      <c r="H22" s="114"/>
      <c r="I22" s="115"/>
      <c r="J22" s="114">
        <f t="shared" si="0"/>
        <v>4531840</v>
      </c>
      <c r="K22" s="115">
        <f t="shared" si="7"/>
        <v>98.76183761908446</v>
      </c>
      <c r="L22" s="114">
        <f>SUM(月次!L58:L69)</f>
        <v>4357594</v>
      </c>
      <c r="M22" s="115">
        <f t="shared" si="8"/>
        <v>101.93688774856157</v>
      </c>
      <c r="N22" s="114">
        <f>SUM(月次!N58:N69)</f>
        <v>4882105</v>
      </c>
      <c r="O22" s="115">
        <f t="shared" si="9"/>
        <v>103.36441609359083</v>
      </c>
      <c r="P22" s="114">
        <f t="shared" si="1"/>
        <v>524511</v>
      </c>
      <c r="Q22" s="115">
        <f t="shared" si="10"/>
        <v>116.97364635672088</v>
      </c>
      <c r="R22" s="114">
        <f t="shared" si="2"/>
        <v>5056351</v>
      </c>
      <c r="S22" s="115">
        <f t="shared" si="10"/>
        <v>100.38306105788779</v>
      </c>
      <c r="T22" s="114">
        <f>SUM(月次!T58:T69)</f>
        <v>4573282</v>
      </c>
      <c r="U22" s="115">
        <f t="shared" si="11"/>
        <v>102.16044970164644</v>
      </c>
      <c r="V22" s="114"/>
      <c r="W22" s="115"/>
      <c r="X22" s="114">
        <f t="shared" si="3"/>
        <v>483069</v>
      </c>
      <c r="Y22" s="115">
        <f t="shared" si="12"/>
        <v>86.187215426556861</v>
      </c>
      <c r="Z22" s="114"/>
      <c r="AA22" s="115"/>
      <c r="AB22" s="113"/>
      <c r="AC22" s="101"/>
      <c r="AD22" s="136"/>
      <c r="AE22" s="136"/>
      <c r="AF22" s="136"/>
      <c r="AG22" s="136"/>
      <c r="AH22" s="136"/>
      <c r="AI22" s="136"/>
      <c r="AJ22" s="32">
        <v>263947</v>
      </c>
      <c r="AK22" s="31">
        <f t="shared" si="13"/>
        <v>74.882830231502496</v>
      </c>
      <c r="AL22" s="31" t="s">
        <v>205</v>
      </c>
      <c r="AM22" s="31" t="s">
        <v>205</v>
      </c>
      <c r="AN22" s="31" t="s">
        <v>205</v>
      </c>
      <c r="AO22" s="31" t="s">
        <v>205</v>
      </c>
      <c r="AP22" s="31" t="s">
        <v>205</v>
      </c>
      <c r="AQ22" s="31" t="s">
        <v>205</v>
      </c>
      <c r="AR22" s="104">
        <f t="shared" si="4"/>
        <v>90.44629219767377</v>
      </c>
      <c r="AS22" s="105">
        <f t="shared" si="5"/>
        <v>9.5537078023262243</v>
      </c>
      <c r="AT22" s="132"/>
      <c r="AU22" s="64"/>
      <c r="AV22" s="13"/>
      <c r="AW22" s="13"/>
      <c r="AX22" s="13"/>
    </row>
    <row r="23" spans="2:50" ht="12" customHeight="1">
      <c r="B23" s="30" t="s">
        <v>41</v>
      </c>
      <c r="C23" s="55" t="s">
        <v>42</v>
      </c>
      <c r="D23" s="93">
        <f>SUM(月次!D70:D81)</f>
        <v>4541462</v>
      </c>
      <c r="E23" s="110">
        <f t="shared" si="6"/>
        <v>99.081694920948877</v>
      </c>
      <c r="F23" s="114">
        <f>SUM(月次!F70:F81)</f>
        <v>49626</v>
      </c>
      <c r="G23" s="115">
        <f t="shared" si="6"/>
        <v>95.964264304913655</v>
      </c>
      <c r="H23" s="114"/>
      <c r="I23" s="115"/>
      <c r="J23" s="114">
        <f t="shared" si="0"/>
        <v>4491836</v>
      </c>
      <c r="K23" s="115">
        <f t="shared" si="7"/>
        <v>99.117268041237111</v>
      </c>
      <c r="L23" s="114">
        <f>SUM(月次!L70:L81)</f>
        <v>4305187</v>
      </c>
      <c r="M23" s="115">
        <f t="shared" si="8"/>
        <v>98.797340917946912</v>
      </c>
      <c r="N23" s="114">
        <f>SUM(月次!N70:N81)</f>
        <v>4828688</v>
      </c>
      <c r="O23" s="115">
        <f t="shared" si="9"/>
        <v>98.905861303679458</v>
      </c>
      <c r="P23" s="114">
        <f t="shared" si="1"/>
        <v>523501</v>
      </c>
      <c r="Q23" s="115">
        <f t="shared" si="10"/>
        <v>99.80743969144595</v>
      </c>
      <c r="R23" s="114">
        <f t="shared" si="2"/>
        <v>5015337</v>
      </c>
      <c r="S23" s="115">
        <f t="shared" si="10"/>
        <v>99.188861690970427</v>
      </c>
      <c r="T23" s="129">
        <f>SUM(月次!T70:T81)</f>
        <v>4514909</v>
      </c>
      <c r="U23" s="115">
        <f t="shared" si="11"/>
        <v>98.723608122131978</v>
      </c>
      <c r="V23" s="114">
        <f>SUM(月次!V70:V81)</f>
        <v>246200</v>
      </c>
      <c r="W23" s="115"/>
      <c r="X23" s="114">
        <f t="shared" si="3"/>
        <v>500428</v>
      </c>
      <c r="Y23" s="115">
        <f t="shared" si="12"/>
        <v>103.59348250456975</v>
      </c>
      <c r="Z23" s="114"/>
      <c r="AA23" s="115"/>
      <c r="AB23" s="113"/>
      <c r="AC23" s="101"/>
      <c r="AD23" s="136"/>
      <c r="AE23" s="136"/>
      <c r="AF23" s="136"/>
      <c r="AG23" s="136"/>
      <c r="AH23" s="136"/>
      <c r="AI23" s="136"/>
      <c r="AJ23" s="32">
        <v>298780</v>
      </c>
      <c r="AK23" s="31">
        <f t="shared" si="13"/>
        <v>113.19696757303549</v>
      </c>
      <c r="AL23" s="31" t="s">
        <v>205</v>
      </c>
      <c r="AM23" s="31" t="s">
        <v>205</v>
      </c>
      <c r="AN23" s="31" t="s">
        <v>205</v>
      </c>
      <c r="AO23" s="31" t="s">
        <v>205</v>
      </c>
      <c r="AP23" s="31" t="s">
        <v>205</v>
      </c>
      <c r="AQ23" s="31" t="s">
        <v>205</v>
      </c>
      <c r="AR23" s="104">
        <f t="shared" si="4"/>
        <v>90.022046374949483</v>
      </c>
      <c r="AS23" s="105">
        <f t="shared" si="5"/>
        <v>9.977953625050521</v>
      </c>
      <c r="AT23" s="132"/>
      <c r="AU23" s="64"/>
      <c r="AV23" s="13"/>
      <c r="AW23" s="13"/>
      <c r="AX23" s="13"/>
    </row>
    <row r="24" spans="2:50" ht="12" customHeight="1">
      <c r="B24" s="30" t="s">
        <v>183</v>
      </c>
      <c r="C24" s="55" t="s">
        <v>43</v>
      </c>
      <c r="D24" s="93">
        <f>SUM(月次!D82:D93)</f>
        <v>4464237</v>
      </c>
      <c r="E24" s="110">
        <f t="shared" si="6"/>
        <v>98.29955639835805</v>
      </c>
      <c r="F24" s="114">
        <f>SUM(月次!F82:F93)</f>
        <v>48246</v>
      </c>
      <c r="G24" s="115">
        <f t="shared" si="6"/>
        <v>97.219199613106028</v>
      </c>
      <c r="H24" s="114"/>
      <c r="I24" s="115"/>
      <c r="J24" s="114">
        <f t="shared" si="0"/>
        <v>4415991</v>
      </c>
      <c r="K24" s="115">
        <f t="shared" si="7"/>
        <v>98.311492227231795</v>
      </c>
      <c r="L24" s="114">
        <f>SUM(月次!L82:L93)</f>
        <v>4355414</v>
      </c>
      <c r="M24" s="115">
        <f t="shared" si="8"/>
        <v>101.16666244695062</v>
      </c>
      <c r="N24" s="114">
        <f>SUM(月次!N82:N93)</f>
        <v>4827298</v>
      </c>
      <c r="O24" s="115">
        <f t="shared" si="9"/>
        <v>99.971213712710366</v>
      </c>
      <c r="P24" s="114">
        <f t="shared" si="1"/>
        <v>471884</v>
      </c>
      <c r="Q24" s="115">
        <f t="shared" si="10"/>
        <v>90.14003793689028</v>
      </c>
      <c r="R24" s="114">
        <f t="shared" si="2"/>
        <v>4887875</v>
      </c>
      <c r="S24" s="115">
        <f t="shared" si="10"/>
        <v>97.458555626471366</v>
      </c>
      <c r="T24" s="114">
        <f>SUM(月次!T82:T93)</f>
        <v>4368298</v>
      </c>
      <c r="U24" s="115">
        <f t="shared" si="11"/>
        <v>96.752736323146266</v>
      </c>
      <c r="V24" s="114">
        <f>SUM(月次!V82:V93)</f>
        <v>254629</v>
      </c>
      <c r="W24" s="114" t="s">
        <v>32</v>
      </c>
      <c r="X24" s="114">
        <f t="shared" si="3"/>
        <v>519577</v>
      </c>
      <c r="Y24" s="115">
        <f t="shared" si="12"/>
        <v>103.82652449503225</v>
      </c>
      <c r="Z24" s="114"/>
      <c r="AA24" s="115"/>
      <c r="AB24" s="113"/>
      <c r="AC24" s="101"/>
      <c r="AD24" s="136"/>
      <c r="AE24" s="136"/>
      <c r="AF24" s="136"/>
      <c r="AG24" s="136"/>
      <c r="AH24" s="136"/>
      <c r="AI24" s="136"/>
      <c r="AJ24" s="32">
        <v>335337</v>
      </c>
      <c r="AK24" s="31">
        <f t="shared" si="13"/>
        <v>112.2354240578352</v>
      </c>
      <c r="AL24" s="31" t="s">
        <v>205</v>
      </c>
      <c r="AM24" s="31" t="s">
        <v>205</v>
      </c>
      <c r="AN24" s="31" t="s">
        <v>205</v>
      </c>
      <c r="AO24" s="31" t="s">
        <v>205</v>
      </c>
      <c r="AP24" s="31" t="s">
        <v>205</v>
      </c>
      <c r="AQ24" s="31" t="s">
        <v>205</v>
      </c>
      <c r="AR24" s="104">
        <f t="shared" si="4"/>
        <v>89.370084136767005</v>
      </c>
      <c r="AS24" s="105">
        <f t="shared" si="5"/>
        <v>10.629915863233</v>
      </c>
      <c r="AT24" s="132"/>
      <c r="AU24" s="64"/>
      <c r="AV24" s="13"/>
      <c r="AW24" s="13"/>
      <c r="AX24" s="13"/>
    </row>
    <row r="25" spans="2:50" ht="12" customHeight="1">
      <c r="B25" s="34" t="s">
        <v>184</v>
      </c>
      <c r="C25" s="55" t="s">
        <v>44</v>
      </c>
      <c r="D25" s="94">
        <f>SUM(月次!D94:D105)</f>
        <v>4409798</v>
      </c>
      <c r="E25" s="111">
        <f t="shared" si="6"/>
        <v>98.780553093395355</v>
      </c>
      <c r="F25" s="116">
        <f>SUM(月次!F94:F105)</f>
        <v>45838</v>
      </c>
      <c r="G25" s="117">
        <f t="shared" si="6"/>
        <v>95.008912655971471</v>
      </c>
      <c r="H25" s="118"/>
      <c r="I25" s="117"/>
      <c r="J25" s="118">
        <f t="shared" si="0"/>
        <v>4363960</v>
      </c>
      <c r="K25" s="117">
        <f t="shared" si="7"/>
        <v>98.821759374056697</v>
      </c>
      <c r="L25" s="116">
        <f>SUM(月次!L94:L105)</f>
        <v>4361113</v>
      </c>
      <c r="M25" s="117">
        <f t="shared" si="8"/>
        <v>100.13084864033593</v>
      </c>
      <c r="N25" s="116">
        <f>SUM(月次!N94:N105)</f>
        <v>4773671</v>
      </c>
      <c r="O25" s="117">
        <f t="shared" si="9"/>
        <v>98.889088678594121</v>
      </c>
      <c r="P25" s="118">
        <f t="shared" si="1"/>
        <v>412558</v>
      </c>
      <c r="Q25" s="117">
        <f t="shared" si="10"/>
        <v>87.427842435852881</v>
      </c>
      <c r="R25" s="118">
        <f t="shared" si="2"/>
        <v>4776518</v>
      </c>
      <c r="S25" s="117">
        <f t="shared" si="10"/>
        <v>97.72177070812981</v>
      </c>
      <c r="T25" s="116">
        <f>SUM(月次!T94:T105)</f>
        <v>4199089</v>
      </c>
      <c r="U25" s="117">
        <f t="shared" si="11"/>
        <v>96.126431850574306</v>
      </c>
      <c r="V25" s="116">
        <f>SUM(月次!V94:V105)</f>
        <v>253015</v>
      </c>
      <c r="W25" s="117">
        <f t="shared" si="11"/>
        <v>99.366136614446901</v>
      </c>
      <c r="X25" s="118">
        <f t="shared" si="3"/>
        <v>577429</v>
      </c>
      <c r="Y25" s="117">
        <f t="shared" si="12"/>
        <v>111.1344420557492</v>
      </c>
      <c r="Z25" s="118"/>
      <c r="AA25" s="117"/>
      <c r="AB25" s="124"/>
      <c r="AC25" s="102"/>
      <c r="AD25" s="203"/>
      <c r="AE25" s="203"/>
      <c r="AF25" s="203"/>
      <c r="AG25" s="203"/>
      <c r="AH25" s="203"/>
      <c r="AI25" s="203"/>
      <c r="AJ25" s="33">
        <v>380363</v>
      </c>
      <c r="AK25" s="135">
        <f t="shared" si="13"/>
        <v>113.42708976343201</v>
      </c>
      <c r="AL25" s="135" t="s">
        <v>205</v>
      </c>
      <c r="AM25" s="135" t="s">
        <v>205</v>
      </c>
      <c r="AN25" s="135" t="s">
        <v>205</v>
      </c>
      <c r="AO25" s="135" t="s">
        <v>205</v>
      </c>
      <c r="AP25" s="135" t="s">
        <v>205</v>
      </c>
      <c r="AQ25" s="135" t="s">
        <v>205</v>
      </c>
      <c r="AR25" s="108">
        <f t="shared" si="4"/>
        <v>87.911089207661306</v>
      </c>
      <c r="AS25" s="109">
        <f t="shared" si="5"/>
        <v>12.088910792338686</v>
      </c>
      <c r="AT25" s="132"/>
      <c r="AU25" s="64"/>
      <c r="AV25" s="13"/>
      <c r="AW25" s="13"/>
      <c r="AX25" s="13"/>
    </row>
    <row r="26" spans="2:50" ht="12" customHeight="1">
      <c r="B26" s="30" t="s">
        <v>45</v>
      </c>
      <c r="C26" s="56" t="s">
        <v>3</v>
      </c>
      <c r="D26" s="95">
        <f>SUM(月次!D106:D117)</f>
        <v>4310332</v>
      </c>
      <c r="E26" s="112">
        <f t="shared" si="6"/>
        <v>97.744431831117879</v>
      </c>
      <c r="F26" s="119">
        <f>SUM(月次!F106:F117)</f>
        <v>43838</v>
      </c>
      <c r="G26" s="120">
        <f t="shared" si="6"/>
        <v>95.636807888651347</v>
      </c>
      <c r="H26" s="121"/>
      <c r="I26" s="120"/>
      <c r="J26" s="121">
        <f t="shared" si="0"/>
        <v>4266494</v>
      </c>
      <c r="K26" s="120">
        <f t="shared" si="7"/>
        <v>97.766569812738894</v>
      </c>
      <c r="L26" s="119">
        <f>SUM(月次!L106:L117)</f>
        <v>3702197</v>
      </c>
      <c r="M26" s="120">
        <f t="shared" si="8"/>
        <v>84.891104633152139</v>
      </c>
      <c r="N26" s="119">
        <f>SUM(月次!N106:N117)</f>
        <v>4068503</v>
      </c>
      <c r="O26" s="120">
        <f t="shared" si="9"/>
        <v>85.227972350838584</v>
      </c>
      <c r="P26" s="121">
        <f t="shared" si="1"/>
        <v>366306</v>
      </c>
      <c r="Q26" s="120">
        <f t="shared" si="10"/>
        <v>88.78897027811847</v>
      </c>
      <c r="R26" s="121">
        <f t="shared" si="2"/>
        <v>4632800</v>
      </c>
      <c r="S26" s="120">
        <f t="shared" si="10"/>
        <v>96.991155481880327</v>
      </c>
      <c r="T26" s="119">
        <f>SUM(月次!T106:T117)</f>
        <v>4075225</v>
      </c>
      <c r="U26" s="120">
        <f t="shared" si="11"/>
        <v>97.050217320947468</v>
      </c>
      <c r="V26" s="119">
        <f>SUM(月次!V106:V117)</f>
        <v>259539</v>
      </c>
      <c r="W26" s="120">
        <f t="shared" si="11"/>
        <v>102.57850325079541</v>
      </c>
      <c r="X26" s="121">
        <f t="shared" si="3"/>
        <v>557575</v>
      </c>
      <c r="Y26" s="120">
        <f t="shared" si="12"/>
        <v>96.561655199167333</v>
      </c>
      <c r="Z26" s="121"/>
      <c r="AA26" s="120"/>
      <c r="AB26" s="125"/>
      <c r="AC26" s="103"/>
      <c r="AD26" s="179"/>
      <c r="AE26" s="179"/>
      <c r="AF26" s="179"/>
      <c r="AG26" s="179"/>
      <c r="AH26" s="179"/>
      <c r="AI26" s="179"/>
      <c r="AJ26" s="29">
        <v>361636</v>
      </c>
      <c r="AK26" s="28">
        <f t="shared" si="13"/>
        <v>95.076545300147487</v>
      </c>
      <c r="AL26" s="31" t="s">
        <v>205</v>
      </c>
      <c r="AM26" s="31" t="s">
        <v>205</v>
      </c>
      <c r="AN26" s="31" t="s">
        <v>205</v>
      </c>
      <c r="AO26" s="31" t="s">
        <v>205</v>
      </c>
      <c r="AP26" s="31" t="s">
        <v>205</v>
      </c>
      <c r="AQ26" s="31" t="s">
        <v>205</v>
      </c>
      <c r="AR26" s="104">
        <f t="shared" si="4"/>
        <v>87.964621826972888</v>
      </c>
      <c r="AS26" s="105">
        <f t="shared" si="5"/>
        <v>12.035378173027112</v>
      </c>
      <c r="AT26" s="132"/>
      <c r="AU26" s="64"/>
      <c r="AV26" s="13"/>
      <c r="AW26" s="13"/>
      <c r="AX26" s="13"/>
    </row>
    <row r="27" spans="2:50" ht="12" customHeight="1">
      <c r="B27" s="30" t="s">
        <v>185</v>
      </c>
      <c r="C27" s="55" t="s">
        <v>4</v>
      </c>
      <c r="D27" s="93">
        <f>SUM(月次!D118:D129)</f>
        <v>4195390</v>
      </c>
      <c r="E27" s="110">
        <f t="shared" si="6"/>
        <v>97.333337664012888</v>
      </c>
      <c r="F27" s="114">
        <f>SUM(月次!F118:F129)</f>
        <v>44664</v>
      </c>
      <c r="G27" s="115">
        <f t="shared" si="6"/>
        <v>101.88421004607875</v>
      </c>
      <c r="H27" s="114">
        <f>SUM(月次!H118:H129)</f>
        <v>19898</v>
      </c>
      <c r="I27" s="114" t="s">
        <v>32</v>
      </c>
      <c r="J27" s="114">
        <f t="shared" si="0"/>
        <v>4150726</v>
      </c>
      <c r="K27" s="115">
        <f t="shared" si="7"/>
        <v>97.286577691190942</v>
      </c>
      <c r="L27" s="114">
        <f>SUM(月次!L118:L129)</f>
        <v>1871886</v>
      </c>
      <c r="M27" s="115">
        <f t="shared" si="8"/>
        <v>50.561490920121209</v>
      </c>
      <c r="N27" s="114">
        <f>SUM(月次!N118:N129)</f>
        <v>2235304</v>
      </c>
      <c r="O27" s="115">
        <f t="shared" si="9"/>
        <v>54.941682481246787</v>
      </c>
      <c r="P27" s="114">
        <f t="shared" si="1"/>
        <v>363418</v>
      </c>
      <c r="Q27" s="115">
        <f t="shared" si="10"/>
        <v>99.211588125774625</v>
      </c>
      <c r="R27" s="114">
        <f t="shared" si="2"/>
        <v>4514144</v>
      </c>
      <c r="S27" s="115">
        <f t="shared" si="10"/>
        <v>97.438784320497319</v>
      </c>
      <c r="T27" s="114">
        <f>SUM(月次!T118:T129)</f>
        <v>3967773</v>
      </c>
      <c r="U27" s="115">
        <f t="shared" si="11"/>
        <v>97.363286689691989</v>
      </c>
      <c r="V27" s="114">
        <f>SUM(月次!V118:V129)</f>
        <v>278656</v>
      </c>
      <c r="W27" s="115">
        <f t="shared" si="11"/>
        <v>107.36575235321088</v>
      </c>
      <c r="X27" s="114">
        <f t="shared" si="3"/>
        <v>546371</v>
      </c>
      <c r="Y27" s="115">
        <f t="shared" si="12"/>
        <v>97.990584226337262</v>
      </c>
      <c r="Z27" s="114">
        <f>SUM(月次!Z118:Z129)</f>
        <v>10610</v>
      </c>
      <c r="AA27" s="114" t="s">
        <v>186</v>
      </c>
      <c r="AB27" s="113">
        <f>SUM(月次!AB118:AB129)</f>
        <v>101886</v>
      </c>
      <c r="AC27" s="98" t="s">
        <v>32</v>
      </c>
      <c r="AD27" s="134"/>
      <c r="AE27" s="134"/>
      <c r="AF27" s="134"/>
      <c r="AG27" s="134"/>
      <c r="AH27" s="134"/>
      <c r="AI27" s="134"/>
      <c r="AJ27" s="32">
        <v>346536</v>
      </c>
      <c r="AK27" s="31">
        <f t="shared" si="13"/>
        <v>95.824530743620656</v>
      </c>
      <c r="AL27" s="31" t="s">
        <v>205</v>
      </c>
      <c r="AM27" s="31" t="s">
        <v>205</v>
      </c>
      <c r="AN27" s="31" t="s">
        <v>205</v>
      </c>
      <c r="AO27" s="31" t="s">
        <v>205</v>
      </c>
      <c r="AP27" s="31" t="s">
        <v>205</v>
      </c>
      <c r="AQ27" s="31" t="s">
        <v>205</v>
      </c>
      <c r="AR27" s="104">
        <f t="shared" si="4"/>
        <v>87.896464977634736</v>
      </c>
      <c r="AS27" s="105">
        <f t="shared" si="5"/>
        <v>12.103535022365259</v>
      </c>
      <c r="AT27" s="132"/>
      <c r="AU27" s="64"/>
      <c r="AV27" s="13"/>
      <c r="AW27" s="13"/>
      <c r="AX27" s="13"/>
    </row>
    <row r="28" spans="2:50" ht="12" customHeight="1">
      <c r="B28" s="30" t="s">
        <v>1</v>
      </c>
      <c r="C28" s="55" t="s">
        <v>5</v>
      </c>
      <c r="D28" s="93">
        <f>SUM(月次!D130:D141)</f>
        <v>4036054</v>
      </c>
      <c r="E28" s="110">
        <f t="shared" si="6"/>
        <v>96.202117085658301</v>
      </c>
      <c r="F28" s="114">
        <f>SUM(月次!F130:F141)</f>
        <v>42490</v>
      </c>
      <c r="G28" s="115">
        <f t="shared" si="6"/>
        <v>95.132545226580689</v>
      </c>
      <c r="H28" s="114">
        <f>SUM(月次!H130:H141)</f>
        <v>18833</v>
      </c>
      <c r="I28" s="115">
        <f t="shared" ref="I28:I33" si="14">H28/H27*100</f>
        <v>94.647703286762493</v>
      </c>
      <c r="J28" s="114">
        <f t="shared" si="0"/>
        <v>3993564</v>
      </c>
      <c r="K28" s="115">
        <f t="shared" si="7"/>
        <v>96.213626242734406</v>
      </c>
      <c r="L28" s="114">
        <f>SUM(月次!L130:L141)</f>
        <v>1810731</v>
      </c>
      <c r="M28" s="115">
        <f t="shared" si="8"/>
        <v>96.732974123424185</v>
      </c>
      <c r="N28" s="114">
        <f>SUM(月次!N130:N141)</f>
        <v>2194914</v>
      </c>
      <c r="O28" s="115">
        <f t="shared" si="9"/>
        <v>98.193086935826173</v>
      </c>
      <c r="P28" s="114">
        <f t="shared" si="1"/>
        <v>384183</v>
      </c>
      <c r="Q28" s="115">
        <f t="shared" ref="Q28:S33" si="15">P28/P27*100</f>
        <v>105.71380614058742</v>
      </c>
      <c r="R28" s="114">
        <f t="shared" si="2"/>
        <v>4377747</v>
      </c>
      <c r="S28" s="115">
        <f t="shared" si="15"/>
        <v>96.978452614714996</v>
      </c>
      <c r="T28" s="114">
        <f>SUM(月次!T130:T141)</f>
        <v>3872450</v>
      </c>
      <c r="U28" s="115">
        <f t="shared" ref="U28:W33" si="16">T28/T27*100</f>
        <v>97.597569215779231</v>
      </c>
      <c r="V28" s="114">
        <f>SUM(月次!V130:V141)</f>
        <v>280971</v>
      </c>
      <c r="W28" s="115">
        <f t="shared" si="16"/>
        <v>100.83077342673403</v>
      </c>
      <c r="X28" s="114">
        <f t="shared" si="3"/>
        <v>505297</v>
      </c>
      <c r="Y28" s="115">
        <f t="shared" si="12"/>
        <v>92.482397491814169</v>
      </c>
      <c r="Z28" s="114">
        <f>SUM(月次!Z130:Z141)</f>
        <v>10215</v>
      </c>
      <c r="AA28" s="115">
        <f t="shared" ref="AA28:AA33" si="17">Z28/Z27*100</f>
        <v>96.277097078228095</v>
      </c>
      <c r="AB28" s="113">
        <f>SUM(月次!AB130:AB141)</f>
        <v>106208</v>
      </c>
      <c r="AC28" s="101">
        <f t="shared" ref="AC28:AC33" si="18">AB28/AB27*100</f>
        <v>104.24199595626484</v>
      </c>
      <c r="AD28" s="136"/>
      <c r="AE28" s="136"/>
      <c r="AF28" s="136"/>
      <c r="AG28" s="136"/>
      <c r="AH28" s="136"/>
      <c r="AI28" s="136"/>
      <c r="AJ28" s="32">
        <v>313589</v>
      </c>
      <c r="AK28" s="31">
        <f t="shared" si="13"/>
        <v>90.492474086386409</v>
      </c>
      <c r="AL28" s="31" t="s">
        <v>205</v>
      </c>
      <c r="AM28" s="31" t="s">
        <v>205</v>
      </c>
      <c r="AN28" s="31" t="s">
        <v>205</v>
      </c>
      <c r="AO28" s="31" t="s">
        <v>205</v>
      </c>
      <c r="AP28" s="31" t="s">
        <v>205</v>
      </c>
      <c r="AQ28" s="31" t="s">
        <v>205</v>
      </c>
      <c r="AR28" s="104">
        <f t="shared" si="4"/>
        <v>88.45760159278278</v>
      </c>
      <c r="AS28" s="105">
        <f t="shared" si="5"/>
        <v>11.542398407217229</v>
      </c>
      <c r="AT28" s="132"/>
      <c r="AU28" s="64"/>
      <c r="AV28" s="13"/>
      <c r="AW28" s="13"/>
      <c r="AX28" s="13"/>
    </row>
    <row r="29" spans="2:50" ht="12" customHeight="1">
      <c r="B29" s="30" t="s">
        <v>28</v>
      </c>
      <c r="C29" s="55" t="s">
        <v>6</v>
      </c>
      <c r="D29" s="93">
        <f>SUM(月次!D142:D153)</f>
        <v>3949189</v>
      </c>
      <c r="E29" s="110">
        <f t="shared" si="6"/>
        <v>97.847774088255505</v>
      </c>
      <c r="F29" s="114">
        <f>SUM(月次!F142:F153)</f>
        <v>41598</v>
      </c>
      <c r="G29" s="115">
        <f t="shared" si="6"/>
        <v>97.900682513532601</v>
      </c>
      <c r="H29" s="114">
        <f>SUM(月次!H142:H153)</f>
        <v>18224</v>
      </c>
      <c r="I29" s="115">
        <f t="shared" si="14"/>
        <v>96.766314448043332</v>
      </c>
      <c r="J29" s="114">
        <f t="shared" si="0"/>
        <v>3907591</v>
      </c>
      <c r="K29" s="115">
        <f t="shared" si="7"/>
        <v>97.847211162760885</v>
      </c>
      <c r="L29" s="114">
        <f>SUM(月次!L142:L153)</f>
        <v>1690807</v>
      </c>
      <c r="M29" s="115">
        <f t="shared" si="8"/>
        <v>93.377039438768094</v>
      </c>
      <c r="N29" s="114">
        <f>SUM(月次!N142:N153)</f>
        <v>2049144</v>
      </c>
      <c r="O29" s="115">
        <f t="shared" si="9"/>
        <v>93.358737517734184</v>
      </c>
      <c r="P29" s="114">
        <f t="shared" si="1"/>
        <v>358337</v>
      </c>
      <c r="Q29" s="115">
        <f t="shared" si="15"/>
        <v>93.272476918551845</v>
      </c>
      <c r="R29" s="114">
        <f t="shared" si="2"/>
        <v>4265928</v>
      </c>
      <c r="S29" s="115">
        <f t="shared" si="15"/>
        <v>97.445740925640521</v>
      </c>
      <c r="T29" s="114">
        <f>SUM(月次!T142:T153)</f>
        <v>3734406</v>
      </c>
      <c r="U29" s="115">
        <f t="shared" si="16"/>
        <v>96.43522834381335</v>
      </c>
      <c r="V29" s="114">
        <f>SUM(月次!V142:V153)</f>
        <v>275300</v>
      </c>
      <c r="W29" s="115">
        <f t="shared" si="16"/>
        <v>97.981642233540114</v>
      </c>
      <c r="X29" s="114">
        <f t="shared" si="3"/>
        <v>531522</v>
      </c>
      <c r="Y29" s="115">
        <f t="shared" si="12"/>
        <v>105.19001696032235</v>
      </c>
      <c r="Z29" s="114">
        <f>SUM(月次!Z142:Z153)</f>
        <v>9918</v>
      </c>
      <c r="AA29" s="115">
        <f t="shared" si="17"/>
        <v>97.092511013215855</v>
      </c>
      <c r="AB29" s="113">
        <f>SUM(月次!AB142:AB153)</f>
        <v>113883</v>
      </c>
      <c r="AC29" s="101">
        <f t="shared" si="18"/>
        <v>107.22638595962638</v>
      </c>
      <c r="AD29" s="136"/>
      <c r="AE29" s="136"/>
      <c r="AF29" s="136"/>
      <c r="AG29" s="136"/>
      <c r="AH29" s="136"/>
      <c r="AI29" s="136"/>
      <c r="AJ29" s="32">
        <v>350480</v>
      </c>
      <c r="AK29" s="31">
        <f t="shared" si="13"/>
        <v>111.76412437936281</v>
      </c>
      <c r="AL29" s="31" t="s">
        <v>205</v>
      </c>
      <c r="AM29" s="31" t="s">
        <v>205</v>
      </c>
      <c r="AN29" s="31" t="s">
        <v>205</v>
      </c>
      <c r="AO29" s="31" t="s">
        <v>205</v>
      </c>
      <c r="AP29" s="31" t="s">
        <v>205</v>
      </c>
      <c r="AQ29" s="31" t="s">
        <v>205</v>
      </c>
      <c r="AR29" s="104">
        <f t="shared" si="4"/>
        <v>87.540296038751706</v>
      </c>
      <c r="AS29" s="105">
        <f t="shared" si="5"/>
        <v>12.459703961248291</v>
      </c>
      <c r="AT29" s="132"/>
      <c r="AU29" s="64"/>
      <c r="AV29" s="13"/>
      <c r="AW29" s="13"/>
      <c r="AX29" s="13"/>
    </row>
    <row r="30" spans="2:50" ht="12" customHeight="1">
      <c r="B30" s="34" t="s">
        <v>187</v>
      </c>
      <c r="C30" s="54" t="s">
        <v>7</v>
      </c>
      <c r="D30" s="94">
        <f>SUM(月次!D154:D165)</f>
        <v>3734017</v>
      </c>
      <c r="E30" s="111">
        <f t="shared" si="6"/>
        <v>94.55148892595416</v>
      </c>
      <c r="F30" s="116">
        <f>SUM(月次!F154:F165)</f>
        <v>38578</v>
      </c>
      <c r="G30" s="117">
        <f t="shared" si="6"/>
        <v>92.740035578633581</v>
      </c>
      <c r="H30" s="139">
        <f>SUM(月次!H154:H165)</f>
        <v>17088</v>
      </c>
      <c r="I30" s="140">
        <f t="shared" si="14"/>
        <v>93.766461808604035</v>
      </c>
      <c r="J30" s="141">
        <f t="shared" si="0"/>
        <v>3695439</v>
      </c>
      <c r="K30" s="140">
        <f t="shared" si="7"/>
        <v>94.570772632038512</v>
      </c>
      <c r="L30" s="139">
        <f>SUM(月次!L154:L165)</f>
        <v>1466062</v>
      </c>
      <c r="M30" s="140">
        <f t="shared" si="8"/>
        <v>86.707826499417138</v>
      </c>
      <c r="N30" s="139">
        <f>SUM(月次!N154:N165)</f>
        <v>1855524</v>
      </c>
      <c r="O30" s="140">
        <f t="shared" si="9"/>
        <v>90.55117649125684</v>
      </c>
      <c r="P30" s="141">
        <f t="shared" si="1"/>
        <v>389462</v>
      </c>
      <c r="Q30" s="140">
        <f t="shared" si="15"/>
        <v>108.68595763206143</v>
      </c>
      <c r="R30" s="141">
        <f t="shared" si="2"/>
        <v>4084901</v>
      </c>
      <c r="S30" s="140">
        <f t="shared" si="15"/>
        <v>95.756445022044446</v>
      </c>
      <c r="T30" s="139">
        <f>SUM(月次!T154:T165)</f>
        <v>3634342</v>
      </c>
      <c r="U30" s="140">
        <f t="shared" si="16"/>
        <v>97.320484168031001</v>
      </c>
      <c r="V30" s="139">
        <f>SUM(月次!V154:V165)</f>
        <v>240099</v>
      </c>
      <c r="W30" s="140">
        <f t="shared" si="16"/>
        <v>87.213585179803857</v>
      </c>
      <c r="X30" s="141">
        <f t="shared" si="3"/>
        <v>450559</v>
      </c>
      <c r="Y30" s="140">
        <f t="shared" si="12"/>
        <v>84.76770481748639</v>
      </c>
      <c r="Z30" s="139">
        <f>SUM(月次!Z154:Z165)</f>
        <v>9474</v>
      </c>
      <c r="AA30" s="140">
        <f t="shared" si="17"/>
        <v>95.523290986085911</v>
      </c>
      <c r="AB30" s="142">
        <f>SUM(月次!AB154:AB165)</f>
        <v>113323</v>
      </c>
      <c r="AC30" s="91">
        <f t="shared" si="18"/>
        <v>99.508267256745967</v>
      </c>
      <c r="AD30" s="203"/>
      <c r="AE30" s="203"/>
      <c r="AF30" s="203"/>
      <c r="AG30" s="203"/>
      <c r="AH30" s="203"/>
      <c r="AI30" s="203"/>
      <c r="AJ30" s="33">
        <v>285381</v>
      </c>
      <c r="AK30" s="135">
        <f t="shared" si="13"/>
        <v>81.425758959141746</v>
      </c>
      <c r="AL30" s="31" t="s">
        <v>205</v>
      </c>
      <c r="AM30" s="31" t="s">
        <v>205</v>
      </c>
      <c r="AN30" s="31" t="s">
        <v>205</v>
      </c>
      <c r="AO30" s="31" t="s">
        <v>205</v>
      </c>
      <c r="AP30" s="31" t="s">
        <v>205</v>
      </c>
      <c r="AQ30" s="31" t="s">
        <v>205</v>
      </c>
      <c r="AR30" s="143">
        <f t="shared" si="4"/>
        <v>88.970136607961862</v>
      </c>
      <c r="AS30" s="144">
        <f t="shared" si="5"/>
        <v>11.029863392038143</v>
      </c>
      <c r="AT30" s="132"/>
      <c r="AU30" s="64"/>
      <c r="AV30" s="13"/>
      <c r="AW30" s="13"/>
      <c r="AX30" s="13"/>
    </row>
    <row r="31" spans="2:50" ht="12" customHeight="1">
      <c r="B31" s="30" t="s">
        <v>29</v>
      </c>
      <c r="C31" s="56" t="s">
        <v>8</v>
      </c>
      <c r="D31" s="93">
        <f>SUM(月次!D166:D177)</f>
        <v>3639832</v>
      </c>
      <c r="E31" s="112">
        <f t="shared" si="6"/>
        <v>97.477649405452624</v>
      </c>
      <c r="F31" s="114">
        <f>SUM(月次!F166:F177)</f>
        <v>30693</v>
      </c>
      <c r="G31" s="120">
        <f t="shared" si="6"/>
        <v>79.560889626211832</v>
      </c>
      <c r="H31" s="138">
        <f>SUM(月次!H166:H177)</f>
        <v>11644</v>
      </c>
      <c r="I31" s="145">
        <f t="shared" si="14"/>
        <v>68.141385767790268</v>
      </c>
      <c r="J31" s="146">
        <f t="shared" si="0"/>
        <v>3609139</v>
      </c>
      <c r="K31" s="145">
        <f t="shared" si="7"/>
        <v>97.664688823168234</v>
      </c>
      <c r="L31" s="138">
        <f>SUM(月次!L166:L177)</f>
        <v>1427232</v>
      </c>
      <c r="M31" s="145">
        <f t="shared" si="8"/>
        <v>97.351408057776538</v>
      </c>
      <c r="N31" s="138">
        <f>SUM(月次!N166:N177)</f>
        <v>1800074</v>
      </c>
      <c r="O31" s="145">
        <f t="shared" si="9"/>
        <v>97.01162582645118</v>
      </c>
      <c r="P31" s="146">
        <f t="shared" si="1"/>
        <v>372842</v>
      </c>
      <c r="Q31" s="145">
        <f t="shared" si="15"/>
        <v>95.732574679943099</v>
      </c>
      <c r="R31" s="146">
        <f t="shared" si="2"/>
        <v>3981981</v>
      </c>
      <c r="S31" s="145">
        <f t="shared" si="15"/>
        <v>97.48047749504822</v>
      </c>
      <c r="T31" s="138">
        <f>SUM(月次!T166:T177)</f>
        <v>3535243</v>
      </c>
      <c r="U31" s="145">
        <f t="shared" si="16"/>
        <v>97.273261569769716</v>
      </c>
      <c r="V31" s="138">
        <f>SUM(月次!V166:V177)</f>
        <v>244568</v>
      </c>
      <c r="W31" s="145">
        <f t="shared" si="16"/>
        <v>101.86131554067282</v>
      </c>
      <c r="X31" s="146">
        <f t="shared" si="3"/>
        <v>446738</v>
      </c>
      <c r="Y31" s="145">
        <f t="shared" si="12"/>
        <v>99.1519423649289</v>
      </c>
      <c r="Z31" s="138">
        <f>SUM(月次!Z166:Z177)</f>
        <v>8770</v>
      </c>
      <c r="AA31" s="145">
        <f t="shared" si="17"/>
        <v>92.569136584336078</v>
      </c>
      <c r="AB31" s="147">
        <f>SUM(月次!AB166:AB177)</f>
        <v>115543</v>
      </c>
      <c r="AC31" s="92">
        <f t="shared" si="18"/>
        <v>101.95900214431315</v>
      </c>
      <c r="AD31" s="179"/>
      <c r="AE31" s="179"/>
      <c r="AF31" s="179"/>
      <c r="AG31" s="179"/>
      <c r="AH31" s="179"/>
      <c r="AI31" s="179"/>
      <c r="AJ31" s="29">
        <v>270996.41600000003</v>
      </c>
      <c r="AK31" s="28">
        <f t="shared" si="13"/>
        <v>94.959515875268508</v>
      </c>
      <c r="AL31" s="28" t="s">
        <v>205</v>
      </c>
      <c r="AM31" s="28" t="s">
        <v>205</v>
      </c>
      <c r="AN31" s="28" t="s">
        <v>205</v>
      </c>
      <c r="AO31" s="28" t="s">
        <v>205</v>
      </c>
      <c r="AP31" s="28" t="s">
        <v>205</v>
      </c>
      <c r="AQ31" s="28" t="s">
        <v>205</v>
      </c>
      <c r="AR31" s="148">
        <f t="shared" si="4"/>
        <v>88.781011260475623</v>
      </c>
      <c r="AS31" s="149">
        <f t="shared" si="5"/>
        <v>11.218988739524374</v>
      </c>
      <c r="AT31" s="132"/>
      <c r="AU31" s="64"/>
      <c r="AV31" s="13"/>
      <c r="AW31" s="13"/>
      <c r="AX31" s="13"/>
    </row>
    <row r="32" spans="2:50" ht="12" customHeight="1">
      <c r="B32" s="30" t="s">
        <v>30</v>
      </c>
      <c r="C32" s="55" t="s">
        <v>9</v>
      </c>
      <c r="D32" s="93">
        <f>SUM(月次!D178:D189)</f>
        <v>3676804</v>
      </c>
      <c r="E32" s="110">
        <f t="shared" si="6"/>
        <v>101.01576116699891</v>
      </c>
      <c r="F32" s="114">
        <f>SUM(月次!F178:F189)</f>
        <v>29300</v>
      </c>
      <c r="G32" s="115">
        <f t="shared" si="6"/>
        <v>95.461505880819729</v>
      </c>
      <c r="H32" s="138">
        <f>SUM(月次!H178:H189)</f>
        <v>11420</v>
      </c>
      <c r="I32" s="137">
        <f t="shared" si="14"/>
        <v>98.076262452765377</v>
      </c>
      <c r="J32" s="138">
        <f t="shared" si="0"/>
        <v>3647504</v>
      </c>
      <c r="K32" s="137">
        <f t="shared" si="7"/>
        <v>101.06299591121316</v>
      </c>
      <c r="L32" s="138">
        <f>SUM(月次!L178:L189)</f>
        <v>1456937</v>
      </c>
      <c r="M32" s="137">
        <f t="shared" si="8"/>
        <v>102.08130142821909</v>
      </c>
      <c r="N32" s="138">
        <f>SUM(月次!N178:N189)</f>
        <v>1787093</v>
      </c>
      <c r="O32" s="137">
        <f t="shared" si="9"/>
        <v>99.278862980077491</v>
      </c>
      <c r="P32" s="138">
        <f t="shared" si="1"/>
        <v>330156</v>
      </c>
      <c r="Q32" s="137">
        <f t="shared" si="15"/>
        <v>88.551182538447932</v>
      </c>
      <c r="R32" s="138">
        <f t="shared" si="2"/>
        <v>3977660</v>
      </c>
      <c r="S32" s="137">
        <f t="shared" si="15"/>
        <v>99.891486172334822</v>
      </c>
      <c r="T32" s="138">
        <f>SUM(月次!T178:T189)</f>
        <v>3473717</v>
      </c>
      <c r="U32" s="137">
        <f t="shared" si="16"/>
        <v>98.259638729218906</v>
      </c>
      <c r="V32" s="138">
        <f>SUM(月次!V178:V189)</f>
        <v>237005</v>
      </c>
      <c r="W32" s="137">
        <f t="shared" si="16"/>
        <v>96.907608517876426</v>
      </c>
      <c r="X32" s="138">
        <f t="shared" si="3"/>
        <v>503943</v>
      </c>
      <c r="Y32" s="137">
        <f t="shared" si="12"/>
        <v>112.80504456750937</v>
      </c>
      <c r="Z32" s="138">
        <f>SUM(月次!Z178:Z189)</f>
        <v>7903</v>
      </c>
      <c r="AA32" s="137">
        <f t="shared" si="17"/>
        <v>90.114025085518819</v>
      </c>
      <c r="AB32" s="147">
        <f>SUM(月次!AB178:AB189)</f>
        <v>111163</v>
      </c>
      <c r="AC32" s="90">
        <f t="shared" si="18"/>
        <v>96.209203499995681</v>
      </c>
      <c r="AD32" s="136"/>
      <c r="AE32" s="136"/>
      <c r="AF32" s="136"/>
      <c r="AG32" s="136"/>
      <c r="AH32" s="136"/>
      <c r="AI32" s="136"/>
      <c r="AJ32" s="32">
        <v>324213.62300000002</v>
      </c>
      <c r="AK32" s="31">
        <f t="shared" si="13"/>
        <v>119.63760546560142</v>
      </c>
      <c r="AL32" s="31" t="s">
        <v>205</v>
      </c>
      <c r="AM32" s="31" t="s">
        <v>205</v>
      </c>
      <c r="AN32" s="31" t="s">
        <v>205</v>
      </c>
      <c r="AO32" s="31" t="s">
        <v>205</v>
      </c>
      <c r="AP32" s="31" t="s">
        <v>205</v>
      </c>
      <c r="AQ32" s="31" t="s">
        <v>205</v>
      </c>
      <c r="AR32" s="143">
        <f t="shared" si="4"/>
        <v>87.330666773932407</v>
      </c>
      <c r="AS32" s="149">
        <f t="shared" si="5"/>
        <v>12.669333226067586</v>
      </c>
      <c r="AT32" s="132"/>
      <c r="AU32" s="64"/>
      <c r="AV32" s="13"/>
      <c r="AW32" s="13"/>
      <c r="AX32" s="13"/>
    </row>
    <row r="33" spans="1:50" s="46" customFormat="1" ht="12" customHeight="1">
      <c r="A33" s="10"/>
      <c r="B33" s="30" t="s">
        <v>60</v>
      </c>
      <c r="C33" s="55" t="s">
        <v>61</v>
      </c>
      <c r="D33" s="93">
        <f>SUM(月次!D190:D201)</f>
        <v>3598448</v>
      </c>
      <c r="E33" s="110">
        <f t="shared" ref="E33" si="19">D33/D32*100</f>
        <v>97.86891006428408</v>
      </c>
      <c r="F33" s="114">
        <f>SUM(月次!F190:F201)</f>
        <v>27757</v>
      </c>
      <c r="G33" s="115">
        <f t="shared" ref="G33" si="20">F33/F32*100</f>
        <v>94.73378839590444</v>
      </c>
      <c r="H33" s="138">
        <f>SUM(月次!H190:H201)</f>
        <v>9877</v>
      </c>
      <c r="I33" s="137">
        <f t="shared" si="14"/>
        <v>86.488616462346755</v>
      </c>
      <c r="J33" s="138">
        <f t="shared" si="0"/>
        <v>3570691</v>
      </c>
      <c r="K33" s="137">
        <f t="shared" si="7"/>
        <v>97.894094153152395</v>
      </c>
      <c r="L33" s="138">
        <f>SUM(月次!L190:L201)</f>
        <v>1429515</v>
      </c>
      <c r="M33" s="137">
        <f t="shared" si="8"/>
        <v>98.117832136873446</v>
      </c>
      <c r="N33" s="138">
        <f>SUM(月次!N190:N201)</f>
        <v>1753108</v>
      </c>
      <c r="O33" s="137">
        <f t="shared" si="9"/>
        <v>98.098308258160046</v>
      </c>
      <c r="P33" s="138">
        <f>N33-L33</f>
        <v>323593</v>
      </c>
      <c r="Q33" s="137">
        <f t="shared" si="15"/>
        <v>98.012151831255522</v>
      </c>
      <c r="R33" s="138">
        <f t="shared" si="2"/>
        <v>3894284</v>
      </c>
      <c r="S33" s="137">
        <f t="shared" si="15"/>
        <v>97.903893243766433</v>
      </c>
      <c r="T33" s="138">
        <f>SUM(月次!T190:T201)</f>
        <v>3434965</v>
      </c>
      <c r="U33" s="137">
        <f t="shared" si="16"/>
        <v>98.884422651586178</v>
      </c>
      <c r="V33" s="138">
        <f>SUM(月次!V190:V201)</f>
        <v>240952</v>
      </c>
      <c r="W33" s="137">
        <f t="shared" si="16"/>
        <v>101.66536570958418</v>
      </c>
      <c r="X33" s="138">
        <f>+R33-T33</f>
        <v>459319</v>
      </c>
      <c r="Y33" s="137">
        <f t="shared" si="12"/>
        <v>91.145030291124201</v>
      </c>
      <c r="Z33" s="138">
        <f>SUM(月次!Z190:Z201)</f>
        <v>7104</v>
      </c>
      <c r="AA33" s="137">
        <f t="shared" si="17"/>
        <v>89.889915222067572</v>
      </c>
      <c r="AB33" s="147">
        <f>SUM(月次!AB190:AB201)</f>
        <v>104141</v>
      </c>
      <c r="AC33" s="90">
        <f t="shared" si="18"/>
        <v>93.6831499689645</v>
      </c>
      <c r="AD33" s="136"/>
      <c r="AE33" s="136"/>
      <c r="AF33" s="136"/>
      <c r="AG33" s="136"/>
      <c r="AH33" s="136"/>
      <c r="AI33" s="136"/>
      <c r="AJ33" s="32">
        <v>292167.76899999997</v>
      </c>
      <c r="AK33" s="31">
        <f t="shared" si="13"/>
        <v>90.115821258997485</v>
      </c>
      <c r="AL33" s="31" t="s">
        <v>205</v>
      </c>
      <c r="AM33" s="31" t="s">
        <v>205</v>
      </c>
      <c r="AN33" s="31" t="s">
        <v>205</v>
      </c>
      <c r="AO33" s="31" t="s">
        <v>205</v>
      </c>
      <c r="AP33" s="31" t="s">
        <v>205</v>
      </c>
      <c r="AQ33" s="31" t="s">
        <v>205</v>
      </c>
      <c r="AR33" s="143">
        <f t="shared" si="4"/>
        <v>88.205302951710763</v>
      </c>
      <c r="AS33" s="149">
        <f t="shared" si="5"/>
        <v>11.794697048289237</v>
      </c>
      <c r="AT33" s="133"/>
      <c r="AU33" s="64"/>
    </row>
    <row r="34" spans="1:50" s="46" customFormat="1" ht="12" customHeight="1">
      <c r="A34" s="10"/>
      <c r="B34" s="30" t="s">
        <v>193</v>
      </c>
      <c r="C34" s="55" t="s">
        <v>194</v>
      </c>
      <c r="D34" s="93">
        <f>SUM(月次!D202:D213)</f>
        <v>3509300</v>
      </c>
      <c r="E34" s="101">
        <f t="shared" ref="E34" si="21">D34/D33*100</f>
        <v>97.522598631409991</v>
      </c>
      <c r="F34" s="98">
        <f>SUM(月次!F202:F213)</f>
        <v>28146</v>
      </c>
      <c r="G34" s="101">
        <f t="shared" ref="G34" si="22">F34/F33*100</f>
        <v>101.40144828331591</v>
      </c>
      <c r="H34" s="98">
        <f>SUM(月次!H202:H213)</f>
        <v>9319</v>
      </c>
      <c r="I34" s="101">
        <f t="shared" ref="I34" si="23">H34/H33*100</f>
        <v>94.350511288852886</v>
      </c>
      <c r="J34" s="98">
        <f>D34-F34</f>
        <v>3481154</v>
      </c>
      <c r="K34" s="101">
        <f t="shared" ref="K34" si="24">J34/J33*100</f>
        <v>97.492446139976835</v>
      </c>
      <c r="L34" s="98">
        <f>SUM(月次!L202:L213)</f>
        <v>1408692</v>
      </c>
      <c r="M34" s="101">
        <f t="shared" ref="M34" si="25">L34/L33*100</f>
        <v>98.543352115927433</v>
      </c>
      <c r="N34" s="98">
        <f>SUM(月次!N202:N213)</f>
        <v>1732590</v>
      </c>
      <c r="O34" s="101">
        <f t="shared" ref="O34" si="26">N34/N33*100</f>
        <v>98.829621449448638</v>
      </c>
      <c r="P34" s="98">
        <f>N34-L34</f>
        <v>323898</v>
      </c>
      <c r="Q34" s="101">
        <f t="shared" ref="Q34" si="27">P34/P33*100</f>
        <v>100.09425420203775</v>
      </c>
      <c r="R34" s="98">
        <f>J34+P34</f>
        <v>3805052</v>
      </c>
      <c r="S34" s="101">
        <f t="shared" ref="S34" si="28">R34/R33*100</f>
        <v>97.708641691258265</v>
      </c>
      <c r="T34" s="98">
        <f>SUM(月次!T202:T213)</f>
        <v>3363936</v>
      </c>
      <c r="U34" s="101">
        <f t="shared" ref="U34" si="29">T34/T33*100</f>
        <v>97.9321768926321</v>
      </c>
      <c r="V34" s="98">
        <f>SUM(月次!V202:V213)</f>
        <v>237627</v>
      </c>
      <c r="W34" s="101">
        <f t="shared" ref="W34" si="30">V34/V33*100</f>
        <v>98.620057106809654</v>
      </c>
      <c r="X34" s="152">
        <f>+R34-T34</f>
        <v>441116</v>
      </c>
      <c r="Y34" s="101">
        <f t="shared" ref="Y34" si="31">X34/X33*100</f>
        <v>96.036959063308942</v>
      </c>
      <c r="Z34" s="98">
        <f>SUM(月次!Z202:Z213)</f>
        <v>7498</v>
      </c>
      <c r="AA34" s="101">
        <f t="shared" ref="AA34" si="32">Z34/Z33*100</f>
        <v>105.54617117117118</v>
      </c>
      <c r="AB34" s="98">
        <f>SUM(月次!AB202:AB213)</f>
        <v>106561</v>
      </c>
      <c r="AC34" s="101">
        <f t="shared" ref="AC34" si="33">AB34/AB33*100</f>
        <v>102.3237725775631</v>
      </c>
      <c r="AD34" s="136"/>
      <c r="AE34" s="136"/>
      <c r="AF34" s="136"/>
      <c r="AG34" s="136"/>
      <c r="AH34" s="136"/>
      <c r="AI34" s="136"/>
      <c r="AJ34" s="32">
        <v>273268</v>
      </c>
      <c r="AK34" s="31">
        <f t="shared" ref="AK34" si="34">AJ34/AJ33*100</f>
        <v>93.531193031767998</v>
      </c>
      <c r="AL34" s="32">
        <v>7131</v>
      </c>
      <c r="AM34" s="31" t="s">
        <v>205</v>
      </c>
      <c r="AN34" s="31" t="s">
        <v>205</v>
      </c>
      <c r="AO34" s="31" t="s">
        <v>205</v>
      </c>
      <c r="AP34" s="31" t="s">
        <v>205</v>
      </c>
      <c r="AQ34" s="31" t="s">
        <v>205</v>
      </c>
      <c r="AR34" s="104">
        <f t="shared" ref="AR34" si="35">T34/R34*100</f>
        <v>88.407096670426583</v>
      </c>
      <c r="AS34" s="105">
        <f t="shared" ref="AS34" si="36">X34/R34*100</f>
        <v>11.592903329573421</v>
      </c>
    </row>
    <row r="35" spans="1:50" s="46" customFormat="1" ht="12" customHeight="1">
      <c r="A35" s="10"/>
      <c r="B35" s="34" t="s">
        <v>196</v>
      </c>
      <c r="C35" s="52" t="s">
        <v>197</v>
      </c>
      <c r="D35" s="81">
        <f>SUM(月次!D214:D225)</f>
        <v>3495615</v>
      </c>
      <c r="E35" s="91">
        <f t="shared" ref="E35" si="37">D35/D34*100</f>
        <v>99.610036189553469</v>
      </c>
      <c r="F35" s="84">
        <f>SUM(月次!F214:F225)</f>
        <v>29608</v>
      </c>
      <c r="G35" s="91">
        <f t="shared" ref="G35" si="38">F35/F34*100</f>
        <v>105.19434377886734</v>
      </c>
      <c r="H35" s="84">
        <f>SUM(月次!H214:H225)</f>
        <v>10506</v>
      </c>
      <c r="I35" s="91">
        <f t="shared" ref="I35" si="39">H35/H34*100</f>
        <v>112.7374181779161</v>
      </c>
      <c r="J35" s="84">
        <f t="shared" ref="J35" si="40">D35-F35</f>
        <v>3466007</v>
      </c>
      <c r="K35" s="91">
        <f t="shared" ref="K35" si="41">J35/J34*100</f>
        <v>99.564885667224146</v>
      </c>
      <c r="L35" s="84">
        <f>SUM(月次!L214:L225)</f>
        <v>1400393</v>
      </c>
      <c r="M35" s="91">
        <f t="shared" ref="M35" si="42">L35/L34*100</f>
        <v>99.410871929421049</v>
      </c>
      <c r="N35" s="84">
        <f>SUM(月次!N214:N225)</f>
        <v>1738885</v>
      </c>
      <c r="O35" s="91">
        <f t="shared" ref="O35" si="43">N35/N34*100</f>
        <v>100.36332888911976</v>
      </c>
      <c r="P35" s="84">
        <f t="shared" ref="P35" si="44">N35-L35</f>
        <v>338492</v>
      </c>
      <c r="Q35" s="91">
        <f t="shared" ref="Q35" si="45">P35/P34*100</f>
        <v>104.5057394611884</v>
      </c>
      <c r="R35" s="84">
        <f t="shared" ref="R35" si="46">J35+P35</f>
        <v>3804499</v>
      </c>
      <c r="S35" s="91">
        <f t="shared" ref="S35" si="47">R35/R34*100</f>
        <v>99.985466690074148</v>
      </c>
      <c r="T35" s="84">
        <f>SUM(月次!T214:T225)</f>
        <v>3388228</v>
      </c>
      <c r="U35" s="91">
        <f t="shared" ref="U35" si="48">T35/T34*100</f>
        <v>100.72213026644978</v>
      </c>
      <c r="V35" s="84">
        <f>SUM(月次!V214:V225)</f>
        <v>242265</v>
      </c>
      <c r="W35" s="91">
        <f t="shared" ref="W35" si="49">V35/V34*100</f>
        <v>101.9517984067467</v>
      </c>
      <c r="X35" s="84">
        <f t="shared" ref="X35" si="50">+R35-T35</f>
        <v>416271</v>
      </c>
      <c r="Y35" s="91">
        <f t="shared" ref="Y35" si="51">X35/X34*100</f>
        <v>94.367694665348807</v>
      </c>
      <c r="Z35" s="84">
        <f>SUM(月次!Z214:Z225)</f>
        <v>7648</v>
      </c>
      <c r="AA35" s="91">
        <f t="shared" ref="AA35:AA37" si="52">Z35/Z34*100</f>
        <v>102.0005334755935</v>
      </c>
      <c r="AB35" s="84">
        <f>SUM(月次!AB214:AB225)</f>
        <v>105620</v>
      </c>
      <c r="AC35" s="91">
        <f t="shared" ref="AC35" si="53">AB35/AB34*100</f>
        <v>99.11693771642534</v>
      </c>
      <c r="AD35" s="203"/>
      <c r="AE35" s="203"/>
      <c r="AF35" s="203"/>
      <c r="AG35" s="203"/>
      <c r="AH35" s="203"/>
      <c r="AI35" s="203"/>
      <c r="AJ35" s="33">
        <f>SUM(月次!AJ214:AJ225)</f>
        <v>250845</v>
      </c>
      <c r="AK35" s="135">
        <f t="shared" ref="AK35" si="54">AJ35/AJ34*100</f>
        <v>91.794502100502072</v>
      </c>
      <c r="AL35" s="170">
        <v>7177</v>
      </c>
      <c r="AM35" s="203">
        <f>AL35/AL34*100</f>
        <v>100.64507081755714</v>
      </c>
      <c r="AN35" s="203" t="s">
        <v>205</v>
      </c>
      <c r="AO35" s="203" t="s">
        <v>205</v>
      </c>
      <c r="AP35" s="203" t="s">
        <v>205</v>
      </c>
      <c r="AQ35" s="203" t="s">
        <v>205</v>
      </c>
      <c r="AR35" s="206">
        <f t="shared" ref="AR35" si="55">T35/R35*100</f>
        <v>89.058454214339392</v>
      </c>
      <c r="AS35" s="144">
        <f t="shared" ref="AS35" si="56">X35/R35*100</f>
        <v>10.941545785660608</v>
      </c>
    </row>
    <row r="36" spans="1:50" ht="12" customHeight="1">
      <c r="B36" s="27" t="s">
        <v>208</v>
      </c>
      <c r="C36" s="51" t="s">
        <v>209</v>
      </c>
      <c r="D36" s="82">
        <f>SUM(月次!D226:D237)</f>
        <v>3437847</v>
      </c>
      <c r="E36" s="92">
        <f t="shared" ref="E36" si="57">D36/D35*100</f>
        <v>98.347415261692149</v>
      </c>
      <c r="F36" s="85">
        <f>SUM(月次!F226:F237)</f>
        <v>28127</v>
      </c>
      <c r="G36" s="92">
        <f t="shared" ref="G36" si="58">F36/F35*100</f>
        <v>94.997973520670087</v>
      </c>
      <c r="H36" s="85">
        <f>SUM(月次!H226:H237)</f>
        <v>10223</v>
      </c>
      <c r="I36" s="92">
        <f t="shared" ref="I36" si="59">H36/H35*100</f>
        <v>97.306301161241194</v>
      </c>
      <c r="J36" s="85">
        <f t="shared" ref="J36:J37" si="60">D36-F36</f>
        <v>3409720</v>
      </c>
      <c r="K36" s="92">
        <f t="shared" ref="K36" si="61">J36/J35*100</f>
        <v>98.376027515235833</v>
      </c>
      <c r="L36" s="85">
        <f>SUM(月次!L226:L237)</f>
        <v>1357856</v>
      </c>
      <c r="M36" s="92">
        <f t="shared" ref="M36" si="62">L36/L35*100</f>
        <v>96.96249552804106</v>
      </c>
      <c r="N36" s="85">
        <f>SUM(月次!N226:N237)</f>
        <v>1757929</v>
      </c>
      <c r="O36" s="92">
        <f t="shared" ref="O36" si="63">N36/N35*100</f>
        <v>101.09518455792075</v>
      </c>
      <c r="P36" s="85">
        <f t="shared" ref="P36" si="64">N36-L36</f>
        <v>400073</v>
      </c>
      <c r="Q36" s="92">
        <f t="shared" ref="Q36" si="65">P36/P35*100</f>
        <v>118.19274901622489</v>
      </c>
      <c r="R36" s="85">
        <f t="shared" ref="R36" si="66">J36+P36</f>
        <v>3809793</v>
      </c>
      <c r="S36" s="92">
        <f t="shared" ref="S36" si="67">R36/R35*100</f>
        <v>100.13915104196374</v>
      </c>
      <c r="T36" s="85">
        <f>SUM(月次!T226:T237)</f>
        <v>3424416</v>
      </c>
      <c r="U36" s="92">
        <f t="shared" ref="U36" si="68">T36/T35*100</f>
        <v>101.06805091038737</v>
      </c>
      <c r="V36" s="85">
        <f>SUM(月次!V226:V237)</f>
        <v>239067</v>
      </c>
      <c r="W36" s="92">
        <f t="shared" ref="W36" si="69">V36/V35*100</f>
        <v>98.679957897343812</v>
      </c>
      <c r="X36" s="85">
        <f t="shared" ref="X36" si="70">+R36-T36</f>
        <v>385377</v>
      </c>
      <c r="Y36" s="92">
        <f t="shared" ref="Y36" si="71">X36/X35*100</f>
        <v>92.578392441462412</v>
      </c>
      <c r="Z36" s="85">
        <f>SUM(月次!Z226:Z237)</f>
        <v>7206</v>
      </c>
      <c r="AA36" s="92">
        <f t="shared" si="52"/>
        <v>94.220711297071119</v>
      </c>
      <c r="AB36" s="85" t="s">
        <v>207</v>
      </c>
      <c r="AC36" s="85" t="s">
        <v>207</v>
      </c>
      <c r="AD36" s="257"/>
      <c r="AE36" s="257"/>
      <c r="AF36" s="257"/>
      <c r="AG36" s="257"/>
      <c r="AH36" s="257"/>
      <c r="AI36" s="257"/>
      <c r="AJ36" s="257">
        <f>SUM(月次!AJ226:AJ237)</f>
        <v>229699</v>
      </c>
      <c r="AK36" s="28">
        <f t="shared" ref="AK36" si="72">AJ36/AJ35*100</f>
        <v>91.57009308537144</v>
      </c>
      <c r="AL36" s="29">
        <v>6743</v>
      </c>
      <c r="AM36" s="28">
        <f>AL36/AL35*100</f>
        <v>93.952905113557193</v>
      </c>
      <c r="AN36" s="28" t="s">
        <v>205</v>
      </c>
      <c r="AO36" s="28" t="s">
        <v>205</v>
      </c>
      <c r="AP36" s="28" t="s">
        <v>205</v>
      </c>
      <c r="AQ36" s="28" t="s">
        <v>205</v>
      </c>
      <c r="AR36" s="148">
        <f t="shared" ref="AR36" si="73">T36/R36*100</f>
        <v>89.884568531676138</v>
      </c>
      <c r="AS36" s="256">
        <f t="shared" ref="AS36" si="74">X36/R36*100</f>
        <v>10.11543146832387</v>
      </c>
      <c r="AT36" s="13"/>
      <c r="AU36" s="13"/>
      <c r="AV36" s="13"/>
      <c r="AW36" s="13"/>
      <c r="AX36" s="13"/>
    </row>
    <row r="37" spans="1:50" s="209" customFormat="1" ht="12" customHeight="1">
      <c r="A37" s="208"/>
      <c r="B37" s="30" t="s">
        <v>251</v>
      </c>
      <c r="C37" s="50" t="s">
        <v>252</v>
      </c>
      <c r="D37" s="80">
        <f>SUM(月次!D238:D249)</f>
        <v>3368435</v>
      </c>
      <c r="E37" s="90">
        <f t="shared" ref="E37" si="75">D37/D36*100</f>
        <v>97.980945632542699</v>
      </c>
      <c r="F37" s="83">
        <f>SUM(月次!F238:F249)</f>
        <v>26408</v>
      </c>
      <c r="G37" s="90">
        <f t="shared" ref="G37" si="76">F37/F36*100</f>
        <v>93.88843460020621</v>
      </c>
      <c r="H37" s="83">
        <f>SUM(月次!H238:H249)</f>
        <v>8643</v>
      </c>
      <c r="I37" s="90">
        <f t="shared" ref="I37" si="77">H37/H36*100</f>
        <v>84.544654211092634</v>
      </c>
      <c r="J37" s="83">
        <f t="shared" si="60"/>
        <v>3342027</v>
      </c>
      <c r="K37" s="90">
        <f t="shared" ref="K37" si="78">J37/J36*100</f>
        <v>98.014705019767021</v>
      </c>
      <c r="L37" s="83">
        <f>SUM(月次!L238:L249)</f>
        <v>1319290</v>
      </c>
      <c r="M37" s="90">
        <f t="shared" ref="M37" si="79">L37/L36*100</f>
        <v>97.159787193929247</v>
      </c>
      <c r="N37" s="83">
        <f>SUM(月次!N238:N249)</f>
        <v>1771757</v>
      </c>
      <c r="O37" s="90">
        <f t="shared" ref="O37" si="80">N37/N36*100</f>
        <v>100.78660742271161</v>
      </c>
      <c r="P37" s="83">
        <f t="shared" ref="P37" si="81">N37-L37</f>
        <v>452467</v>
      </c>
      <c r="Q37" s="90">
        <f t="shared" ref="Q37" si="82">P37/P36*100</f>
        <v>113.09610995993231</v>
      </c>
      <c r="R37" s="83">
        <f t="shared" ref="R37" si="83">J37+P37</f>
        <v>3794494</v>
      </c>
      <c r="S37" s="90">
        <f t="shared" ref="S37" si="84">R37/R36*100</f>
        <v>99.59842962596656</v>
      </c>
      <c r="T37" s="83">
        <f>SUM(月次!T238:T249)</f>
        <v>3437031</v>
      </c>
      <c r="U37" s="90">
        <f t="shared" ref="U37" si="85">T37/T36*100</f>
        <v>100.36838398138543</v>
      </c>
      <c r="V37" s="83">
        <f>SUM(月次!V238:V249)</f>
        <v>258819</v>
      </c>
      <c r="W37" s="90">
        <f t="shared" ref="W37" si="86">V37/V36*100</f>
        <v>108.26211898756415</v>
      </c>
      <c r="X37" s="83">
        <f t="shared" ref="X37" si="87">+R37-T37</f>
        <v>357463</v>
      </c>
      <c r="Y37" s="90">
        <f t="shared" ref="Y37" si="88">X37/X36*100</f>
        <v>92.756703176370152</v>
      </c>
      <c r="Z37" s="83">
        <f>SUM(月次!Z238:Z249)</f>
        <v>6747</v>
      </c>
      <c r="AA37" s="90">
        <f t="shared" si="52"/>
        <v>93.63030807660283</v>
      </c>
      <c r="AB37" s="83" t="s">
        <v>73</v>
      </c>
      <c r="AC37" s="83" t="s">
        <v>73</v>
      </c>
      <c r="AD37" s="83">
        <f>SUM(月次!AD238:AD249)</f>
        <v>90137</v>
      </c>
      <c r="AE37" s="83" t="s">
        <v>73</v>
      </c>
      <c r="AF37" s="83">
        <f>SUM(月次!AF238:AF249)</f>
        <v>4129</v>
      </c>
      <c r="AG37" s="83" t="s">
        <v>73</v>
      </c>
      <c r="AH37" s="83">
        <f>SUM(月次!AH238:AH249)</f>
        <v>372</v>
      </c>
      <c r="AI37" s="83" t="s">
        <v>73</v>
      </c>
      <c r="AJ37" s="258">
        <f>SUM(月次!AJ238:AJ249)</f>
        <v>210003</v>
      </c>
      <c r="AK37" s="31">
        <f t="shared" ref="AK37" si="89">AJ37/AJ36*100</f>
        <v>91.425300066608912</v>
      </c>
      <c r="AL37" s="32">
        <v>6743</v>
      </c>
      <c r="AM37" s="31">
        <f>AL37/AL36*100</f>
        <v>100</v>
      </c>
      <c r="AN37" s="31" t="s">
        <v>205</v>
      </c>
      <c r="AO37" s="31" t="s">
        <v>205</v>
      </c>
      <c r="AP37" s="31" t="s">
        <v>205</v>
      </c>
      <c r="AQ37" s="31" t="s">
        <v>205</v>
      </c>
      <c r="AR37" s="143">
        <f t="shared" ref="AR37" si="90">T37/R37*100</f>
        <v>90.579429035860898</v>
      </c>
      <c r="AS37" s="149">
        <f t="shared" ref="AS37" si="91">X37/R37*100</f>
        <v>9.4205709641390918</v>
      </c>
    </row>
    <row r="38" spans="1:50" s="209" customFormat="1" ht="12" customHeight="1">
      <c r="A38" s="208"/>
      <c r="B38" s="30" t="s">
        <v>263</v>
      </c>
      <c r="C38" s="50" t="s">
        <v>264</v>
      </c>
      <c r="D38" s="80">
        <f>SUM(月次!D250:D261)</f>
        <v>3315126</v>
      </c>
      <c r="E38" s="90">
        <f t="shared" ref="E38" si="92">D38/D37*100</f>
        <v>98.417395615471278</v>
      </c>
      <c r="F38" s="83">
        <f>SUM(月次!F250:F261)</f>
        <v>21386</v>
      </c>
      <c r="G38" s="90">
        <f t="shared" ref="G38" si="93">F38/F37*100</f>
        <v>80.983035443804908</v>
      </c>
      <c r="H38" s="83">
        <f>SUM(月次!H250:H261)</f>
        <v>9069</v>
      </c>
      <c r="I38" s="90">
        <f t="shared" ref="I38" si="94">H38/H37*100</f>
        <v>104.92884415133634</v>
      </c>
      <c r="J38" s="83">
        <f t="shared" ref="J38" si="95">D38-F38</f>
        <v>3293740</v>
      </c>
      <c r="K38" s="90">
        <f t="shared" ref="K38" si="96">J38/J37*100</f>
        <v>98.555158291659524</v>
      </c>
      <c r="L38" s="83">
        <f>SUM(月次!L250:L261)</f>
        <v>1283450</v>
      </c>
      <c r="M38" s="90">
        <f t="shared" ref="M38" si="97">L38/L37*100</f>
        <v>97.283387276489634</v>
      </c>
      <c r="N38" s="83">
        <f>SUM(月次!N250:N261)</f>
        <v>1775981</v>
      </c>
      <c r="O38" s="90">
        <f t="shared" ref="O38" si="98">N38/N37*100</f>
        <v>100.23840741140009</v>
      </c>
      <c r="P38" s="83">
        <f t="shared" ref="P38" si="99">N38-L38</f>
        <v>492531</v>
      </c>
      <c r="Q38" s="90">
        <f t="shared" ref="Q38" si="100">P38/P37*100</f>
        <v>108.85456839946339</v>
      </c>
      <c r="R38" s="83">
        <f t="shared" ref="R38" si="101">J38+P38</f>
        <v>3786271</v>
      </c>
      <c r="S38" s="90">
        <f t="shared" ref="S38" si="102">R38/R37*100</f>
        <v>99.783291263604582</v>
      </c>
      <c r="T38" s="83">
        <f>SUM(月次!T250:T261)</f>
        <v>3445655</v>
      </c>
      <c r="U38" s="90">
        <f t="shared" ref="U38" si="103">T38/T37*100</f>
        <v>100.25091423382564</v>
      </c>
      <c r="V38" s="83">
        <f>SUM(月次!V250:V261)</f>
        <v>274043</v>
      </c>
      <c r="W38" s="90">
        <f t="shared" ref="W38" si="104">V38/V37*100</f>
        <v>105.8821029368014</v>
      </c>
      <c r="X38" s="83">
        <f t="shared" ref="X38" si="105">+R38-T38</f>
        <v>340616</v>
      </c>
      <c r="Y38" s="90">
        <f t="shared" ref="Y38" si="106">X38/X37*100</f>
        <v>95.287064675225125</v>
      </c>
      <c r="Z38" s="83">
        <f>SUM(月次!Z250:Z261)</f>
        <v>6222</v>
      </c>
      <c r="AA38" s="90">
        <f t="shared" ref="AA38" si="107">Z38/Z37*100</f>
        <v>92.21876389506447</v>
      </c>
      <c r="AB38" s="83" t="s">
        <v>32</v>
      </c>
      <c r="AC38" s="83" t="s">
        <v>32</v>
      </c>
      <c r="AD38" s="83">
        <f>SUM(月次!AD250:AD261)</f>
        <v>83789</v>
      </c>
      <c r="AE38" s="90">
        <f t="shared" ref="AE38" si="108">AD38/AD37*100</f>
        <v>92.957387088543001</v>
      </c>
      <c r="AF38" s="83">
        <f>SUM(月次!AF250:AF261)</f>
        <v>4453</v>
      </c>
      <c r="AG38" s="90">
        <f t="shared" ref="AG38" si="109">AF38/AF37*100</f>
        <v>107.84693630418987</v>
      </c>
      <c r="AH38" s="83">
        <f>SUM(月次!AH250:AH261)</f>
        <v>367</v>
      </c>
      <c r="AI38" s="90">
        <f t="shared" ref="AI38:AI43" si="110">AH38/AH37*100</f>
        <v>98.655913978494624</v>
      </c>
      <c r="AJ38" s="32"/>
      <c r="AK38" s="31"/>
      <c r="AL38" s="134"/>
      <c r="AM38" s="136"/>
      <c r="AN38" s="136"/>
      <c r="AO38" s="136"/>
      <c r="AP38" s="136"/>
      <c r="AQ38" s="136"/>
      <c r="AR38" s="143">
        <f t="shared" ref="AR38" si="111">T38/R38*100</f>
        <v>91.003919159510772</v>
      </c>
      <c r="AS38" s="149">
        <f t="shared" ref="AS38" si="112">X38/R38*100</f>
        <v>8.9960808404892312</v>
      </c>
    </row>
    <row r="39" spans="1:50" s="209" customFormat="1" ht="12" customHeight="1">
      <c r="A39" s="208"/>
      <c r="B39" s="30" t="s">
        <v>284</v>
      </c>
      <c r="C39" s="50" t="s">
        <v>285</v>
      </c>
      <c r="D39" s="80">
        <f>SUM(月次!D262:D273)</f>
        <v>3270471</v>
      </c>
      <c r="E39" s="90">
        <f t="shared" ref="E39" si="113">D39/D38*100</f>
        <v>98.652992374950458</v>
      </c>
      <c r="F39" s="83">
        <f>SUM(月次!F262:F273)</f>
        <v>21130</v>
      </c>
      <c r="G39" s="90">
        <f t="shared" ref="G39" si="114">F39/F38*100</f>
        <v>98.802955204339284</v>
      </c>
      <c r="H39" s="83">
        <f>SUM(月次!H262:H273)</f>
        <v>9837</v>
      </c>
      <c r="I39" s="90">
        <f t="shared" ref="I39" si="115">H39/H38*100</f>
        <v>108.46840886536553</v>
      </c>
      <c r="J39" s="83">
        <f t="shared" ref="J39" si="116">D39-F39</f>
        <v>3249341</v>
      </c>
      <c r="K39" s="90">
        <f t="shared" ref="K39" si="117">J39/J38*100</f>
        <v>98.652018677855565</v>
      </c>
      <c r="L39" s="83">
        <f>SUM(月次!L262:L273)</f>
        <v>1269934</v>
      </c>
      <c r="M39" s="90">
        <f t="shared" ref="M39" si="118">L39/L38*100</f>
        <v>98.946900931084187</v>
      </c>
      <c r="N39" s="83">
        <f>SUM(月次!N262:N273)</f>
        <v>1798944</v>
      </c>
      <c r="O39" s="90">
        <f t="shared" ref="O39" si="119">N39/N38*100</f>
        <v>101.29297554422034</v>
      </c>
      <c r="P39" s="83">
        <f t="shared" ref="P39" si="120">N39-L39</f>
        <v>529010</v>
      </c>
      <c r="Q39" s="90">
        <f t="shared" ref="Q39" si="121">P39/P38*100</f>
        <v>107.40643736130315</v>
      </c>
      <c r="R39" s="83">
        <f t="shared" ref="R39" si="122">J39+P39</f>
        <v>3778351</v>
      </c>
      <c r="S39" s="90">
        <f t="shared" ref="S39" si="123">R39/R38*100</f>
        <v>99.790823213657973</v>
      </c>
      <c r="T39" s="83">
        <f>SUM(月次!T262:T273)</f>
        <v>3440515</v>
      </c>
      <c r="U39" s="90">
        <f t="shared" ref="U39" si="124">T39/T38*100</f>
        <v>99.85082662077312</v>
      </c>
      <c r="V39" s="83">
        <f>SUM(月次!V262:V273)</f>
        <v>269107</v>
      </c>
      <c r="W39" s="90">
        <f t="shared" ref="W39" si="125">V39/V38*100</f>
        <v>98.19882281247834</v>
      </c>
      <c r="X39" s="83">
        <f t="shared" ref="X39" si="126">+R39-T39</f>
        <v>337836</v>
      </c>
      <c r="Y39" s="90">
        <f t="shared" ref="Y39" si="127">X39/X38*100</f>
        <v>99.183831646193951</v>
      </c>
      <c r="Z39" s="83">
        <f>SUM(月次!Z262:Z273)</f>
        <v>5817</v>
      </c>
      <c r="AA39" s="90">
        <f t="shared" ref="AA39" si="128">Z39/Z38*100</f>
        <v>93.490838958534226</v>
      </c>
      <c r="AB39" s="83" t="s">
        <v>32</v>
      </c>
      <c r="AC39" s="83" t="s">
        <v>32</v>
      </c>
      <c r="AD39" s="83">
        <f>SUM(月次!AD262:AD273)</f>
        <v>77595</v>
      </c>
      <c r="AE39" s="90">
        <f t="shared" ref="AE39" si="129">AD39/AD38*100</f>
        <v>92.607621525498573</v>
      </c>
      <c r="AF39" s="83">
        <f>SUM(月次!AF262:AF273)</f>
        <v>4626</v>
      </c>
      <c r="AG39" s="90">
        <f t="shared" ref="AG39" si="130">AF39/AF38*100</f>
        <v>103.88502133393219</v>
      </c>
      <c r="AH39" s="83">
        <f>SUM(月次!AH262:AH273)</f>
        <v>360</v>
      </c>
      <c r="AI39" s="90">
        <f t="shared" si="110"/>
        <v>98.09264305177112</v>
      </c>
      <c r="AJ39" s="32"/>
      <c r="AK39" s="31"/>
      <c r="AL39" s="134"/>
      <c r="AM39" s="136"/>
      <c r="AN39" s="136"/>
      <c r="AO39" s="136"/>
      <c r="AP39" s="136"/>
      <c r="AQ39" s="136"/>
      <c r="AR39" s="143">
        <f t="shared" ref="AR39" si="131">T39/R39*100</f>
        <v>91.058639072971246</v>
      </c>
      <c r="AS39" s="149">
        <f t="shared" ref="AS39" si="132">X39/R39*100</f>
        <v>8.9413609270287484</v>
      </c>
    </row>
    <row r="40" spans="1:50" s="209" customFormat="1" ht="12" customHeight="1">
      <c r="A40" s="208"/>
      <c r="B40" s="30" t="s">
        <v>305</v>
      </c>
      <c r="C40" s="50" t="s">
        <v>306</v>
      </c>
      <c r="D40" s="80">
        <f>SUM(月次!D274:D285)</f>
        <v>3274853</v>
      </c>
      <c r="E40" s="90">
        <f t="shared" ref="E40" si="133">D40/D39*100</f>
        <v>100.13398681718932</v>
      </c>
      <c r="F40" s="287">
        <f>SUM(月次!F274:F285)</f>
        <v>21553</v>
      </c>
      <c r="G40" s="31">
        <f t="shared" ref="G40" si="134">F40/F39*100</f>
        <v>102.00189304306673</v>
      </c>
      <c r="H40" s="287">
        <f>SUM(月次!H274:H285)</f>
        <v>9423</v>
      </c>
      <c r="I40" s="31">
        <f t="shared" ref="I40" si="135">H40/H39*100</f>
        <v>95.791399817017393</v>
      </c>
      <c r="J40" s="32">
        <f t="shared" ref="J40" si="136">D40-F40</f>
        <v>3253300</v>
      </c>
      <c r="K40" s="31">
        <f t="shared" ref="K40" si="137">J40/J39*100</f>
        <v>100.12184009003673</v>
      </c>
      <c r="L40" s="287">
        <f>SUM(月次!L274:L285)</f>
        <v>1247101</v>
      </c>
      <c r="M40" s="31">
        <f t="shared" ref="M40" si="138">L40/L39*100</f>
        <v>98.202032546573278</v>
      </c>
      <c r="N40" s="287">
        <f>SUM(月次!N274:N285)</f>
        <v>1790067</v>
      </c>
      <c r="O40" s="31">
        <f t="shared" ref="O40" si="139">N40/N39*100</f>
        <v>99.506543839052242</v>
      </c>
      <c r="P40" s="32">
        <f t="shared" ref="P40" si="140">N40-L40</f>
        <v>542966</v>
      </c>
      <c r="Q40" s="31">
        <f t="shared" ref="Q40" si="141">P40/P39*100</f>
        <v>102.63813538496436</v>
      </c>
      <c r="R40" s="32">
        <f t="shared" ref="R40" si="142">J40+P40</f>
        <v>3796266</v>
      </c>
      <c r="S40" s="31">
        <f t="shared" ref="S40" si="143">R40/R39*100</f>
        <v>100.47414864315147</v>
      </c>
      <c r="T40" s="287">
        <f>SUM(月次!T274:T285)</f>
        <v>3462268</v>
      </c>
      <c r="U40" s="31">
        <f t="shared" ref="U40" si="144">T40/T39*100</f>
        <v>100.6322599959599</v>
      </c>
      <c r="V40" s="287">
        <f>SUM(月次!V274:V285)</f>
        <v>237859</v>
      </c>
      <c r="W40" s="31">
        <f t="shared" ref="W40" si="145">V40/V39*100</f>
        <v>88.388261918121785</v>
      </c>
      <c r="X40" s="32">
        <f t="shared" ref="X40" si="146">+R40-T40</f>
        <v>333998</v>
      </c>
      <c r="Y40" s="31">
        <f t="shared" ref="Y40" si="147">X40/X39*100</f>
        <v>98.863945819865265</v>
      </c>
      <c r="Z40" s="287">
        <f>SUM(月次!Z274:Z285)</f>
        <v>5044</v>
      </c>
      <c r="AA40" s="31">
        <f t="shared" ref="AA40" si="148">Z40/Z39*100</f>
        <v>86.711363245659285</v>
      </c>
      <c r="AB40" s="134" t="s">
        <v>32</v>
      </c>
      <c r="AC40" s="134" t="s">
        <v>32</v>
      </c>
      <c r="AD40" s="287">
        <f>SUM(月次!AD274:AD285)</f>
        <v>70005</v>
      </c>
      <c r="AE40" s="31">
        <f t="shared" ref="AE40" si="149">AD40/AD39*100</f>
        <v>90.218441909916876</v>
      </c>
      <c r="AF40" s="287">
        <f>SUM(月次!AF274:AF285)</f>
        <v>4394</v>
      </c>
      <c r="AG40" s="31">
        <f t="shared" ref="AG40" si="150">AF40/AF39*100</f>
        <v>94.984868136619099</v>
      </c>
      <c r="AH40" s="287">
        <f>SUM(月次!AH274:AH285)</f>
        <v>384</v>
      </c>
      <c r="AI40" s="31">
        <f t="shared" si="110"/>
        <v>106.66666666666667</v>
      </c>
      <c r="AJ40" s="32"/>
      <c r="AK40" s="31"/>
      <c r="AL40" s="134"/>
      <c r="AM40" s="136"/>
      <c r="AN40" s="136"/>
      <c r="AO40" s="136"/>
      <c r="AP40" s="136"/>
      <c r="AQ40" s="136"/>
      <c r="AR40" s="288">
        <f t="shared" ref="AR40" si="151">T40/R40*100</f>
        <v>91.201933689578127</v>
      </c>
      <c r="AS40" s="289">
        <f t="shared" ref="AS40" si="152">X40/R40*100</f>
        <v>8.7980663104218717</v>
      </c>
    </row>
    <row r="41" spans="1:50" s="209" customFormat="1" ht="12" customHeight="1">
      <c r="A41" s="208"/>
      <c r="B41" s="27" t="s">
        <v>327</v>
      </c>
      <c r="C41" s="51" t="s">
        <v>328</v>
      </c>
      <c r="D41" s="82">
        <f>SUM(月次!D286:D297)</f>
        <v>3335024</v>
      </c>
      <c r="E41" s="92">
        <f t="shared" ref="E41" si="153">D41/D40*100</f>
        <v>101.83736491378393</v>
      </c>
      <c r="F41" s="180">
        <f>SUM(月次!F286:F297)</f>
        <v>26197</v>
      </c>
      <c r="G41" s="28">
        <f t="shared" ref="G41" si="154">F41/F40*100</f>
        <v>121.54688442444208</v>
      </c>
      <c r="H41" s="180">
        <f>SUM(月次!H286:H297)</f>
        <v>13975</v>
      </c>
      <c r="I41" s="28">
        <f t="shared" ref="I41" si="155">H41/H40*100</f>
        <v>148.30733312108671</v>
      </c>
      <c r="J41" s="29">
        <f t="shared" ref="J41" si="156">D41-F41</f>
        <v>3308827</v>
      </c>
      <c r="K41" s="28">
        <f t="shared" ref="K41" si="157">J41/J40*100</f>
        <v>101.70679002858635</v>
      </c>
      <c r="L41" s="180">
        <f>SUM(月次!L286:L297)</f>
        <v>1286907</v>
      </c>
      <c r="M41" s="28">
        <f t="shared" ref="M41" si="158">L41/L40*100</f>
        <v>103.19188261415874</v>
      </c>
      <c r="N41" s="180">
        <f>SUM(月次!N286:N297)</f>
        <v>1773185</v>
      </c>
      <c r="O41" s="28">
        <f t="shared" ref="O41" si="159">N41/N40*100</f>
        <v>99.056906808516104</v>
      </c>
      <c r="P41" s="29">
        <f t="shared" ref="P41" si="160">N41-L41</f>
        <v>486278</v>
      </c>
      <c r="Q41" s="28">
        <f t="shared" ref="Q41" si="161">P41/P40*100</f>
        <v>89.559567265721981</v>
      </c>
      <c r="R41" s="29">
        <f t="shared" ref="R41" si="162">J41+P41</f>
        <v>3795105</v>
      </c>
      <c r="S41" s="28">
        <f t="shared" ref="S41" si="163">R41/R40*100</f>
        <v>99.969417316910878</v>
      </c>
      <c r="T41" s="180">
        <f>SUM(月次!T286:T297)</f>
        <v>3419462</v>
      </c>
      <c r="U41" s="28">
        <f t="shared" ref="U41" si="164">T41/T40*100</f>
        <v>98.763642791372604</v>
      </c>
      <c r="V41" s="180">
        <f>SUM(月次!V286:V297)</f>
        <v>261357</v>
      </c>
      <c r="W41" s="28">
        <f t="shared" ref="W41" si="165">V41/V40*100</f>
        <v>109.87896190600313</v>
      </c>
      <c r="X41" s="29">
        <f t="shared" ref="X41" si="166">+R41-T41</f>
        <v>375643</v>
      </c>
      <c r="Y41" s="28">
        <f t="shared" ref="Y41" si="167">X41/X40*100</f>
        <v>112.46863753675171</v>
      </c>
      <c r="Z41" s="180">
        <f>SUM(月次!Z286:Z297)</f>
        <v>5544</v>
      </c>
      <c r="AA41" s="28">
        <f t="shared" ref="AA41" si="168">Z41/Z40*100</f>
        <v>109.91276764472642</v>
      </c>
      <c r="AB41" s="180" t="s">
        <v>32</v>
      </c>
      <c r="AC41" s="180" t="s">
        <v>32</v>
      </c>
      <c r="AD41" s="180">
        <f>SUM(月次!AD286:AD297)</f>
        <v>69024</v>
      </c>
      <c r="AE41" s="28">
        <f t="shared" ref="AE41" si="169">AD41/AD40*100</f>
        <v>98.598671523462613</v>
      </c>
      <c r="AF41" s="180">
        <f>SUM(月次!AF286:AF297)</f>
        <v>4400</v>
      </c>
      <c r="AG41" s="28">
        <f t="shared" ref="AG41" si="170">AF41/AF40*100</f>
        <v>100.13654984069184</v>
      </c>
      <c r="AH41" s="180">
        <f>SUM(月次!AH286:AH297)</f>
        <v>383</v>
      </c>
      <c r="AI41" s="28">
        <f t="shared" si="110"/>
        <v>99.739583333333343</v>
      </c>
      <c r="AJ41" s="29"/>
      <c r="AK41" s="28"/>
      <c r="AL41" s="180"/>
      <c r="AM41" s="179"/>
      <c r="AN41" s="179"/>
      <c r="AO41" s="179"/>
      <c r="AP41" s="179"/>
      <c r="AQ41" s="179"/>
      <c r="AR41" s="302">
        <f t="shared" ref="AR41" si="171">T41/R41*100</f>
        <v>90.101907588854587</v>
      </c>
      <c r="AS41" s="303">
        <f t="shared" ref="AS41" si="172">X41/R41*100</f>
        <v>9.8980924111454094</v>
      </c>
    </row>
    <row r="42" spans="1:50" s="209" customFormat="1" ht="12" customHeight="1">
      <c r="A42" s="208"/>
      <c r="B42" s="30" t="s">
        <v>348</v>
      </c>
      <c r="C42" s="50" t="s">
        <v>349</v>
      </c>
      <c r="D42" s="287">
        <f>SUM(月次!D298:D309)</f>
        <v>3279203</v>
      </c>
      <c r="E42" s="31">
        <f t="shared" ref="E42" si="173">D42/D41*100</f>
        <v>98.326218941752742</v>
      </c>
      <c r="F42" s="134">
        <f>SUM(月次!F298:F309)</f>
        <v>21539</v>
      </c>
      <c r="G42" s="31">
        <f t="shared" ref="G42" si="174">F42/F41*100</f>
        <v>82.21933809214795</v>
      </c>
      <c r="H42" s="134">
        <f>SUM(月次!H298:H309)</f>
        <v>9775</v>
      </c>
      <c r="I42" s="31">
        <f t="shared" ref="I42" si="175">H42/H41*100</f>
        <v>69.946332737030417</v>
      </c>
      <c r="J42" s="32">
        <f t="shared" ref="J42" si="176">D42-F42</f>
        <v>3257664</v>
      </c>
      <c r="K42" s="31">
        <f t="shared" ref="K42" si="177">J42/J41*100</f>
        <v>98.45374206629721</v>
      </c>
      <c r="L42" s="134">
        <f>SUM(月次!L298:L309)</f>
        <v>1274578</v>
      </c>
      <c r="M42" s="31">
        <f t="shared" ref="M42" si="178">L42/L41*100</f>
        <v>99.041966513508754</v>
      </c>
      <c r="N42" s="134">
        <f>SUM(月次!N298:N309)</f>
        <v>1756318</v>
      </c>
      <c r="O42" s="31">
        <f t="shared" ref="O42" si="179">N42/N41*100</f>
        <v>99.04877381660684</v>
      </c>
      <c r="P42" s="32">
        <f t="shared" ref="P42" si="180">N42-L42</f>
        <v>481740</v>
      </c>
      <c r="Q42" s="31">
        <f t="shared" ref="Q42" si="181">P42/P41*100</f>
        <v>99.066788956111523</v>
      </c>
      <c r="R42" s="32">
        <f>J42+P42</f>
        <v>3739404</v>
      </c>
      <c r="S42" s="31">
        <f t="shared" ref="S42" si="182">R42/R41*100</f>
        <v>98.53229357290509</v>
      </c>
      <c r="T42" s="134">
        <f>SUM(月次!T298:T309)</f>
        <v>3367550</v>
      </c>
      <c r="U42" s="31">
        <f t="shared" ref="U42" si="183">T42/T41*100</f>
        <v>98.481866445657246</v>
      </c>
      <c r="V42" s="134">
        <f>SUM(月次!V298:V309)</f>
        <v>246550</v>
      </c>
      <c r="W42" s="31">
        <f t="shared" ref="W42" si="184">V42/V41*100</f>
        <v>94.334569190800323</v>
      </c>
      <c r="X42" s="32">
        <f t="shared" ref="X42" si="185">+R42-T42</f>
        <v>371854</v>
      </c>
      <c r="Y42" s="31">
        <f t="shared" ref="Y42" si="186">X42/X41*100</f>
        <v>98.991329533626342</v>
      </c>
      <c r="Z42" s="134">
        <f>SUM(月次!Z298:Z309)</f>
        <v>5720</v>
      </c>
      <c r="AA42" s="31">
        <f t="shared" ref="AA42" si="187">Z42/Z41*100</f>
        <v>103.17460317460319</v>
      </c>
      <c r="AB42" s="134" t="s">
        <v>32</v>
      </c>
      <c r="AC42" s="134" t="s">
        <v>32</v>
      </c>
      <c r="AD42" s="134">
        <f>SUM(月次!AD298:AD309)</f>
        <v>66799</v>
      </c>
      <c r="AE42" s="31">
        <f t="shared" ref="AE42" si="188">AD42/AD41*100</f>
        <v>96.776483541956424</v>
      </c>
      <c r="AF42" s="134">
        <f>SUM(月次!AF298:AF309)</f>
        <v>5272</v>
      </c>
      <c r="AG42" s="31">
        <f t="shared" ref="AG42" si="189">AF42/AF41*100</f>
        <v>119.81818181818183</v>
      </c>
      <c r="AH42" s="134">
        <f>SUM(月次!AH298:AH309)</f>
        <v>381</v>
      </c>
      <c r="AI42" s="31">
        <f t="shared" si="110"/>
        <v>99.477806788511742</v>
      </c>
      <c r="AJ42" s="32"/>
      <c r="AK42" s="31"/>
      <c r="AL42" s="134"/>
      <c r="AM42" s="136"/>
      <c r="AN42" s="136"/>
      <c r="AO42" s="136"/>
      <c r="AP42" s="136"/>
      <c r="AQ42" s="136"/>
      <c r="AR42" s="288">
        <f t="shared" ref="AR42" si="190">T42/R42*100</f>
        <v>90.055794987650444</v>
      </c>
      <c r="AS42" s="289">
        <f t="shared" ref="AS42" si="191">X42/R42*100</f>
        <v>9.9442050123495616</v>
      </c>
    </row>
    <row r="43" spans="1:50" s="209" customFormat="1" ht="12" customHeight="1">
      <c r="A43" s="208"/>
      <c r="B43" s="301" t="s">
        <v>370</v>
      </c>
      <c r="C43" s="53" t="s">
        <v>371</v>
      </c>
      <c r="D43" s="311">
        <f>SUM(月次!D310:D321)</f>
        <v>3149382</v>
      </c>
      <c r="E43" s="304">
        <f t="shared" ref="E43" si="192">D43/D42*100</f>
        <v>96.041080713819795</v>
      </c>
      <c r="F43" s="311">
        <f>SUM(月次!F310:F321)</f>
        <v>22316</v>
      </c>
      <c r="G43" s="304">
        <f t="shared" ref="G43" si="193">F43/F42*100</f>
        <v>103.60740981475462</v>
      </c>
      <c r="H43" s="311">
        <f>SUM(月次!H310:H321)</f>
        <v>11492</v>
      </c>
      <c r="I43" s="304">
        <f t="shared" ref="I43" si="194">H43/H42*100</f>
        <v>117.56521739130434</v>
      </c>
      <c r="J43" s="305">
        <f t="shared" ref="J43" si="195">D43-F43</f>
        <v>3127066</v>
      </c>
      <c r="K43" s="304">
        <f t="shared" ref="K43" si="196">J43/J42*100</f>
        <v>95.991053712107828</v>
      </c>
      <c r="L43" s="311">
        <f>SUM(月次!L310:L321)</f>
        <v>1203240</v>
      </c>
      <c r="M43" s="304">
        <f t="shared" ref="M43" si="197">L43/L42*100</f>
        <v>94.403010251236097</v>
      </c>
      <c r="N43" s="311">
        <f>SUM(月次!N310:N321)</f>
        <v>1708156</v>
      </c>
      <c r="O43" s="304">
        <f t="shared" ref="O43" si="198">N43/N42*100</f>
        <v>97.257785890709997</v>
      </c>
      <c r="P43" s="305">
        <f t="shared" ref="P43" si="199">N43-L43</f>
        <v>504916</v>
      </c>
      <c r="Q43" s="304">
        <f t="shared" ref="Q43" si="200">P43/P42*100</f>
        <v>104.8108938431519</v>
      </c>
      <c r="R43" s="305">
        <f>J43+P43</f>
        <v>3631982</v>
      </c>
      <c r="S43" s="304">
        <f t="shared" ref="S43" si="201">R43/R42*100</f>
        <v>97.127296221536909</v>
      </c>
      <c r="T43" s="311">
        <f>SUM(月次!T310:T321)</f>
        <v>3286916</v>
      </c>
      <c r="U43" s="304">
        <f t="shared" ref="U43" si="202">T43/T42*100</f>
        <v>97.605558937506501</v>
      </c>
      <c r="V43" s="311">
        <f>SUM(月次!V310:V321)</f>
        <v>243796</v>
      </c>
      <c r="W43" s="304">
        <f t="shared" ref="W43" si="203">V43/V42*100</f>
        <v>98.88298519570067</v>
      </c>
      <c r="X43" s="305">
        <f t="shared" ref="X43" si="204">+R43-T43</f>
        <v>345066</v>
      </c>
      <c r="Y43" s="304">
        <f t="shared" ref="Y43" si="205">X43/X42*100</f>
        <v>92.796097393062865</v>
      </c>
      <c r="Z43" s="311">
        <f>SUM(月次!Z310:Z321)</f>
        <v>5565</v>
      </c>
      <c r="AA43" s="304">
        <f t="shared" ref="AA43" si="206">Z43/Z42*100</f>
        <v>97.290209790209786</v>
      </c>
      <c r="AB43" s="305" t="s">
        <v>32</v>
      </c>
      <c r="AC43" s="305" t="s">
        <v>32</v>
      </c>
      <c r="AD43" s="311">
        <f>SUM(月次!AD310:AD321)</f>
        <v>65571</v>
      </c>
      <c r="AE43" s="304">
        <f t="shared" ref="AE43" si="207">AD43/AD42*100</f>
        <v>98.161649126483923</v>
      </c>
      <c r="AF43" s="311">
        <f>SUM(月次!AF310:AF321)</f>
        <v>5637</v>
      </c>
      <c r="AG43" s="304">
        <f t="shared" ref="AG43" si="208">AF43/AF42*100</f>
        <v>106.92336874051594</v>
      </c>
      <c r="AH43" s="311">
        <f>SUM(月次!AH310:AH321)</f>
        <v>369</v>
      </c>
      <c r="AI43" s="304">
        <f t="shared" si="110"/>
        <v>96.850393700787393</v>
      </c>
      <c r="AJ43" s="305"/>
      <c r="AK43" s="304"/>
      <c r="AL43" s="305"/>
      <c r="AM43" s="304"/>
      <c r="AN43" s="304"/>
      <c r="AO43" s="304"/>
      <c r="AP43" s="304"/>
      <c r="AQ43" s="304"/>
      <c r="AR43" s="306">
        <f t="shared" ref="AR43" si="209">T43/R43*100</f>
        <v>90.499237055690259</v>
      </c>
      <c r="AS43" s="307">
        <f t="shared" ref="AS43" si="210">X43/R43*100</f>
        <v>9.500762944309745</v>
      </c>
    </row>
    <row r="44" spans="1:50" s="14" customFormat="1" ht="12" customHeight="1">
      <c r="A44" s="12"/>
      <c r="B44" s="205" t="s">
        <v>31</v>
      </c>
      <c r="C44" s="171"/>
      <c r="D44" s="172"/>
      <c r="E44" s="172"/>
      <c r="F44" s="172"/>
      <c r="G44" s="172"/>
      <c r="H44" s="172"/>
      <c r="I44" s="172"/>
      <c r="J44" s="172"/>
      <c r="K44" s="172"/>
      <c r="L44" s="174"/>
      <c r="M44" s="174"/>
      <c r="N44" s="174"/>
      <c r="O44" s="174"/>
      <c r="P44" s="174"/>
      <c r="Q44" s="174"/>
      <c r="R44" s="174"/>
      <c r="S44" s="174"/>
      <c r="T44" s="172"/>
      <c r="U44" s="172"/>
      <c r="V44" s="172"/>
      <c r="W44" s="172"/>
      <c r="X44" s="172"/>
      <c r="Y44" s="172"/>
      <c r="Z44" s="172"/>
      <c r="AA44" s="172"/>
      <c r="AB44" s="172"/>
      <c r="AC44" s="172"/>
      <c r="AD44" s="172"/>
      <c r="AE44" s="172"/>
      <c r="AF44" s="172"/>
      <c r="AG44" s="172"/>
      <c r="AH44" s="172"/>
      <c r="AI44" s="172"/>
      <c r="AJ44" s="172"/>
      <c r="AK44" s="172"/>
      <c r="AL44" s="204"/>
      <c r="AM44" s="204"/>
      <c r="AN44" s="204"/>
      <c r="AO44" s="204"/>
      <c r="AP44" s="204"/>
      <c r="AQ44" s="204"/>
      <c r="AR44" s="173"/>
      <c r="AS44" s="173"/>
    </row>
    <row r="45" spans="1:50" ht="12" customHeight="1">
      <c r="B45" s="175" t="s">
        <v>188</v>
      </c>
      <c r="AA45" s="74"/>
      <c r="AL45" s="71"/>
      <c r="AM45" s="71"/>
      <c r="AN45" s="71"/>
      <c r="AO45" s="71"/>
      <c r="AP45" s="71"/>
      <c r="AQ45" s="71"/>
      <c r="AT45" s="13"/>
      <c r="AU45" s="13"/>
      <c r="AV45" s="13"/>
      <c r="AW45" s="13"/>
      <c r="AX45" s="13"/>
    </row>
    <row r="46" spans="1:50" s="14" customFormat="1" ht="12" customHeight="1">
      <c r="A46" s="12"/>
      <c r="B46" s="2" t="s">
        <v>248</v>
      </c>
      <c r="C46" s="12"/>
      <c r="D46" s="12"/>
      <c r="E46" s="12"/>
      <c r="F46" s="12"/>
      <c r="G46" s="12"/>
      <c r="H46" s="12"/>
      <c r="I46" s="12"/>
      <c r="J46" s="12"/>
      <c r="K46" s="13"/>
      <c r="L46" s="13"/>
      <c r="AA46" s="74"/>
    </row>
    <row r="47" spans="1:50" ht="12" customHeight="1">
      <c r="B47" s="2" t="s">
        <v>262</v>
      </c>
      <c r="AA47" s="74"/>
    </row>
    <row r="48" spans="1:50" ht="12" customHeight="1">
      <c r="B48" s="61" t="s">
        <v>247</v>
      </c>
      <c r="AA48" s="74"/>
      <c r="AJ48" s="73"/>
      <c r="AS48" s="1" t="s">
        <v>369</v>
      </c>
    </row>
    <row r="49" spans="2:45" ht="12" customHeight="1">
      <c r="B49" s="14"/>
      <c r="K49" s="12"/>
      <c r="L49" s="12"/>
      <c r="M49" s="12"/>
      <c r="N49" s="12"/>
      <c r="O49" s="12"/>
      <c r="P49" s="12"/>
      <c r="Q49" s="12"/>
      <c r="R49" s="12"/>
      <c r="S49" s="12"/>
      <c r="T49" s="12"/>
      <c r="U49" s="12"/>
      <c r="V49" s="12"/>
      <c r="W49" s="12"/>
      <c r="X49" s="12"/>
      <c r="Y49" s="12"/>
      <c r="Z49" s="12"/>
      <c r="AA49" s="75"/>
      <c r="AB49" s="12"/>
      <c r="AC49" s="12"/>
      <c r="AD49" s="12"/>
      <c r="AE49" s="12"/>
      <c r="AF49" s="12"/>
      <c r="AG49" s="12"/>
      <c r="AH49" s="12"/>
      <c r="AI49" s="12"/>
      <c r="AJ49" s="72"/>
      <c r="AK49" s="12"/>
      <c r="AR49" s="12"/>
      <c r="AS49" s="12"/>
    </row>
    <row r="50" spans="2:45" ht="12" customHeight="1">
      <c r="K50" s="12"/>
      <c r="L50" s="12"/>
      <c r="M50" s="12"/>
      <c r="N50" s="12"/>
      <c r="O50" s="12"/>
      <c r="P50" s="12"/>
      <c r="Q50" s="12"/>
      <c r="R50" s="12"/>
      <c r="S50" s="12"/>
      <c r="T50" s="12"/>
      <c r="U50" s="12"/>
      <c r="V50" s="12"/>
      <c r="W50" s="12"/>
      <c r="X50" s="12"/>
      <c r="Y50" s="12"/>
      <c r="Z50" s="12"/>
      <c r="AA50" s="75"/>
      <c r="AB50" s="12"/>
      <c r="AC50" s="12"/>
      <c r="AD50" s="12"/>
      <c r="AE50" s="12"/>
      <c r="AF50" s="12"/>
      <c r="AG50" s="12"/>
      <c r="AH50" s="12"/>
      <c r="AI50" s="12"/>
      <c r="AJ50" s="12"/>
      <c r="AK50" s="12"/>
      <c r="AR50" s="12"/>
      <c r="AS50" s="12"/>
    </row>
    <row r="51" spans="2:45" ht="12" customHeight="1">
      <c r="K51" s="12"/>
      <c r="L51" s="12"/>
      <c r="M51" s="12"/>
      <c r="N51" s="12"/>
      <c r="O51" s="12"/>
      <c r="P51" s="12"/>
      <c r="Q51" s="12"/>
      <c r="R51" s="12"/>
      <c r="S51" s="12"/>
      <c r="T51" s="12"/>
      <c r="U51" s="12"/>
      <c r="V51" s="12"/>
      <c r="W51" s="12"/>
      <c r="X51" s="12"/>
      <c r="Y51" s="12"/>
      <c r="Z51" s="12"/>
      <c r="AA51" s="75"/>
      <c r="AB51" s="12"/>
      <c r="AC51" s="12"/>
      <c r="AD51" s="12"/>
      <c r="AE51" s="12"/>
      <c r="AF51" s="12"/>
      <c r="AG51" s="12"/>
      <c r="AH51" s="12"/>
      <c r="AI51" s="12"/>
      <c r="AJ51" s="12"/>
      <c r="AK51" s="12"/>
      <c r="AL51" s="12"/>
      <c r="AM51" s="12"/>
      <c r="AN51" s="12"/>
      <c r="AO51" s="12"/>
      <c r="AP51" s="12"/>
      <c r="AQ51" s="12"/>
      <c r="AR51" s="12"/>
      <c r="AS51" s="12"/>
    </row>
    <row r="52" spans="2:45" ht="12" customHeight="1">
      <c r="D52" s="71"/>
      <c r="F52" s="71"/>
      <c r="H52" s="71"/>
      <c r="J52" s="71"/>
      <c r="K52" s="12"/>
      <c r="L52" s="71"/>
      <c r="M52" s="12"/>
      <c r="N52" s="71"/>
      <c r="O52" s="12"/>
      <c r="P52" s="71"/>
      <c r="Q52" s="12"/>
      <c r="R52" s="71"/>
      <c r="S52" s="12"/>
      <c r="T52" s="71"/>
      <c r="U52" s="12"/>
      <c r="V52" s="71"/>
      <c r="W52" s="12"/>
      <c r="X52" s="71"/>
      <c r="Y52" s="12"/>
      <c r="Z52" s="71"/>
      <c r="AA52" s="12"/>
      <c r="AB52" s="71"/>
      <c r="AC52" s="12"/>
      <c r="AD52" s="71"/>
      <c r="AE52" s="12"/>
      <c r="AF52" s="71"/>
      <c r="AG52" s="12"/>
      <c r="AH52" s="71"/>
      <c r="AI52" s="12"/>
      <c r="AJ52" s="71"/>
      <c r="AK52" s="12"/>
      <c r="AL52" s="71"/>
      <c r="AM52" s="12"/>
      <c r="AN52" s="71"/>
      <c r="AO52" s="12"/>
      <c r="AP52" s="12"/>
      <c r="AQ52" s="12"/>
      <c r="AR52" s="12"/>
      <c r="AS52" s="12"/>
    </row>
    <row r="53" spans="2:45" ht="12" customHeight="1">
      <c r="D53" s="71"/>
      <c r="F53" s="71"/>
      <c r="H53" s="71"/>
      <c r="J53" s="71"/>
      <c r="K53" s="12"/>
      <c r="L53" s="71"/>
      <c r="M53" s="12"/>
      <c r="N53" s="71"/>
      <c r="O53" s="12"/>
      <c r="P53" s="71"/>
      <c r="Q53" s="12"/>
      <c r="R53" s="71"/>
      <c r="S53" s="12"/>
      <c r="T53" s="71"/>
      <c r="U53" s="12"/>
      <c r="V53" s="71"/>
      <c r="W53" s="12"/>
      <c r="X53" s="71"/>
      <c r="Y53" s="12"/>
      <c r="Z53" s="71"/>
      <c r="AA53" s="12"/>
      <c r="AB53" s="71"/>
      <c r="AC53" s="12"/>
      <c r="AD53" s="71"/>
      <c r="AE53" s="12"/>
      <c r="AF53" s="71"/>
      <c r="AG53" s="12"/>
      <c r="AH53" s="71"/>
      <c r="AI53" s="12"/>
      <c r="AJ53" s="71"/>
      <c r="AK53" s="12"/>
      <c r="AL53" s="71"/>
      <c r="AM53" s="12"/>
      <c r="AN53" s="71"/>
      <c r="AO53" s="12"/>
      <c r="AP53" s="12"/>
      <c r="AQ53" s="12"/>
    </row>
    <row r="54" spans="2:45" ht="12" customHeight="1">
      <c r="AL54" s="12"/>
      <c r="AM54" s="12"/>
      <c r="AN54" s="12"/>
      <c r="AO54" s="12"/>
      <c r="AP54" s="12"/>
      <c r="AQ54" s="12"/>
    </row>
    <row r="146" spans="2:50" s="12" customFormat="1" ht="12" customHeight="1">
      <c r="K146" s="13"/>
      <c r="L146" s="13"/>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row>
    <row r="147" spans="2:50" s="12" customFormat="1" ht="12" customHeight="1">
      <c r="B147" s="35"/>
      <c r="C147" s="35"/>
      <c r="D147" s="35"/>
      <c r="E147" s="35"/>
      <c r="F147" s="35"/>
      <c r="G147" s="35"/>
      <c r="H147" s="35"/>
      <c r="I147" s="35"/>
      <c r="K147" s="13"/>
      <c r="L147" s="13"/>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row>
    <row r="148" spans="2:50" s="12" customFormat="1" ht="12" customHeight="1">
      <c r="B148" s="35"/>
      <c r="C148" s="35"/>
      <c r="D148" s="35"/>
      <c r="E148" s="35"/>
      <c r="F148" s="35"/>
      <c r="G148" s="35"/>
      <c r="H148" s="35"/>
      <c r="I148" s="35"/>
      <c r="K148" s="13"/>
      <c r="L148" s="13"/>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row>
    <row r="149" spans="2:50" ht="12" customHeight="1">
      <c r="B149" s="35"/>
      <c r="C149" s="35"/>
      <c r="D149" s="35"/>
      <c r="E149" s="35"/>
      <c r="F149" s="35"/>
      <c r="G149" s="35"/>
      <c r="H149" s="35"/>
      <c r="I149" s="35"/>
    </row>
    <row r="151" spans="2:50" s="12" customFormat="1" ht="12" customHeight="1">
      <c r="K151" s="13"/>
      <c r="L151" s="13"/>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row>
    <row r="152" spans="2:50" s="12" customFormat="1" ht="12" customHeight="1">
      <c r="B152" s="35"/>
      <c r="C152" s="35"/>
      <c r="D152" s="35"/>
      <c r="E152" s="35"/>
      <c r="F152" s="35"/>
      <c r="G152" s="35"/>
      <c r="H152" s="35"/>
      <c r="I152" s="35"/>
      <c r="K152" s="13"/>
      <c r="L152" s="13"/>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row>
    <row r="153" spans="2:50" s="12" customFormat="1" ht="12" customHeight="1">
      <c r="B153" s="35"/>
      <c r="C153" s="35"/>
      <c r="D153" s="35"/>
      <c r="E153" s="35"/>
      <c r="F153" s="35"/>
      <c r="G153" s="35"/>
      <c r="H153" s="35"/>
      <c r="I153" s="35"/>
      <c r="K153" s="13"/>
      <c r="L153" s="13"/>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row>
    <row r="154" spans="2:50" s="12" customFormat="1" ht="12" customHeight="1">
      <c r="B154" s="35"/>
      <c r="C154" s="35"/>
      <c r="D154" s="35"/>
      <c r="E154" s="35"/>
      <c r="F154" s="35"/>
      <c r="G154" s="35"/>
      <c r="H154" s="35"/>
      <c r="I154" s="35"/>
      <c r="K154" s="13"/>
      <c r="L154" s="13"/>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row>
    <row r="155" spans="2:50" s="12" customFormat="1" ht="12" customHeight="1">
      <c r="B155" s="35"/>
      <c r="C155" s="35"/>
      <c r="D155" s="35"/>
      <c r="E155" s="35"/>
      <c r="F155" s="35"/>
      <c r="G155" s="35"/>
      <c r="H155" s="35"/>
      <c r="I155" s="35"/>
      <c r="K155" s="13"/>
      <c r="L155" s="13"/>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row>
    <row r="156" spans="2:50" s="12" customFormat="1" ht="12" customHeight="1">
      <c r="B156" s="35"/>
      <c r="C156" s="35"/>
      <c r="D156" s="35"/>
      <c r="E156" s="35"/>
      <c r="F156" s="35"/>
      <c r="G156" s="35"/>
      <c r="H156" s="35"/>
      <c r="I156" s="35"/>
      <c r="K156" s="13"/>
      <c r="L156" s="13"/>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row>
    <row r="157" spans="2:50" s="12" customFormat="1" ht="12" customHeight="1">
      <c r="B157" s="35"/>
      <c r="C157" s="35"/>
      <c r="D157" s="35"/>
      <c r="E157" s="35"/>
      <c r="F157" s="35"/>
      <c r="G157" s="35"/>
      <c r="H157" s="35"/>
      <c r="I157" s="35"/>
      <c r="K157" s="13"/>
      <c r="L157" s="13"/>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row>
    <row r="158" spans="2:50" ht="12" customHeight="1">
      <c r="B158" s="35"/>
      <c r="C158" s="35"/>
      <c r="D158" s="35"/>
      <c r="E158" s="35"/>
      <c r="F158" s="35"/>
      <c r="G158" s="35"/>
      <c r="H158" s="35"/>
      <c r="I158" s="35"/>
    </row>
    <row r="168" spans="2:50" s="12" customFormat="1" ht="12" customHeight="1">
      <c r="K168" s="13"/>
      <c r="L168" s="13"/>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row>
    <row r="169" spans="2:50" s="12" customFormat="1" ht="12" customHeight="1">
      <c r="B169" s="35"/>
      <c r="C169" s="35"/>
      <c r="D169" s="35"/>
      <c r="E169" s="35"/>
      <c r="F169" s="35"/>
      <c r="G169" s="35"/>
      <c r="H169" s="35"/>
      <c r="I169" s="35"/>
      <c r="K169" s="13"/>
      <c r="L169" s="13"/>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row>
    <row r="170" spans="2:50" s="12" customFormat="1" ht="12" customHeight="1">
      <c r="B170" s="35"/>
      <c r="C170" s="35"/>
      <c r="D170" s="35"/>
      <c r="E170" s="35"/>
      <c r="F170" s="35"/>
      <c r="G170" s="35"/>
      <c r="H170" s="35"/>
      <c r="I170" s="35"/>
      <c r="K170" s="13"/>
      <c r="L170" s="13"/>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row>
    <row r="171" spans="2:50" ht="12" customHeight="1">
      <c r="B171" s="35"/>
      <c r="C171" s="35"/>
      <c r="D171" s="35"/>
      <c r="E171" s="35"/>
      <c r="F171" s="35"/>
      <c r="G171" s="35"/>
      <c r="H171" s="35"/>
      <c r="I171" s="35"/>
    </row>
    <row r="173" spans="2:50" s="12" customFormat="1" ht="12" customHeight="1">
      <c r="K173" s="13"/>
      <c r="L173" s="13"/>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row>
    <row r="174" spans="2:50" s="12" customFormat="1" ht="12" customHeight="1">
      <c r="B174" s="35"/>
      <c r="C174" s="35"/>
      <c r="D174" s="35"/>
      <c r="E174" s="35"/>
      <c r="F174" s="35"/>
      <c r="G174" s="35"/>
      <c r="H174" s="35"/>
      <c r="I174" s="35"/>
      <c r="K174" s="13"/>
      <c r="L174" s="13"/>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row>
    <row r="175" spans="2:50" s="12" customFormat="1" ht="12" customHeight="1">
      <c r="B175" s="35"/>
      <c r="C175" s="35"/>
      <c r="D175" s="35"/>
      <c r="E175" s="35"/>
      <c r="F175" s="35"/>
      <c r="G175" s="35"/>
      <c r="H175" s="35"/>
      <c r="I175" s="35"/>
      <c r="K175" s="13"/>
      <c r="L175" s="13"/>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row>
    <row r="176" spans="2:50" s="12" customFormat="1" ht="12" customHeight="1">
      <c r="B176" s="35"/>
      <c r="C176" s="35"/>
      <c r="D176" s="35"/>
      <c r="E176" s="35"/>
      <c r="F176" s="35"/>
      <c r="G176" s="35"/>
      <c r="H176" s="35"/>
      <c r="I176" s="35"/>
      <c r="K176" s="13"/>
      <c r="L176" s="13"/>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row>
    <row r="177" spans="2:50" s="12" customFormat="1" ht="12" customHeight="1">
      <c r="B177" s="35"/>
      <c r="C177" s="35"/>
      <c r="D177" s="35"/>
      <c r="E177" s="35"/>
      <c r="F177" s="35"/>
      <c r="G177" s="35"/>
      <c r="H177" s="35"/>
      <c r="I177" s="35"/>
      <c r="K177" s="13"/>
      <c r="L177" s="13"/>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row>
    <row r="178" spans="2:50" s="12" customFormat="1" ht="12" customHeight="1">
      <c r="B178" s="35"/>
      <c r="C178" s="35"/>
      <c r="D178" s="35"/>
      <c r="E178" s="35"/>
      <c r="F178" s="35"/>
      <c r="G178" s="35"/>
      <c r="H178" s="35"/>
      <c r="I178" s="35"/>
      <c r="K178" s="13"/>
      <c r="L178" s="13"/>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row>
    <row r="179" spans="2:50" s="12" customFormat="1" ht="12" customHeight="1">
      <c r="B179" s="35"/>
      <c r="C179" s="35"/>
      <c r="D179" s="35"/>
      <c r="E179" s="35"/>
      <c r="F179" s="35"/>
      <c r="G179" s="35"/>
      <c r="H179" s="35"/>
      <c r="I179" s="35"/>
      <c r="K179" s="13"/>
      <c r="L179" s="13"/>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row>
    <row r="180" spans="2:50" ht="12" customHeight="1">
      <c r="B180" s="35"/>
      <c r="C180" s="35"/>
      <c r="D180" s="35"/>
      <c r="E180" s="35"/>
      <c r="F180" s="35"/>
      <c r="G180" s="35"/>
      <c r="H180" s="35"/>
      <c r="I180" s="35"/>
    </row>
    <row r="190" spans="2:50" ht="12" customHeight="1">
      <c r="AT190" s="13"/>
      <c r="AU190" s="13"/>
      <c r="AV190" s="13"/>
      <c r="AW190" s="13"/>
      <c r="AX190" s="13"/>
    </row>
    <row r="191" spans="2:50" ht="12" customHeight="1">
      <c r="B191" s="35"/>
      <c r="C191" s="35"/>
      <c r="D191" s="35"/>
      <c r="E191" s="35"/>
      <c r="F191" s="35"/>
      <c r="G191" s="35"/>
      <c r="H191" s="35"/>
      <c r="I191" s="35"/>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R191" s="13"/>
      <c r="AS191" s="13"/>
      <c r="AT191" s="13"/>
      <c r="AU191" s="13"/>
      <c r="AV191" s="13"/>
      <c r="AW191" s="13"/>
      <c r="AX191" s="13"/>
    </row>
    <row r="192" spans="2:50" ht="12" customHeight="1">
      <c r="B192" s="35"/>
      <c r="C192" s="35"/>
      <c r="D192" s="35"/>
      <c r="E192" s="35"/>
      <c r="F192" s="35"/>
      <c r="G192" s="35"/>
      <c r="H192" s="35"/>
      <c r="I192" s="35"/>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R192" s="13"/>
      <c r="AS192" s="13"/>
      <c r="AT192" s="13"/>
      <c r="AU192" s="13"/>
      <c r="AV192" s="13"/>
      <c r="AW192" s="13"/>
      <c r="AX192" s="13"/>
    </row>
    <row r="193" spans="1:50" ht="12" customHeight="1">
      <c r="B193" s="35"/>
      <c r="C193" s="35"/>
      <c r="D193" s="35"/>
      <c r="E193" s="35"/>
      <c r="F193" s="35"/>
      <c r="G193" s="35"/>
      <c r="H193" s="35"/>
      <c r="I193" s="35"/>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R193" s="13"/>
      <c r="AS193" s="13"/>
    </row>
    <row r="194" spans="1:50" ht="12" customHeight="1">
      <c r="A194" s="35"/>
      <c r="AT194" s="13"/>
      <c r="AU194" s="13"/>
      <c r="AV194" s="13"/>
      <c r="AW194" s="13"/>
      <c r="AX194" s="13"/>
    </row>
    <row r="195" spans="1:50" ht="12" customHeight="1">
      <c r="A195" s="35"/>
      <c r="J195" s="35"/>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R195" s="13"/>
      <c r="AS195" s="13"/>
      <c r="AT195" s="13"/>
      <c r="AU195" s="13"/>
      <c r="AV195" s="13"/>
      <c r="AW195" s="13"/>
      <c r="AX195" s="13"/>
    </row>
    <row r="196" spans="1:50" ht="12" customHeight="1">
      <c r="A196" s="35"/>
      <c r="B196" s="35"/>
      <c r="C196" s="35"/>
      <c r="D196" s="35"/>
      <c r="E196" s="35"/>
      <c r="F196" s="35"/>
      <c r="G196" s="35"/>
      <c r="H196" s="35"/>
      <c r="I196" s="35"/>
      <c r="J196" s="35"/>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R196" s="13"/>
      <c r="AS196" s="13"/>
      <c r="AT196" s="13"/>
      <c r="AU196" s="13"/>
      <c r="AV196" s="13"/>
      <c r="AW196" s="13"/>
      <c r="AX196" s="13"/>
    </row>
    <row r="197" spans="1:50" ht="12" customHeight="1">
      <c r="B197" s="35"/>
      <c r="C197" s="35"/>
      <c r="D197" s="35"/>
      <c r="E197" s="35"/>
      <c r="F197" s="35"/>
      <c r="G197" s="35"/>
      <c r="H197" s="35"/>
      <c r="I197" s="35"/>
      <c r="J197" s="35"/>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R197" s="13"/>
      <c r="AS197" s="13"/>
      <c r="AT197" s="13"/>
      <c r="AU197" s="13"/>
      <c r="AV197" s="13"/>
      <c r="AW197" s="13"/>
      <c r="AX197" s="13"/>
    </row>
    <row r="198" spans="1:50" ht="12" customHeight="1">
      <c r="B198" s="35"/>
      <c r="C198" s="35"/>
      <c r="D198" s="35"/>
      <c r="E198" s="35"/>
      <c r="F198" s="35"/>
      <c r="G198" s="35"/>
      <c r="H198" s="35"/>
      <c r="I198" s="35"/>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R198" s="13"/>
      <c r="AS198" s="13"/>
      <c r="AT198" s="13"/>
      <c r="AU198" s="13"/>
      <c r="AV198" s="13"/>
      <c r="AW198" s="13"/>
      <c r="AX198" s="13"/>
    </row>
    <row r="199" spans="1:50" ht="12" customHeight="1">
      <c r="A199" s="35"/>
      <c r="B199" s="35"/>
      <c r="C199" s="35"/>
      <c r="D199" s="35"/>
      <c r="E199" s="35"/>
      <c r="F199" s="35"/>
      <c r="G199" s="35"/>
      <c r="H199" s="35"/>
      <c r="I199" s="35"/>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R199" s="13"/>
      <c r="AS199" s="13"/>
      <c r="AT199" s="13"/>
      <c r="AU199" s="13"/>
      <c r="AV199" s="13"/>
      <c r="AW199" s="13"/>
      <c r="AX199" s="13"/>
    </row>
    <row r="200" spans="1:50" ht="12" customHeight="1">
      <c r="A200" s="35"/>
      <c r="B200" s="35"/>
      <c r="C200" s="35"/>
      <c r="D200" s="35"/>
      <c r="E200" s="35"/>
      <c r="F200" s="35"/>
      <c r="G200" s="35"/>
      <c r="H200" s="35"/>
      <c r="I200" s="35"/>
      <c r="J200" s="35"/>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R200" s="13"/>
      <c r="AS200" s="13"/>
      <c r="AT200" s="13"/>
      <c r="AU200" s="13"/>
      <c r="AV200" s="13"/>
      <c r="AW200" s="13"/>
      <c r="AX200" s="13"/>
    </row>
    <row r="201" spans="1:50" ht="12" customHeight="1">
      <c r="A201" s="35"/>
      <c r="B201" s="35"/>
      <c r="C201" s="35"/>
      <c r="D201" s="35"/>
      <c r="E201" s="35"/>
      <c r="F201" s="35"/>
      <c r="G201" s="35"/>
      <c r="H201" s="35"/>
      <c r="I201" s="35"/>
      <c r="J201" s="35"/>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R201" s="13"/>
      <c r="AS201" s="13"/>
      <c r="AT201" s="13"/>
      <c r="AU201" s="13"/>
      <c r="AV201" s="13"/>
      <c r="AW201" s="13"/>
      <c r="AX201" s="13"/>
    </row>
    <row r="202" spans="1:50" ht="12" customHeight="1">
      <c r="A202" s="35"/>
      <c r="B202" s="35"/>
      <c r="C202" s="35"/>
      <c r="D202" s="35"/>
      <c r="E202" s="35"/>
      <c r="F202" s="35"/>
      <c r="G202" s="35"/>
      <c r="H202" s="35"/>
      <c r="I202" s="35"/>
      <c r="J202" s="35"/>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R202" s="13"/>
      <c r="AS202" s="13"/>
      <c r="AT202" s="13"/>
      <c r="AU202" s="13"/>
      <c r="AV202" s="13"/>
      <c r="AW202" s="13"/>
      <c r="AX202" s="13"/>
    </row>
    <row r="203" spans="1:50" ht="12" customHeight="1">
      <c r="A203" s="35"/>
      <c r="J203" s="35"/>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R203" s="13"/>
      <c r="AS203" s="13"/>
      <c r="AT203" s="13"/>
      <c r="AU203" s="13"/>
      <c r="AV203" s="13"/>
      <c r="AW203" s="13"/>
      <c r="AX203" s="13"/>
    </row>
    <row r="204" spans="1:50" ht="12" customHeight="1">
      <c r="A204" s="35"/>
      <c r="J204" s="35"/>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R204" s="13"/>
      <c r="AS204" s="13"/>
      <c r="AT204" s="13"/>
      <c r="AU204" s="13"/>
      <c r="AV204" s="13"/>
      <c r="AW204" s="13"/>
      <c r="AX204" s="13"/>
    </row>
    <row r="205" spans="1:50" ht="12" customHeight="1">
      <c r="A205" s="35"/>
      <c r="J205" s="35"/>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R205" s="13"/>
      <c r="AS205" s="13"/>
      <c r="AT205" s="13"/>
      <c r="AU205" s="13"/>
      <c r="AV205" s="13"/>
      <c r="AW205" s="13"/>
      <c r="AX205" s="13"/>
    </row>
    <row r="206" spans="1:50" ht="12" customHeight="1">
      <c r="J206" s="35"/>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R206" s="13"/>
      <c r="AS206" s="13"/>
    </row>
    <row r="212" spans="1:50" ht="12" customHeight="1">
      <c r="AT212" s="13"/>
      <c r="AU212" s="13"/>
      <c r="AV212" s="13"/>
      <c r="AW212" s="13"/>
      <c r="AX212" s="13"/>
    </row>
    <row r="213" spans="1:50" ht="12" customHeight="1">
      <c r="B213" s="35"/>
      <c r="C213" s="35"/>
      <c r="D213" s="35"/>
      <c r="E213" s="35"/>
      <c r="F213" s="35"/>
      <c r="G213" s="35"/>
      <c r="H213" s="35"/>
      <c r="I213" s="35"/>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R213" s="13"/>
      <c r="AS213" s="13"/>
      <c r="AT213" s="13"/>
      <c r="AU213" s="13"/>
      <c r="AV213" s="13"/>
      <c r="AW213" s="13"/>
      <c r="AX213" s="13"/>
    </row>
    <row r="214" spans="1:50" ht="12" customHeight="1">
      <c r="B214" s="35"/>
      <c r="C214" s="35"/>
      <c r="D214" s="35"/>
      <c r="E214" s="35"/>
      <c r="F214" s="35"/>
      <c r="G214" s="35"/>
      <c r="H214" s="35"/>
      <c r="I214" s="35"/>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R214" s="13"/>
      <c r="AS214" s="13"/>
      <c r="AT214" s="13"/>
      <c r="AU214" s="13"/>
      <c r="AV214" s="13"/>
      <c r="AW214" s="13"/>
      <c r="AX214" s="13"/>
    </row>
    <row r="215" spans="1:50" ht="12" customHeight="1">
      <c r="B215" s="35"/>
      <c r="C215" s="35"/>
      <c r="D215" s="35"/>
      <c r="E215" s="35"/>
      <c r="F215" s="35"/>
      <c r="G215" s="35"/>
      <c r="H215" s="35"/>
      <c r="I215" s="35"/>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R215" s="13"/>
      <c r="AS215" s="13"/>
    </row>
    <row r="216" spans="1:50" ht="12" customHeight="1">
      <c r="A216" s="35"/>
      <c r="AT216" s="13"/>
      <c r="AU216" s="13"/>
      <c r="AV216" s="13"/>
      <c r="AW216" s="13"/>
      <c r="AX216" s="13"/>
    </row>
    <row r="217" spans="1:50" ht="12" customHeight="1">
      <c r="A217" s="35"/>
      <c r="J217" s="35"/>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R217" s="13"/>
      <c r="AS217" s="13"/>
      <c r="AT217" s="13"/>
      <c r="AU217" s="13"/>
      <c r="AV217" s="13"/>
      <c r="AW217" s="13"/>
      <c r="AX217" s="13"/>
    </row>
    <row r="218" spans="1:50" ht="12" customHeight="1">
      <c r="A218" s="35"/>
      <c r="B218" s="35"/>
      <c r="C218" s="35"/>
      <c r="D218" s="35"/>
      <c r="E218" s="35"/>
      <c r="F218" s="35"/>
      <c r="G218" s="35"/>
      <c r="H218" s="35"/>
      <c r="I218" s="35"/>
      <c r="J218" s="35"/>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R218" s="13"/>
      <c r="AS218" s="13"/>
      <c r="AT218" s="13"/>
      <c r="AU218" s="13"/>
      <c r="AV218" s="13"/>
      <c r="AW218" s="13"/>
      <c r="AX218" s="13"/>
    </row>
    <row r="219" spans="1:50" ht="12" customHeight="1">
      <c r="B219" s="35"/>
      <c r="C219" s="35"/>
      <c r="D219" s="35"/>
      <c r="E219" s="35"/>
      <c r="F219" s="35"/>
      <c r="G219" s="35"/>
      <c r="H219" s="35"/>
      <c r="I219" s="35"/>
      <c r="J219" s="35"/>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R219" s="13"/>
      <c r="AS219" s="13"/>
      <c r="AT219" s="13"/>
      <c r="AU219" s="13"/>
      <c r="AV219" s="13"/>
      <c r="AW219" s="13"/>
      <c r="AX219" s="13"/>
    </row>
    <row r="220" spans="1:50" ht="12" customHeight="1">
      <c r="B220" s="35"/>
      <c r="C220" s="35"/>
      <c r="D220" s="35"/>
      <c r="E220" s="35"/>
      <c r="F220" s="35"/>
      <c r="G220" s="35"/>
      <c r="H220" s="35"/>
      <c r="I220" s="35"/>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R220" s="13"/>
      <c r="AS220" s="13"/>
      <c r="AT220" s="13"/>
      <c r="AU220" s="13"/>
      <c r="AV220" s="13"/>
      <c r="AW220" s="13"/>
      <c r="AX220" s="13"/>
    </row>
    <row r="221" spans="1:50" ht="12" customHeight="1">
      <c r="A221" s="35"/>
      <c r="B221" s="35"/>
      <c r="C221" s="35"/>
      <c r="D221" s="35"/>
      <c r="E221" s="35"/>
      <c r="F221" s="35"/>
      <c r="G221" s="35"/>
      <c r="H221" s="35"/>
      <c r="I221" s="35"/>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R221" s="13"/>
      <c r="AS221" s="13"/>
      <c r="AT221" s="13"/>
      <c r="AU221" s="13"/>
      <c r="AV221" s="13"/>
      <c r="AW221" s="13"/>
      <c r="AX221" s="13"/>
    </row>
    <row r="222" spans="1:50" ht="12" customHeight="1">
      <c r="A222" s="35"/>
      <c r="B222" s="35"/>
      <c r="C222" s="35"/>
      <c r="D222" s="35"/>
      <c r="E222" s="35"/>
      <c r="F222" s="35"/>
      <c r="G222" s="35"/>
      <c r="H222" s="35"/>
      <c r="I222" s="35"/>
      <c r="J222" s="35"/>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R222" s="13"/>
      <c r="AS222" s="13"/>
      <c r="AT222" s="13"/>
      <c r="AU222" s="13"/>
      <c r="AV222" s="13"/>
      <c r="AW222" s="13"/>
      <c r="AX222" s="13"/>
    </row>
    <row r="223" spans="1:50" ht="12" customHeight="1">
      <c r="A223" s="35"/>
      <c r="B223" s="35"/>
      <c r="C223" s="35"/>
      <c r="D223" s="35"/>
      <c r="E223" s="35"/>
      <c r="F223" s="35"/>
      <c r="G223" s="35"/>
      <c r="H223" s="35"/>
      <c r="I223" s="35"/>
      <c r="J223" s="35"/>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R223" s="13"/>
      <c r="AS223" s="13"/>
      <c r="AT223" s="13"/>
      <c r="AU223" s="13"/>
      <c r="AV223" s="13"/>
      <c r="AW223" s="13"/>
      <c r="AX223" s="13"/>
    </row>
    <row r="224" spans="1:50" ht="12" customHeight="1">
      <c r="A224" s="35"/>
      <c r="B224" s="35"/>
      <c r="C224" s="35"/>
      <c r="D224" s="35"/>
      <c r="E224" s="35"/>
      <c r="F224" s="35"/>
      <c r="G224" s="35"/>
      <c r="H224" s="35"/>
      <c r="I224" s="35"/>
      <c r="J224" s="35"/>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R224" s="13"/>
      <c r="AS224" s="13"/>
      <c r="AT224" s="13"/>
      <c r="AU224" s="13"/>
      <c r="AV224" s="13"/>
      <c r="AW224" s="13"/>
      <c r="AX224" s="13"/>
    </row>
    <row r="225" spans="1:50" ht="12" customHeight="1">
      <c r="A225" s="35"/>
      <c r="J225" s="35"/>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R225" s="13"/>
      <c r="AS225" s="13"/>
      <c r="AT225" s="13"/>
      <c r="AU225" s="13"/>
      <c r="AV225" s="13"/>
      <c r="AW225" s="13"/>
      <c r="AX225" s="13"/>
    </row>
    <row r="226" spans="1:50" ht="12" customHeight="1">
      <c r="A226" s="35"/>
      <c r="J226" s="35"/>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R226" s="13"/>
      <c r="AS226" s="13"/>
      <c r="AT226" s="13"/>
      <c r="AU226" s="13"/>
      <c r="AV226" s="13"/>
      <c r="AW226" s="13"/>
      <c r="AX226" s="13"/>
    </row>
    <row r="227" spans="1:50" ht="12" customHeight="1">
      <c r="A227" s="35"/>
      <c r="J227" s="35"/>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R227" s="13"/>
      <c r="AS227" s="13"/>
      <c r="AT227" s="13"/>
      <c r="AU227" s="13"/>
      <c r="AV227" s="13"/>
      <c r="AW227" s="13"/>
      <c r="AX227" s="13"/>
    </row>
    <row r="228" spans="1:50" ht="12" customHeight="1">
      <c r="J228" s="35"/>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R228" s="13"/>
      <c r="AS228" s="13"/>
    </row>
    <row r="234" spans="1:50" ht="12" customHeight="1">
      <c r="AT234" s="13"/>
      <c r="AU234" s="13"/>
      <c r="AV234" s="13"/>
      <c r="AW234" s="13"/>
      <c r="AX234" s="13"/>
    </row>
    <row r="235" spans="1:50" ht="12" customHeight="1">
      <c r="B235" s="35"/>
      <c r="C235" s="35"/>
      <c r="D235" s="35"/>
      <c r="E235" s="35"/>
      <c r="F235" s="35"/>
      <c r="G235" s="35"/>
      <c r="H235" s="35"/>
      <c r="I235" s="35"/>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R235" s="13"/>
      <c r="AS235" s="13"/>
      <c r="AT235" s="13"/>
      <c r="AU235" s="13"/>
      <c r="AV235" s="13"/>
      <c r="AW235" s="13"/>
      <c r="AX235" s="13"/>
    </row>
    <row r="236" spans="1:50" ht="12" customHeight="1">
      <c r="B236" s="35"/>
      <c r="C236" s="35"/>
      <c r="D236" s="35"/>
      <c r="E236" s="35"/>
      <c r="F236" s="35"/>
      <c r="G236" s="35"/>
      <c r="H236" s="35"/>
      <c r="I236" s="35"/>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R236" s="13"/>
      <c r="AS236" s="13"/>
      <c r="AT236" s="13"/>
      <c r="AU236" s="13"/>
      <c r="AV236" s="13"/>
      <c r="AW236" s="13"/>
      <c r="AX236" s="13"/>
    </row>
    <row r="237" spans="1:50" ht="12" customHeight="1">
      <c r="B237" s="35"/>
      <c r="C237" s="35"/>
      <c r="D237" s="35"/>
      <c r="E237" s="35"/>
      <c r="F237" s="35"/>
      <c r="G237" s="35"/>
      <c r="H237" s="35"/>
      <c r="I237" s="35"/>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R237" s="13"/>
      <c r="AS237" s="13"/>
    </row>
    <row r="238" spans="1:50" ht="12" customHeight="1">
      <c r="A238" s="35"/>
      <c r="AT238" s="13"/>
      <c r="AU238" s="13"/>
      <c r="AV238" s="13"/>
      <c r="AW238" s="13"/>
      <c r="AX238" s="13"/>
    </row>
    <row r="239" spans="1:50" ht="12" customHeight="1">
      <c r="A239" s="35"/>
      <c r="J239" s="35"/>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R239" s="13"/>
      <c r="AS239" s="13"/>
      <c r="AT239" s="13"/>
      <c r="AU239" s="13"/>
      <c r="AV239" s="13"/>
      <c r="AW239" s="13"/>
      <c r="AX239" s="13"/>
    </row>
    <row r="240" spans="1:50" ht="12" customHeight="1">
      <c r="A240" s="35"/>
      <c r="B240" s="35"/>
      <c r="C240" s="35"/>
      <c r="D240" s="35"/>
      <c r="E240" s="35"/>
      <c r="F240" s="35"/>
      <c r="G240" s="35"/>
      <c r="H240" s="35"/>
      <c r="I240" s="35"/>
      <c r="J240" s="35"/>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R240" s="13"/>
      <c r="AS240" s="13"/>
      <c r="AT240" s="13"/>
      <c r="AU240" s="13"/>
      <c r="AV240" s="13"/>
      <c r="AW240" s="13"/>
      <c r="AX240" s="13"/>
    </row>
    <row r="241" spans="1:50" ht="12" customHeight="1">
      <c r="B241" s="35"/>
      <c r="C241" s="35"/>
      <c r="D241" s="35"/>
      <c r="E241" s="35"/>
      <c r="F241" s="35"/>
      <c r="G241" s="35"/>
      <c r="H241" s="35"/>
      <c r="I241" s="35"/>
      <c r="J241" s="35"/>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R241" s="13"/>
      <c r="AS241" s="13"/>
      <c r="AT241" s="13"/>
      <c r="AU241" s="13"/>
      <c r="AV241" s="13"/>
      <c r="AW241" s="13"/>
      <c r="AX241" s="13"/>
    </row>
    <row r="242" spans="1:50" ht="12" customHeight="1">
      <c r="B242" s="35"/>
      <c r="C242" s="35"/>
      <c r="D242" s="35"/>
      <c r="E242" s="35"/>
      <c r="F242" s="35"/>
      <c r="G242" s="35"/>
      <c r="H242" s="35"/>
      <c r="I242" s="35"/>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R242" s="13"/>
      <c r="AS242" s="13"/>
      <c r="AT242" s="13"/>
      <c r="AU242" s="13"/>
      <c r="AV242" s="13"/>
      <c r="AW242" s="13"/>
      <c r="AX242" s="13"/>
    </row>
    <row r="243" spans="1:50" ht="12" customHeight="1">
      <c r="A243" s="35"/>
      <c r="B243" s="35"/>
      <c r="C243" s="35"/>
      <c r="D243" s="35"/>
      <c r="E243" s="35"/>
      <c r="F243" s="35"/>
      <c r="G243" s="35"/>
      <c r="H243" s="35"/>
      <c r="I243" s="35"/>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R243" s="13"/>
      <c r="AS243" s="13"/>
      <c r="AT243" s="13"/>
      <c r="AU243" s="13"/>
      <c r="AV243" s="13"/>
      <c r="AW243" s="13"/>
      <c r="AX243" s="13"/>
    </row>
    <row r="244" spans="1:50" ht="12" customHeight="1">
      <c r="A244" s="35"/>
      <c r="B244" s="35"/>
      <c r="C244" s="35"/>
      <c r="D244" s="35"/>
      <c r="E244" s="35"/>
      <c r="F244" s="35"/>
      <c r="G244" s="35"/>
      <c r="H244" s="35"/>
      <c r="I244" s="35"/>
      <c r="J244" s="35"/>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R244" s="13"/>
      <c r="AS244" s="13"/>
      <c r="AT244" s="13"/>
      <c r="AU244" s="13"/>
      <c r="AV244" s="13"/>
      <c r="AW244" s="13"/>
      <c r="AX244" s="13"/>
    </row>
    <row r="245" spans="1:50" ht="12" customHeight="1">
      <c r="A245" s="35"/>
      <c r="B245" s="35"/>
      <c r="C245" s="35"/>
      <c r="D245" s="35"/>
      <c r="E245" s="35"/>
      <c r="F245" s="35"/>
      <c r="G245" s="35"/>
      <c r="H245" s="35"/>
      <c r="I245" s="35"/>
      <c r="J245" s="35"/>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R245" s="13"/>
      <c r="AS245" s="13"/>
      <c r="AT245" s="13"/>
      <c r="AU245" s="13"/>
      <c r="AV245" s="13"/>
      <c r="AW245" s="13"/>
      <c r="AX245" s="13"/>
    </row>
    <row r="246" spans="1:50" ht="12" customHeight="1">
      <c r="A246" s="35"/>
      <c r="B246" s="35"/>
      <c r="C246" s="35"/>
      <c r="D246" s="35"/>
      <c r="E246" s="35"/>
      <c r="F246" s="35"/>
      <c r="G246" s="35"/>
      <c r="H246" s="35"/>
      <c r="I246" s="35"/>
      <c r="J246" s="35"/>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R246" s="13"/>
      <c r="AS246" s="13"/>
      <c r="AT246" s="13"/>
      <c r="AU246" s="13"/>
      <c r="AV246" s="13"/>
      <c r="AW246" s="13"/>
      <c r="AX246" s="13"/>
    </row>
    <row r="247" spans="1:50" ht="12" customHeight="1">
      <c r="A247" s="35"/>
      <c r="J247" s="35"/>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R247" s="13"/>
      <c r="AS247" s="13"/>
      <c r="AT247" s="13"/>
      <c r="AU247" s="13"/>
      <c r="AV247" s="13"/>
      <c r="AW247" s="13"/>
      <c r="AX247" s="13"/>
    </row>
    <row r="248" spans="1:50" ht="12" customHeight="1">
      <c r="A248" s="35"/>
      <c r="J248" s="35"/>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R248" s="13"/>
      <c r="AS248" s="13"/>
      <c r="AT248" s="13"/>
      <c r="AU248" s="13"/>
      <c r="AV248" s="13"/>
      <c r="AW248" s="13"/>
      <c r="AX248" s="13"/>
    </row>
    <row r="249" spans="1:50" ht="12" customHeight="1">
      <c r="A249" s="35"/>
      <c r="J249" s="35"/>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R249" s="13"/>
      <c r="AS249" s="13"/>
      <c r="AT249" s="13"/>
      <c r="AU249" s="13"/>
      <c r="AV249" s="13"/>
      <c r="AW249" s="13"/>
      <c r="AX249" s="13"/>
    </row>
    <row r="250" spans="1:50" ht="12" customHeight="1">
      <c r="J250" s="35"/>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R250" s="13"/>
      <c r="AS250" s="13"/>
    </row>
    <row r="260" spans="1:50" ht="12" customHeight="1">
      <c r="A260" s="35"/>
      <c r="AT260" s="13"/>
      <c r="AU260" s="13"/>
      <c r="AV260" s="13"/>
      <c r="AW260" s="13"/>
      <c r="AX260" s="13"/>
    </row>
    <row r="261" spans="1:50" ht="12" customHeight="1">
      <c r="A261" s="35"/>
      <c r="J261" s="35"/>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R261" s="13"/>
      <c r="AS261" s="13"/>
      <c r="AT261" s="13"/>
      <c r="AU261" s="13"/>
      <c r="AV261" s="13"/>
      <c r="AW261" s="13"/>
      <c r="AX261" s="13"/>
    </row>
    <row r="262" spans="1:50" ht="12" customHeight="1">
      <c r="A262" s="35"/>
      <c r="J262" s="35"/>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R262" s="13"/>
      <c r="AS262" s="13"/>
      <c r="AT262" s="13"/>
      <c r="AU262" s="13"/>
      <c r="AV262" s="13"/>
      <c r="AW262" s="13"/>
      <c r="AX262" s="13"/>
    </row>
    <row r="263" spans="1:50" ht="12" customHeight="1">
      <c r="J263" s="35"/>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R263" s="13"/>
      <c r="AS263" s="13"/>
    </row>
    <row r="265" spans="1:50" ht="12" customHeight="1">
      <c r="A265" s="35"/>
      <c r="AT265" s="13"/>
      <c r="AU265" s="13"/>
      <c r="AV265" s="13"/>
      <c r="AW265" s="13"/>
      <c r="AX265" s="13"/>
    </row>
    <row r="266" spans="1:50" ht="12" customHeight="1">
      <c r="A266" s="35"/>
      <c r="J266" s="35"/>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R266" s="13"/>
      <c r="AS266" s="13"/>
      <c r="AT266" s="13"/>
      <c r="AU266" s="13"/>
      <c r="AV266" s="13"/>
      <c r="AW266" s="13"/>
      <c r="AX266" s="13"/>
    </row>
    <row r="267" spans="1:50" ht="12" customHeight="1">
      <c r="A267" s="35"/>
      <c r="J267" s="35"/>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R267" s="13"/>
      <c r="AS267" s="13"/>
      <c r="AT267" s="13"/>
      <c r="AU267" s="13"/>
      <c r="AV267" s="13"/>
      <c r="AW267" s="13"/>
      <c r="AX267" s="13"/>
    </row>
    <row r="268" spans="1:50" ht="12" customHeight="1">
      <c r="A268" s="35"/>
      <c r="J268" s="35"/>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R268" s="13"/>
      <c r="AS268" s="13"/>
      <c r="AT268" s="13"/>
      <c r="AU268" s="13"/>
      <c r="AV268" s="13"/>
      <c r="AW268" s="13"/>
      <c r="AX268" s="13"/>
    </row>
    <row r="269" spans="1:50" ht="12" customHeight="1">
      <c r="A269" s="35"/>
      <c r="J269" s="35"/>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R269" s="13"/>
      <c r="AS269" s="13"/>
      <c r="AT269" s="13"/>
      <c r="AU269" s="13"/>
      <c r="AV269" s="13"/>
      <c r="AW269" s="13"/>
      <c r="AX269" s="13"/>
    </row>
    <row r="270" spans="1:50" ht="12" customHeight="1">
      <c r="A270" s="35"/>
      <c r="J270" s="35"/>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R270" s="13"/>
      <c r="AS270" s="13"/>
      <c r="AT270" s="13"/>
      <c r="AU270" s="13"/>
      <c r="AV270" s="13"/>
      <c r="AW270" s="13"/>
      <c r="AX270" s="13"/>
    </row>
    <row r="271" spans="1:50" ht="12" customHeight="1">
      <c r="A271" s="35"/>
      <c r="J271" s="35"/>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R271" s="13"/>
      <c r="AS271" s="13"/>
      <c r="AT271" s="13"/>
      <c r="AU271" s="13"/>
      <c r="AV271" s="13"/>
      <c r="AW271" s="13"/>
      <c r="AX271" s="13"/>
    </row>
    <row r="272" spans="1:50" ht="12" customHeight="1">
      <c r="J272" s="35"/>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R272" s="13"/>
      <c r="AS272" s="13"/>
    </row>
    <row r="282" spans="1:50" ht="12" customHeight="1">
      <c r="A282" s="35"/>
      <c r="AT282" s="13"/>
      <c r="AU282" s="13"/>
      <c r="AV282" s="13"/>
      <c r="AW282" s="13"/>
      <c r="AX282" s="13"/>
    </row>
    <row r="283" spans="1:50" ht="12" customHeight="1">
      <c r="A283" s="35"/>
      <c r="J283" s="35"/>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R283" s="13"/>
      <c r="AS283" s="13"/>
      <c r="AT283" s="13"/>
      <c r="AU283" s="13"/>
      <c r="AV283" s="13"/>
      <c r="AW283" s="13"/>
      <c r="AX283" s="13"/>
    </row>
    <row r="284" spans="1:50" ht="12" customHeight="1">
      <c r="A284" s="35"/>
      <c r="J284" s="35"/>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R284" s="13"/>
      <c r="AS284" s="13"/>
      <c r="AT284" s="13"/>
      <c r="AU284" s="13"/>
      <c r="AV284" s="13"/>
      <c r="AW284" s="13"/>
      <c r="AX284" s="13"/>
    </row>
    <row r="285" spans="1:50" ht="12" customHeight="1">
      <c r="J285" s="35"/>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R285" s="13"/>
      <c r="AS285" s="13"/>
    </row>
    <row r="287" spans="1:50" ht="12" customHeight="1">
      <c r="A287" s="35"/>
      <c r="AT287" s="13"/>
      <c r="AU287" s="13"/>
      <c r="AV287" s="13"/>
      <c r="AW287" s="13"/>
      <c r="AX287" s="13"/>
    </row>
    <row r="288" spans="1:50" ht="12" customHeight="1">
      <c r="A288" s="35"/>
      <c r="J288" s="35"/>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R288" s="13"/>
      <c r="AS288" s="13"/>
      <c r="AT288" s="13"/>
      <c r="AU288" s="13"/>
      <c r="AV288" s="13"/>
      <c r="AW288" s="13"/>
      <c r="AX288" s="13"/>
    </row>
    <row r="289" spans="1:50" ht="12" customHeight="1">
      <c r="A289" s="35"/>
      <c r="J289" s="35"/>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R289" s="13"/>
      <c r="AS289" s="13"/>
      <c r="AT289" s="13"/>
      <c r="AU289" s="13"/>
      <c r="AV289" s="13"/>
      <c r="AW289" s="13"/>
      <c r="AX289" s="13"/>
    </row>
    <row r="290" spans="1:50" ht="12" customHeight="1">
      <c r="A290" s="35"/>
      <c r="J290" s="35"/>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R290" s="13"/>
      <c r="AS290" s="13"/>
      <c r="AT290" s="13"/>
      <c r="AU290" s="13"/>
      <c r="AV290" s="13"/>
      <c r="AW290" s="13"/>
      <c r="AX290" s="13"/>
    </row>
    <row r="291" spans="1:50" ht="12" customHeight="1">
      <c r="A291" s="35"/>
      <c r="J291" s="35"/>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R291" s="13"/>
      <c r="AS291" s="13"/>
      <c r="AT291" s="13"/>
      <c r="AU291" s="13"/>
      <c r="AV291" s="13"/>
      <c r="AW291" s="13"/>
      <c r="AX291" s="13"/>
    </row>
    <row r="292" spans="1:50" ht="12" customHeight="1">
      <c r="A292" s="35"/>
      <c r="J292" s="35"/>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R292" s="13"/>
      <c r="AS292" s="13"/>
      <c r="AT292" s="13"/>
      <c r="AU292" s="13"/>
      <c r="AV292" s="13"/>
      <c r="AW292" s="13"/>
      <c r="AX292" s="13"/>
    </row>
    <row r="293" spans="1:50" ht="12" customHeight="1">
      <c r="A293" s="35"/>
      <c r="J293" s="35"/>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R293" s="13"/>
      <c r="AS293" s="13"/>
      <c r="AT293" s="13"/>
      <c r="AU293" s="13"/>
      <c r="AV293" s="13"/>
      <c r="AW293" s="13"/>
      <c r="AX293" s="13"/>
    </row>
    <row r="294" spans="1:50" ht="12" customHeight="1">
      <c r="J294" s="35"/>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R294" s="13"/>
      <c r="AS294" s="13"/>
    </row>
  </sheetData>
  <mergeCells count="26">
    <mergeCell ref="T6:U8"/>
    <mergeCell ref="J6:K8"/>
    <mergeCell ref="L6:M8"/>
    <mergeCell ref="N6:O8"/>
    <mergeCell ref="P6:Q8"/>
    <mergeCell ref="R6:S8"/>
    <mergeCell ref="D5:E8"/>
    <mergeCell ref="F6:G8"/>
    <mergeCell ref="H7:I8"/>
    <mergeCell ref="B5:C9"/>
    <mergeCell ref="H6:I6"/>
    <mergeCell ref="AR5:AR9"/>
    <mergeCell ref="AS5:AS9"/>
    <mergeCell ref="V6:W6"/>
    <mergeCell ref="AL7:AM8"/>
    <mergeCell ref="AN7:AO8"/>
    <mergeCell ref="AP7:AQ8"/>
    <mergeCell ref="AJ5:AQ6"/>
    <mergeCell ref="AJ7:AK8"/>
    <mergeCell ref="X6:Y8"/>
    <mergeCell ref="Z7:AA8"/>
    <mergeCell ref="AB7:AC8"/>
    <mergeCell ref="V7:W8"/>
    <mergeCell ref="AD8:AE8"/>
    <mergeCell ref="AF8:AG8"/>
    <mergeCell ref="AH8:AI8"/>
  </mergeCells>
  <phoneticPr fontId="2"/>
  <pageMargins left="0.59055118110236227" right="0" top="0.59055118110236227" bottom="0" header="0" footer="0"/>
  <pageSetup paperSize="9" scale="38"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18"/>
  <sheetViews>
    <sheetView showGridLines="0" tabSelected="1" zoomScale="90" zoomScaleNormal="90" zoomScaleSheetLayoutView="90" workbookViewId="0">
      <pane xSplit="3" ySplit="9" topLeftCell="R313" activePane="bottomRight" state="frozen"/>
      <selection activeCell="Q33" sqref="Q33"/>
      <selection pane="topRight" activeCell="Q33" sqref="Q33"/>
      <selection pane="bottomLeft" activeCell="Q33" sqref="Q33"/>
      <selection pane="bottomRight" activeCell="AF337" sqref="AF337"/>
    </sheetView>
  </sheetViews>
  <sheetFormatPr defaultColWidth="9" defaultRowHeight="12" customHeight="1"/>
  <cols>
    <col min="1" max="1" width="5.625" style="12" customWidth="1"/>
    <col min="2" max="2" width="7.625" style="12" customWidth="1"/>
    <col min="3" max="3" width="10.625" style="44" customWidth="1"/>
    <col min="4" max="5" width="10.625" style="12" customWidth="1"/>
    <col min="6" max="6" width="7.625" style="12" customWidth="1"/>
    <col min="7" max="7" width="10.625" style="12" customWidth="1"/>
    <col min="8" max="8" width="7.625" style="12" customWidth="1"/>
    <col min="9" max="10" width="10.625" style="12" customWidth="1"/>
    <col min="11" max="11" width="10.625" style="13" customWidth="1"/>
    <col min="12" max="12" width="7.625" style="13" customWidth="1"/>
    <col min="13" max="13" width="10.625" style="14" customWidth="1"/>
    <col min="14" max="14" width="8.625" style="14" customWidth="1"/>
    <col min="15" max="17" width="10.625" style="14" customWidth="1"/>
    <col min="18" max="18" width="7.625" style="14" customWidth="1"/>
    <col min="19" max="19" width="10.625" style="14" customWidth="1"/>
    <col min="20" max="20" width="7.625" style="14" customWidth="1"/>
    <col min="21" max="21" width="10.625" style="14" customWidth="1"/>
    <col min="22" max="22" width="7.625" style="14" customWidth="1"/>
    <col min="23" max="25" width="10.625" style="14" customWidth="1"/>
    <col min="26" max="26" width="7.625" style="14" customWidth="1"/>
    <col min="27" max="35" width="10.625" style="14" customWidth="1"/>
    <col min="36" max="36" width="7.625" style="14" customWidth="1"/>
    <col min="37" max="37" width="10.625" style="14" customWidth="1"/>
    <col min="38" max="38" width="7.625" style="14" customWidth="1"/>
    <col min="39" max="39" width="10.125" style="14" customWidth="1"/>
    <col min="40" max="40" width="7.625" style="14" customWidth="1"/>
    <col min="41" max="41" width="10.125" style="14" customWidth="1"/>
    <col min="42" max="42" width="7.625" style="14" customWidth="1"/>
    <col min="43" max="43" width="10.125" style="14" customWidth="1"/>
    <col min="44" max="44" width="6.625" style="14" customWidth="1"/>
    <col min="45" max="45" width="7.625" style="14" customWidth="1"/>
    <col min="46" max="46" width="6.625" style="14" customWidth="1"/>
    <col min="47" max="47" width="7.625" style="14" customWidth="1"/>
    <col min="48" max="48" width="6.625" style="14" customWidth="1"/>
    <col min="49" max="16384" width="9" style="13"/>
  </cols>
  <sheetData>
    <row r="2" spans="1:48" s="9" customFormat="1" ht="15" customHeight="1">
      <c r="A2" s="3"/>
      <c r="B2" s="4" t="s">
        <v>62</v>
      </c>
      <c r="C2" s="41"/>
      <c r="D2" s="3"/>
      <c r="E2" s="5"/>
      <c r="F2" s="5"/>
      <c r="G2" s="5"/>
      <c r="H2" s="5"/>
      <c r="I2" s="5"/>
      <c r="J2" s="5"/>
      <c r="K2" s="6"/>
      <c r="L2" s="6"/>
      <c r="M2" s="7"/>
      <c r="N2" s="7"/>
      <c r="O2" s="7"/>
      <c r="P2" s="7"/>
      <c r="Q2" s="7"/>
      <c r="R2" s="7"/>
      <c r="S2" s="7"/>
      <c r="T2" s="7"/>
      <c r="U2" s="128"/>
      <c r="V2" s="7"/>
      <c r="W2" s="8"/>
      <c r="X2" s="7"/>
      <c r="Y2" s="7"/>
      <c r="Z2" s="7"/>
      <c r="AA2" s="8"/>
      <c r="AB2" s="7"/>
      <c r="AC2" s="7"/>
      <c r="AD2" s="7"/>
      <c r="AE2" s="7"/>
      <c r="AF2" s="7"/>
      <c r="AG2" s="7"/>
      <c r="AH2" s="7"/>
      <c r="AI2" s="7"/>
      <c r="AJ2" s="7"/>
      <c r="AK2" s="8"/>
      <c r="AL2" s="7"/>
      <c r="AM2" s="7"/>
      <c r="AN2" s="7"/>
      <c r="AO2" s="7"/>
      <c r="AP2" s="7"/>
      <c r="AQ2" s="8"/>
      <c r="AR2" s="8"/>
      <c r="AS2" s="8"/>
      <c r="AT2" s="8"/>
      <c r="AU2" s="8"/>
      <c r="AV2" s="8"/>
    </row>
    <row r="3" spans="1:48" ht="12" customHeight="1">
      <c r="A3" s="10"/>
      <c r="B3" s="11"/>
      <c r="C3" s="42"/>
      <c r="D3" s="63"/>
      <c r="E3" s="10"/>
      <c r="F3" s="10"/>
      <c r="G3" s="10"/>
      <c r="H3" s="10"/>
      <c r="L3" s="64"/>
      <c r="M3" s="64"/>
      <c r="N3" s="64"/>
      <c r="O3" s="64"/>
      <c r="P3" s="64"/>
      <c r="Q3" s="64"/>
      <c r="R3" s="64"/>
      <c r="U3" s="79"/>
      <c r="X3" s="79"/>
    </row>
    <row r="4" spans="1:48" ht="12" customHeight="1">
      <c r="B4" s="15"/>
      <c r="C4" s="43"/>
      <c r="D4" s="67"/>
      <c r="E4" s="67"/>
      <c r="F4" s="67"/>
      <c r="G4" s="67"/>
      <c r="H4" s="67"/>
      <c r="I4" s="67"/>
      <c r="J4" s="67"/>
      <c r="K4" s="67"/>
      <c r="L4" s="67"/>
      <c r="M4" s="67"/>
      <c r="N4" s="67"/>
      <c r="O4" s="67"/>
      <c r="P4" s="67"/>
      <c r="Q4" s="67"/>
      <c r="R4" s="67"/>
      <c r="S4" s="67"/>
      <c r="T4" s="67"/>
      <c r="U4" s="67"/>
      <c r="V4" s="67"/>
      <c r="W4" s="67"/>
      <c r="X4" s="67"/>
      <c r="Y4" s="67"/>
      <c r="Z4" s="67"/>
      <c r="AA4" s="67"/>
      <c r="AB4" s="67"/>
      <c r="AC4" s="67"/>
      <c r="AD4" s="157"/>
      <c r="AE4" s="157"/>
      <c r="AF4" s="157"/>
      <c r="AG4" s="157"/>
      <c r="AH4" s="157"/>
      <c r="AI4" s="157"/>
      <c r="AJ4" s="67"/>
      <c r="AK4" s="17"/>
      <c r="AL4" s="157"/>
      <c r="AM4" s="157"/>
      <c r="AN4" s="157"/>
      <c r="AO4" s="157"/>
      <c r="AP4" s="157"/>
      <c r="AQ4" s="17" t="s">
        <v>63</v>
      </c>
      <c r="AV4" s="17"/>
    </row>
    <row r="5" spans="1:48" ht="12" customHeight="1">
      <c r="B5" s="344" t="s">
        <v>21</v>
      </c>
      <c r="C5" s="345"/>
      <c r="D5" s="357" t="s">
        <v>64</v>
      </c>
      <c r="E5" s="358"/>
      <c r="F5" s="57"/>
      <c r="G5" s="57"/>
      <c r="H5" s="57"/>
      <c r="I5" s="57"/>
      <c r="J5" s="57"/>
      <c r="K5" s="57"/>
      <c r="L5" s="57"/>
      <c r="M5" s="57"/>
      <c r="N5" s="57"/>
      <c r="O5" s="57"/>
      <c r="P5" s="57"/>
      <c r="Q5" s="57"/>
      <c r="R5" s="57"/>
      <c r="S5" s="57"/>
      <c r="T5" s="57"/>
      <c r="U5" s="57"/>
      <c r="V5" s="57"/>
      <c r="W5" s="57"/>
      <c r="X5" s="57"/>
      <c r="Y5" s="57"/>
      <c r="Z5" s="57"/>
      <c r="AA5" s="57"/>
      <c r="AB5" s="57"/>
      <c r="AC5" s="57"/>
      <c r="AD5" s="155"/>
      <c r="AE5" s="155"/>
      <c r="AF5" s="155"/>
      <c r="AG5" s="155"/>
      <c r="AH5" s="155"/>
      <c r="AI5" s="155"/>
      <c r="AJ5" s="368" t="s">
        <v>256</v>
      </c>
      <c r="AK5" s="342"/>
      <c r="AL5" s="342"/>
      <c r="AM5" s="342"/>
      <c r="AN5" s="342"/>
      <c r="AO5" s="342"/>
      <c r="AP5" s="342"/>
      <c r="AQ5" s="369"/>
      <c r="AR5" s="13"/>
      <c r="AS5" s="13"/>
      <c r="AT5" s="13"/>
      <c r="AU5" s="13"/>
      <c r="AV5" s="13"/>
    </row>
    <row r="6" spans="1:48" ht="12" customHeight="1">
      <c r="B6" s="346"/>
      <c r="C6" s="347"/>
      <c r="D6" s="359"/>
      <c r="E6" s="355"/>
      <c r="F6" s="326" t="s">
        <v>51</v>
      </c>
      <c r="G6" s="361"/>
      <c r="H6" s="350"/>
      <c r="I6" s="351"/>
      <c r="J6" s="362" t="s">
        <v>52</v>
      </c>
      <c r="K6" s="362"/>
      <c r="L6" s="326" t="s">
        <v>195</v>
      </c>
      <c r="M6" s="355"/>
      <c r="N6" s="326" t="s">
        <v>53</v>
      </c>
      <c r="O6" s="355"/>
      <c r="P6" s="362" t="s">
        <v>54</v>
      </c>
      <c r="Q6" s="362"/>
      <c r="R6" s="362" t="s">
        <v>65</v>
      </c>
      <c r="S6" s="373"/>
      <c r="T6" s="326" t="s">
        <v>66</v>
      </c>
      <c r="U6" s="375"/>
      <c r="V6" s="325"/>
      <c r="W6" s="326"/>
      <c r="X6" s="362" t="s">
        <v>56</v>
      </c>
      <c r="Y6" s="376"/>
      <c r="Z6" s="62"/>
      <c r="AA6" s="62"/>
      <c r="AB6" s="62"/>
      <c r="AC6" s="62"/>
      <c r="AD6" s="62"/>
      <c r="AE6" s="62"/>
      <c r="AF6" s="62"/>
      <c r="AG6" s="62"/>
      <c r="AH6" s="62"/>
      <c r="AI6" s="62"/>
      <c r="AJ6" s="370"/>
      <c r="AK6" s="371"/>
      <c r="AL6" s="371"/>
      <c r="AM6" s="371"/>
      <c r="AN6" s="371"/>
      <c r="AO6" s="371"/>
      <c r="AP6" s="371"/>
      <c r="AQ6" s="372"/>
      <c r="AR6" s="13"/>
      <c r="AS6" s="13"/>
      <c r="AT6" s="13"/>
      <c r="AU6" s="13"/>
      <c r="AV6" s="13"/>
    </row>
    <row r="7" spans="1:48" ht="12" customHeight="1">
      <c r="B7" s="346"/>
      <c r="C7" s="347"/>
      <c r="D7" s="360"/>
      <c r="E7" s="356"/>
      <c r="F7" s="356"/>
      <c r="G7" s="356"/>
      <c r="H7" s="356" t="s">
        <v>22</v>
      </c>
      <c r="I7" s="356"/>
      <c r="J7" s="363"/>
      <c r="K7" s="363"/>
      <c r="L7" s="356"/>
      <c r="M7" s="356"/>
      <c r="N7" s="356"/>
      <c r="O7" s="356"/>
      <c r="P7" s="363"/>
      <c r="Q7" s="363"/>
      <c r="R7" s="374"/>
      <c r="S7" s="374"/>
      <c r="T7" s="354"/>
      <c r="U7" s="354"/>
      <c r="V7" s="356" t="s">
        <v>23</v>
      </c>
      <c r="W7" s="356"/>
      <c r="X7" s="363"/>
      <c r="Y7" s="363"/>
      <c r="Z7" s="356" t="s">
        <v>0</v>
      </c>
      <c r="AA7" s="356"/>
      <c r="AB7" s="354" t="s">
        <v>24</v>
      </c>
      <c r="AC7" s="336"/>
      <c r="AD7" s="158"/>
      <c r="AE7" s="158"/>
      <c r="AF7" s="158"/>
      <c r="AG7" s="158"/>
      <c r="AH7" s="158"/>
      <c r="AI7" s="154"/>
      <c r="AJ7" s="336" t="s">
        <v>240</v>
      </c>
      <c r="AK7" s="328"/>
      <c r="AL7" s="327" t="s">
        <v>232</v>
      </c>
      <c r="AM7" s="328"/>
      <c r="AN7" s="327" t="s">
        <v>233</v>
      </c>
      <c r="AO7" s="328"/>
      <c r="AP7" s="364" t="s">
        <v>234</v>
      </c>
      <c r="AQ7" s="365"/>
      <c r="AR7" s="13"/>
      <c r="AS7" s="13"/>
      <c r="AT7" s="13"/>
      <c r="AU7" s="13"/>
      <c r="AV7" s="13"/>
    </row>
    <row r="8" spans="1:48" ht="12" customHeight="1">
      <c r="B8" s="346"/>
      <c r="C8" s="347"/>
      <c r="D8" s="163"/>
      <c r="E8" s="166"/>
      <c r="F8" s="153"/>
      <c r="G8" s="166"/>
      <c r="H8" s="153"/>
      <c r="I8" s="166"/>
      <c r="J8" s="162"/>
      <c r="K8" s="167"/>
      <c r="L8" s="153"/>
      <c r="M8" s="166"/>
      <c r="N8" s="153"/>
      <c r="O8" s="166"/>
      <c r="P8" s="162"/>
      <c r="Q8" s="167"/>
      <c r="R8" s="164"/>
      <c r="S8" s="168"/>
      <c r="T8" s="156"/>
      <c r="U8" s="165"/>
      <c r="V8" s="153"/>
      <c r="W8" s="166"/>
      <c r="X8" s="162"/>
      <c r="Y8" s="167"/>
      <c r="Z8" s="153"/>
      <c r="AA8" s="166"/>
      <c r="AB8" s="156"/>
      <c r="AC8" s="165"/>
      <c r="AD8" s="336" t="s">
        <v>202</v>
      </c>
      <c r="AE8" s="328"/>
      <c r="AF8" s="336" t="s">
        <v>203</v>
      </c>
      <c r="AG8" s="328"/>
      <c r="AH8" s="336" t="s">
        <v>204</v>
      </c>
      <c r="AI8" s="328"/>
      <c r="AJ8" s="335"/>
      <c r="AK8" s="330"/>
      <c r="AL8" s="329"/>
      <c r="AM8" s="330"/>
      <c r="AN8" s="329"/>
      <c r="AO8" s="330"/>
      <c r="AP8" s="366"/>
      <c r="AQ8" s="367"/>
      <c r="AR8" s="13"/>
      <c r="AS8" s="13"/>
      <c r="AT8" s="13"/>
      <c r="AU8" s="13"/>
      <c r="AV8" s="13"/>
    </row>
    <row r="9" spans="1:48" ht="12" customHeight="1">
      <c r="B9" s="348"/>
      <c r="C9" s="349"/>
      <c r="D9" s="18"/>
      <c r="E9" s="19" t="s">
        <v>59</v>
      </c>
      <c r="F9" s="20"/>
      <c r="G9" s="19" t="s">
        <v>59</v>
      </c>
      <c r="H9" s="20"/>
      <c r="I9" s="19" t="s">
        <v>67</v>
      </c>
      <c r="J9" s="21"/>
      <c r="K9" s="19" t="s">
        <v>68</v>
      </c>
      <c r="L9" s="20"/>
      <c r="M9" s="19" t="s">
        <v>59</v>
      </c>
      <c r="N9" s="20"/>
      <c r="O9" s="19" t="s">
        <v>59</v>
      </c>
      <c r="P9" s="21"/>
      <c r="Q9" s="19" t="s">
        <v>67</v>
      </c>
      <c r="R9" s="22"/>
      <c r="S9" s="19" t="s">
        <v>68</v>
      </c>
      <c r="T9" s="23"/>
      <c r="U9" s="19" t="s">
        <v>59</v>
      </c>
      <c r="V9" s="20"/>
      <c r="W9" s="19" t="s">
        <v>69</v>
      </c>
      <c r="X9" s="22"/>
      <c r="Y9" s="19" t="s">
        <v>59</v>
      </c>
      <c r="Z9" s="20"/>
      <c r="AA9" s="19" t="s">
        <v>70</v>
      </c>
      <c r="AB9" s="20"/>
      <c r="AC9" s="19" t="s">
        <v>59</v>
      </c>
      <c r="AD9" s="159"/>
      <c r="AE9" s="19" t="s">
        <v>59</v>
      </c>
      <c r="AF9" s="159"/>
      <c r="AG9" s="19" t="s">
        <v>59</v>
      </c>
      <c r="AH9" s="159"/>
      <c r="AI9" s="19" t="s">
        <v>59</v>
      </c>
      <c r="AJ9" s="58"/>
      <c r="AK9" s="40" t="s">
        <v>59</v>
      </c>
      <c r="AL9" s="159"/>
      <c r="AM9" s="194" t="s">
        <v>235</v>
      </c>
      <c r="AN9" s="159"/>
      <c r="AO9" s="19" t="s">
        <v>236</v>
      </c>
      <c r="AP9" s="181"/>
      <c r="AQ9" s="24" t="s">
        <v>59</v>
      </c>
      <c r="AR9" s="13"/>
      <c r="AS9" s="13"/>
      <c r="AT9" s="13"/>
      <c r="AU9" s="13"/>
      <c r="AV9" s="13"/>
    </row>
    <row r="10" spans="1:48" ht="12" hidden="1" customHeight="1">
      <c r="B10" s="48" t="s">
        <v>71</v>
      </c>
      <c r="C10" s="49" t="s">
        <v>50</v>
      </c>
      <c r="D10" s="122">
        <v>432744</v>
      </c>
      <c r="E10" s="123" t="s">
        <v>72</v>
      </c>
      <c r="F10" s="123">
        <v>5107</v>
      </c>
      <c r="G10" s="123" t="s">
        <v>32</v>
      </c>
      <c r="H10" s="123"/>
      <c r="I10" s="123"/>
      <c r="J10" s="123">
        <f>D10-F10</f>
        <v>427637</v>
      </c>
      <c r="K10" s="123" t="s">
        <v>32</v>
      </c>
      <c r="L10" s="123">
        <v>367210</v>
      </c>
      <c r="M10" s="123" t="s">
        <v>73</v>
      </c>
      <c r="N10" s="123">
        <v>399004</v>
      </c>
      <c r="O10" s="123" t="s">
        <v>72</v>
      </c>
      <c r="P10" s="123">
        <f>N10-L10</f>
        <v>31794</v>
      </c>
      <c r="Q10" s="123" t="s">
        <v>32</v>
      </c>
      <c r="R10" s="123">
        <f>J10+P10</f>
        <v>459431</v>
      </c>
      <c r="S10" s="123" t="s">
        <v>74</v>
      </c>
      <c r="T10" s="123">
        <v>381852</v>
      </c>
      <c r="U10" s="123" t="s">
        <v>32</v>
      </c>
      <c r="V10" s="123"/>
      <c r="W10" s="123"/>
      <c r="X10" s="100">
        <f>R10-T10</f>
        <v>77579</v>
      </c>
      <c r="Y10" s="123" t="s">
        <v>75</v>
      </c>
      <c r="Z10" s="123"/>
      <c r="AA10" s="123"/>
      <c r="AB10" s="123"/>
      <c r="AC10" s="123"/>
      <c r="AD10" s="160"/>
      <c r="AE10" s="160"/>
      <c r="AF10" s="160"/>
      <c r="AG10" s="160"/>
      <c r="AH10" s="160"/>
      <c r="AI10" s="160"/>
      <c r="AJ10" s="26">
        <v>58221</v>
      </c>
      <c r="AK10" s="195" t="s">
        <v>32</v>
      </c>
      <c r="AL10" s="200" t="s">
        <v>32</v>
      </c>
      <c r="AM10" s="180" t="s">
        <v>237</v>
      </c>
      <c r="AN10" s="180" t="s">
        <v>237</v>
      </c>
      <c r="AO10" s="180" t="s">
        <v>238</v>
      </c>
      <c r="AP10" s="180" t="s">
        <v>32</v>
      </c>
      <c r="AQ10" s="182" t="s">
        <v>32</v>
      </c>
      <c r="AR10" s="13"/>
      <c r="AS10" s="13"/>
      <c r="AT10" s="13"/>
      <c r="AU10" s="13"/>
      <c r="AV10" s="13"/>
    </row>
    <row r="11" spans="1:48" ht="12" hidden="1" customHeight="1">
      <c r="B11" s="37" t="s">
        <v>46</v>
      </c>
      <c r="C11" s="50" t="s">
        <v>49</v>
      </c>
      <c r="D11" s="93">
        <v>442710</v>
      </c>
      <c r="E11" s="98" t="s">
        <v>73</v>
      </c>
      <c r="F11" s="98">
        <v>5142</v>
      </c>
      <c r="G11" s="98" t="s">
        <v>72</v>
      </c>
      <c r="H11" s="98"/>
      <c r="I11" s="98"/>
      <c r="J11" s="98">
        <f t="shared" ref="J11:J74" si="0">D11-F11</f>
        <v>437568</v>
      </c>
      <c r="K11" s="98" t="s">
        <v>32</v>
      </c>
      <c r="L11" s="98">
        <v>376341</v>
      </c>
      <c r="M11" s="98" t="s">
        <v>32</v>
      </c>
      <c r="N11" s="98">
        <v>411682</v>
      </c>
      <c r="O11" s="98" t="s">
        <v>73</v>
      </c>
      <c r="P11" s="98">
        <f t="shared" ref="P11:P74" si="1">N11-L11</f>
        <v>35341</v>
      </c>
      <c r="Q11" s="98" t="s">
        <v>72</v>
      </c>
      <c r="R11" s="98">
        <f t="shared" ref="R11:R74" si="2">J11+P11</f>
        <v>472909</v>
      </c>
      <c r="S11" s="98" t="s">
        <v>32</v>
      </c>
      <c r="T11" s="98">
        <v>405864</v>
      </c>
      <c r="U11" s="98" t="s">
        <v>74</v>
      </c>
      <c r="V11" s="98"/>
      <c r="W11" s="98"/>
      <c r="X11" s="98">
        <f t="shared" ref="X11:X74" si="3">R11-T11</f>
        <v>67045</v>
      </c>
      <c r="Y11" s="98" t="s">
        <v>73</v>
      </c>
      <c r="Z11" s="98"/>
      <c r="AA11" s="98"/>
      <c r="AB11" s="98"/>
      <c r="AC11" s="98"/>
      <c r="AD11" s="83"/>
      <c r="AE11" s="83"/>
      <c r="AF11" s="83"/>
      <c r="AG11" s="83"/>
      <c r="AH11" s="83"/>
      <c r="AI11" s="83"/>
      <c r="AJ11" s="32">
        <v>48693</v>
      </c>
      <c r="AK11" s="196" t="s">
        <v>73</v>
      </c>
      <c r="AL11" s="189" t="s">
        <v>237</v>
      </c>
      <c r="AM11" s="134" t="s">
        <v>237</v>
      </c>
      <c r="AN11" s="134" t="s">
        <v>238</v>
      </c>
      <c r="AO11" s="134" t="s">
        <v>237</v>
      </c>
      <c r="AP11" s="134" t="s">
        <v>237</v>
      </c>
      <c r="AQ11" s="183" t="s">
        <v>237</v>
      </c>
      <c r="AR11" s="13"/>
      <c r="AS11" s="13"/>
      <c r="AT11" s="13"/>
      <c r="AU11" s="13"/>
      <c r="AV11" s="13"/>
    </row>
    <row r="12" spans="1:48" ht="12" hidden="1" customHeight="1">
      <c r="B12" s="37" t="s">
        <v>76</v>
      </c>
      <c r="C12" s="50" t="s">
        <v>77</v>
      </c>
      <c r="D12" s="93">
        <v>416776</v>
      </c>
      <c r="E12" s="98" t="s">
        <v>72</v>
      </c>
      <c r="F12" s="98">
        <v>4944</v>
      </c>
      <c r="G12" s="98" t="s">
        <v>72</v>
      </c>
      <c r="H12" s="98"/>
      <c r="I12" s="98"/>
      <c r="J12" s="98">
        <f t="shared" si="0"/>
        <v>411832</v>
      </c>
      <c r="K12" s="98" t="s">
        <v>72</v>
      </c>
      <c r="L12" s="98">
        <v>352645</v>
      </c>
      <c r="M12" s="98" t="s">
        <v>72</v>
      </c>
      <c r="N12" s="98">
        <v>389933</v>
      </c>
      <c r="O12" s="98" t="s">
        <v>72</v>
      </c>
      <c r="P12" s="98">
        <f t="shared" si="1"/>
        <v>37288</v>
      </c>
      <c r="Q12" s="98" t="s">
        <v>72</v>
      </c>
      <c r="R12" s="98">
        <f t="shared" si="2"/>
        <v>449120</v>
      </c>
      <c r="S12" s="98" t="s">
        <v>72</v>
      </c>
      <c r="T12" s="98">
        <v>403326</v>
      </c>
      <c r="U12" s="98" t="s">
        <v>72</v>
      </c>
      <c r="V12" s="98"/>
      <c r="W12" s="98"/>
      <c r="X12" s="98">
        <f t="shared" si="3"/>
        <v>45794</v>
      </c>
      <c r="Y12" s="98" t="s">
        <v>72</v>
      </c>
      <c r="Z12" s="98"/>
      <c r="AA12" s="98"/>
      <c r="AB12" s="98"/>
      <c r="AC12" s="98"/>
      <c r="AD12" s="83"/>
      <c r="AE12" s="83"/>
      <c r="AF12" s="83"/>
      <c r="AG12" s="83"/>
      <c r="AH12" s="83"/>
      <c r="AI12" s="83"/>
      <c r="AJ12" s="32">
        <v>28595</v>
      </c>
      <c r="AK12" s="196" t="s">
        <v>72</v>
      </c>
      <c r="AL12" s="189" t="s">
        <v>237</v>
      </c>
      <c r="AM12" s="134" t="s">
        <v>239</v>
      </c>
      <c r="AN12" s="134" t="s">
        <v>237</v>
      </c>
      <c r="AO12" s="134" t="s">
        <v>237</v>
      </c>
      <c r="AP12" s="134" t="s">
        <v>237</v>
      </c>
      <c r="AQ12" s="183" t="s">
        <v>237</v>
      </c>
      <c r="AR12" s="13"/>
      <c r="AS12" s="13"/>
      <c r="AT12" s="13"/>
      <c r="AU12" s="13"/>
      <c r="AV12" s="13"/>
    </row>
    <row r="13" spans="1:48" ht="12" hidden="1" customHeight="1">
      <c r="B13" s="37" t="s">
        <v>78</v>
      </c>
      <c r="C13" s="50" t="s">
        <v>79</v>
      </c>
      <c r="D13" s="93">
        <v>412472</v>
      </c>
      <c r="E13" s="98" t="s">
        <v>72</v>
      </c>
      <c r="F13" s="98">
        <v>5008</v>
      </c>
      <c r="G13" s="98" t="s">
        <v>72</v>
      </c>
      <c r="H13" s="98"/>
      <c r="I13" s="98"/>
      <c r="J13" s="98">
        <f t="shared" si="0"/>
        <v>407464</v>
      </c>
      <c r="K13" s="98" t="s">
        <v>72</v>
      </c>
      <c r="L13" s="98">
        <v>356430</v>
      </c>
      <c r="M13" s="98" t="s">
        <v>72</v>
      </c>
      <c r="N13" s="98">
        <v>401401</v>
      </c>
      <c r="O13" s="98" t="s">
        <v>72</v>
      </c>
      <c r="P13" s="98">
        <f t="shared" si="1"/>
        <v>44971</v>
      </c>
      <c r="Q13" s="98" t="s">
        <v>72</v>
      </c>
      <c r="R13" s="98">
        <f t="shared" si="2"/>
        <v>452435</v>
      </c>
      <c r="S13" s="98" t="s">
        <v>72</v>
      </c>
      <c r="T13" s="98">
        <v>409576</v>
      </c>
      <c r="U13" s="98" t="s">
        <v>72</v>
      </c>
      <c r="V13" s="98"/>
      <c r="W13" s="98"/>
      <c r="X13" s="98">
        <f t="shared" si="3"/>
        <v>42859</v>
      </c>
      <c r="Y13" s="98" t="s">
        <v>72</v>
      </c>
      <c r="Z13" s="98"/>
      <c r="AA13" s="98"/>
      <c r="AB13" s="98"/>
      <c r="AC13" s="98"/>
      <c r="AD13" s="83"/>
      <c r="AE13" s="83"/>
      <c r="AF13" s="83"/>
      <c r="AG13" s="83"/>
      <c r="AH13" s="83"/>
      <c r="AI13" s="83"/>
      <c r="AJ13" s="32">
        <v>25998</v>
      </c>
      <c r="AK13" s="196" t="s">
        <v>72</v>
      </c>
      <c r="AL13" s="189" t="s">
        <v>238</v>
      </c>
      <c r="AM13" s="134" t="s">
        <v>237</v>
      </c>
      <c r="AN13" s="134" t="s">
        <v>237</v>
      </c>
      <c r="AO13" s="134" t="s">
        <v>237</v>
      </c>
      <c r="AP13" s="134" t="s">
        <v>237</v>
      </c>
      <c r="AQ13" s="183" t="s">
        <v>238</v>
      </c>
      <c r="AR13" s="13"/>
      <c r="AS13" s="13"/>
      <c r="AT13" s="13"/>
      <c r="AU13" s="13"/>
      <c r="AV13" s="13"/>
    </row>
    <row r="14" spans="1:48" ht="12" hidden="1" customHeight="1">
      <c r="B14" s="37" t="s">
        <v>80</v>
      </c>
      <c r="C14" s="50" t="s">
        <v>81</v>
      </c>
      <c r="D14" s="93">
        <v>395535</v>
      </c>
      <c r="E14" s="98" t="s">
        <v>72</v>
      </c>
      <c r="F14" s="98">
        <v>4835</v>
      </c>
      <c r="G14" s="98" t="s">
        <v>72</v>
      </c>
      <c r="H14" s="98"/>
      <c r="I14" s="98"/>
      <c r="J14" s="98">
        <f t="shared" si="0"/>
        <v>390700</v>
      </c>
      <c r="K14" s="98" t="s">
        <v>72</v>
      </c>
      <c r="L14" s="98">
        <v>350500</v>
      </c>
      <c r="M14" s="98" t="s">
        <v>72</v>
      </c>
      <c r="N14" s="98">
        <v>390286</v>
      </c>
      <c r="O14" s="98" t="s">
        <v>72</v>
      </c>
      <c r="P14" s="98">
        <f t="shared" si="1"/>
        <v>39786</v>
      </c>
      <c r="Q14" s="98" t="s">
        <v>72</v>
      </c>
      <c r="R14" s="98">
        <f t="shared" si="2"/>
        <v>430486</v>
      </c>
      <c r="S14" s="98" t="s">
        <v>72</v>
      </c>
      <c r="T14" s="98">
        <v>381964</v>
      </c>
      <c r="U14" s="98" t="s">
        <v>72</v>
      </c>
      <c r="V14" s="98"/>
      <c r="W14" s="98"/>
      <c r="X14" s="98">
        <f t="shared" si="3"/>
        <v>48522</v>
      </c>
      <c r="Y14" s="98" t="s">
        <v>72</v>
      </c>
      <c r="Z14" s="98"/>
      <c r="AA14" s="98"/>
      <c r="AB14" s="98"/>
      <c r="AC14" s="98"/>
      <c r="AD14" s="83"/>
      <c r="AE14" s="83"/>
      <c r="AF14" s="83"/>
      <c r="AG14" s="83"/>
      <c r="AH14" s="83"/>
      <c r="AI14" s="83"/>
      <c r="AJ14" s="32">
        <v>31578</v>
      </c>
      <c r="AK14" s="196" t="s">
        <v>72</v>
      </c>
      <c r="AL14" s="189" t="s">
        <v>237</v>
      </c>
      <c r="AM14" s="134" t="s">
        <v>237</v>
      </c>
      <c r="AN14" s="134" t="s">
        <v>237</v>
      </c>
      <c r="AO14" s="134" t="s">
        <v>237</v>
      </c>
      <c r="AP14" s="134" t="s">
        <v>239</v>
      </c>
      <c r="AQ14" s="183" t="s">
        <v>237</v>
      </c>
      <c r="AR14" s="13"/>
      <c r="AS14" s="13"/>
      <c r="AT14" s="13"/>
      <c r="AU14" s="13"/>
      <c r="AV14" s="13"/>
    </row>
    <row r="15" spans="1:48" ht="12" hidden="1" customHeight="1">
      <c r="B15" s="37" t="s">
        <v>82</v>
      </c>
      <c r="C15" s="50" t="s">
        <v>83</v>
      </c>
      <c r="D15" s="93">
        <v>387086</v>
      </c>
      <c r="E15" s="98" t="s">
        <v>84</v>
      </c>
      <c r="F15" s="98">
        <v>4758</v>
      </c>
      <c r="G15" s="98" t="s">
        <v>84</v>
      </c>
      <c r="H15" s="98"/>
      <c r="I15" s="98"/>
      <c r="J15" s="98">
        <f t="shared" si="0"/>
        <v>382328</v>
      </c>
      <c r="K15" s="98" t="s">
        <v>84</v>
      </c>
      <c r="L15" s="98">
        <v>327712</v>
      </c>
      <c r="M15" s="98" t="s">
        <v>84</v>
      </c>
      <c r="N15" s="98">
        <v>379880</v>
      </c>
      <c r="O15" s="98" t="s">
        <v>84</v>
      </c>
      <c r="P15" s="98">
        <f t="shared" si="1"/>
        <v>52168</v>
      </c>
      <c r="Q15" s="98" t="s">
        <v>84</v>
      </c>
      <c r="R15" s="98">
        <f t="shared" si="2"/>
        <v>434496</v>
      </c>
      <c r="S15" s="98" t="s">
        <v>84</v>
      </c>
      <c r="T15" s="98">
        <v>410660</v>
      </c>
      <c r="U15" s="98" t="s">
        <v>84</v>
      </c>
      <c r="V15" s="98"/>
      <c r="W15" s="98"/>
      <c r="X15" s="98">
        <f t="shared" si="3"/>
        <v>23836</v>
      </c>
      <c r="Y15" s="98" t="s">
        <v>84</v>
      </c>
      <c r="Z15" s="98"/>
      <c r="AA15" s="98"/>
      <c r="AB15" s="98"/>
      <c r="AC15" s="98"/>
      <c r="AD15" s="83"/>
      <c r="AE15" s="83"/>
      <c r="AF15" s="83"/>
      <c r="AG15" s="83"/>
      <c r="AH15" s="83"/>
      <c r="AI15" s="83"/>
      <c r="AJ15" s="32">
        <v>8097</v>
      </c>
      <c r="AK15" s="196" t="s">
        <v>84</v>
      </c>
      <c r="AL15" s="189" t="s">
        <v>237</v>
      </c>
      <c r="AM15" s="134" t="s">
        <v>237</v>
      </c>
      <c r="AN15" s="134" t="s">
        <v>237</v>
      </c>
      <c r="AO15" s="134" t="s">
        <v>237</v>
      </c>
      <c r="AP15" s="134" t="s">
        <v>238</v>
      </c>
      <c r="AQ15" s="183" t="s">
        <v>237</v>
      </c>
      <c r="AR15" s="13"/>
      <c r="AS15" s="13"/>
      <c r="AT15" s="13"/>
      <c r="AU15" s="13"/>
      <c r="AV15" s="13"/>
    </row>
    <row r="16" spans="1:48" ht="12" hidden="1" customHeight="1">
      <c r="B16" s="37" t="s">
        <v>85</v>
      </c>
      <c r="C16" s="50" t="s">
        <v>86</v>
      </c>
      <c r="D16" s="93">
        <v>400271</v>
      </c>
      <c r="E16" s="98" t="s">
        <v>84</v>
      </c>
      <c r="F16" s="98">
        <v>4742</v>
      </c>
      <c r="G16" s="98" t="s">
        <v>84</v>
      </c>
      <c r="H16" s="98"/>
      <c r="I16" s="98"/>
      <c r="J16" s="98">
        <f t="shared" si="0"/>
        <v>395529</v>
      </c>
      <c r="K16" s="98" t="s">
        <v>84</v>
      </c>
      <c r="L16" s="98">
        <v>342137</v>
      </c>
      <c r="M16" s="98" t="s">
        <v>84</v>
      </c>
      <c r="N16" s="98">
        <v>387598</v>
      </c>
      <c r="O16" s="98" t="s">
        <v>84</v>
      </c>
      <c r="P16" s="98">
        <f t="shared" si="1"/>
        <v>45461</v>
      </c>
      <c r="Q16" s="98" t="s">
        <v>84</v>
      </c>
      <c r="R16" s="98">
        <f t="shared" si="2"/>
        <v>440990</v>
      </c>
      <c r="S16" s="98" t="s">
        <v>84</v>
      </c>
      <c r="T16" s="98">
        <v>412951</v>
      </c>
      <c r="U16" s="98" t="s">
        <v>84</v>
      </c>
      <c r="V16" s="98"/>
      <c r="W16" s="98"/>
      <c r="X16" s="98">
        <f t="shared" si="3"/>
        <v>28039</v>
      </c>
      <c r="Y16" s="98" t="s">
        <v>84</v>
      </c>
      <c r="Z16" s="98"/>
      <c r="AA16" s="98"/>
      <c r="AB16" s="98"/>
      <c r="AC16" s="98"/>
      <c r="AD16" s="83"/>
      <c r="AE16" s="83"/>
      <c r="AF16" s="83"/>
      <c r="AG16" s="83"/>
      <c r="AH16" s="83"/>
      <c r="AI16" s="83"/>
      <c r="AJ16" s="32">
        <v>10749</v>
      </c>
      <c r="AK16" s="196" t="s">
        <v>84</v>
      </c>
      <c r="AL16" s="189" t="s">
        <v>237</v>
      </c>
      <c r="AM16" s="134" t="s">
        <v>237</v>
      </c>
      <c r="AN16" s="134" t="s">
        <v>237</v>
      </c>
      <c r="AO16" s="134" t="s">
        <v>239</v>
      </c>
      <c r="AP16" s="134" t="s">
        <v>237</v>
      </c>
      <c r="AQ16" s="183" t="s">
        <v>237</v>
      </c>
      <c r="AR16" s="13"/>
      <c r="AS16" s="13"/>
      <c r="AT16" s="13"/>
      <c r="AU16" s="13"/>
      <c r="AV16" s="13"/>
    </row>
    <row r="17" spans="1:48" ht="12" hidden="1" customHeight="1">
      <c r="B17" s="37" t="s">
        <v>87</v>
      </c>
      <c r="C17" s="50" t="s">
        <v>88</v>
      </c>
      <c r="D17" s="93">
        <v>387730</v>
      </c>
      <c r="E17" s="98" t="s">
        <v>84</v>
      </c>
      <c r="F17" s="98">
        <v>4631</v>
      </c>
      <c r="G17" s="98" t="s">
        <v>84</v>
      </c>
      <c r="H17" s="98"/>
      <c r="I17" s="98"/>
      <c r="J17" s="98">
        <f t="shared" si="0"/>
        <v>383099</v>
      </c>
      <c r="K17" s="98" t="s">
        <v>84</v>
      </c>
      <c r="L17" s="98">
        <v>333839</v>
      </c>
      <c r="M17" s="98" t="s">
        <v>84</v>
      </c>
      <c r="N17" s="98">
        <v>370418</v>
      </c>
      <c r="O17" s="98" t="s">
        <v>84</v>
      </c>
      <c r="P17" s="98">
        <f t="shared" si="1"/>
        <v>36579</v>
      </c>
      <c r="Q17" s="98" t="s">
        <v>84</v>
      </c>
      <c r="R17" s="98">
        <f t="shared" si="2"/>
        <v>419678</v>
      </c>
      <c r="S17" s="98" t="s">
        <v>84</v>
      </c>
      <c r="T17" s="98">
        <v>378597</v>
      </c>
      <c r="U17" s="98" t="s">
        <v>84</v>
      </c>
      <c r="V17" s="98"/>
      <c r="W17" s="98"/>
      <c r="X17" s="98">
        <f t="shared" si="3"/>
        <v>41081</v>
      </c>
      <c r="Y17" s="98" t="s">
        <v>84</v>
      </c>
      <c r="Z17" s="98"/>
      <c r="AA17" s="98"/>
      <c r="AB17" s="98"/>
      <c r="AC17" s="98"/>
      <c r="AD17" s="83"/>
      <c r="AE17" s="83"/>
      <c r="AF17" s="83"/>
      <c r="AG17" s="83"/>
      <c r="AH17" s="83"/>
      <c r="AI17" s="83"/>
      <c r="AJ17" s="32">
        <v>23783</v>
      </c>
      <c r="AK17" s="196" t="s">
        <v>84</v>
      </c>
      <c r="AL17" s="189" t="s">
        <v>237</v>
      </c>
      <c r="AM17" s="134" t="s">
        <v>237</v>
      </c>
      <c r="AN17" s="134" t="s">
        <v>238</v>
      </c>
      <c r="AO17" s="134" t="s">
        <v>237</v>
      </c>
      <c r="AP17" s="134" t="s">
        <v>237</v>
      </c>
      <c r="AQ17" s="183" t="s">
        <v>237</v>
      </c>
      <c r="AR17" s="13"/>
      <c r="AS17" s="13"/>
      <c r="AT17" s="13"/>
      <c r="AU17" s="13"/>
      <c r="AV17" s="13"/>
    </row>
    <row r="18" spans="1:48" ht="12" hidden="1" customHeight="1">
      <c r="A18" s="13"/>
      <c r="B18" s="37" t="s">
        <v>89</v>
      </c>
      <c r="C18" s="50" t="s">
        <v>90</v>
      </c>
      <c r="D18" s="93">
        <v>406368</v>
      </c>
      <c r="E18" s="98" t="s">
        <v>84</v>
      </c>
      <c r="F18" s="98">
        <v>4816</v>
      </c>
      <c r="G18" s="98" t="s">
        <v>84</v>
      </c>
      <c r="H18" s="98"/>
      <c r="I18" s="98"/>
      <c r="J18" s="98">
        <f t="shared" si="0"/>
        <v>401552</v>
      </c>
      <c r="K18" s="98" t="s">
        <v>84</v>
      </c>
      <c r="L18" s="98">
        <v>365112</v>
      </c>
      <c r="M18" s="98" t="s">
        <v>84</v>
      </c>
      <c r="N18" s="98">
        <v>397975</v>
      </c>
      <c r="O18" s="98" t="s">
        <v>84</v>
      </c>
      <c r="P18" s="98">
        <f t="shared" si="1"/>
        <v>32863</v>
      </c>
      <c r="Q18" s="98" t="s">
        <v>84</v>
      </c>
      <c r="R18" s="98">
        <f t="shared" si="2"/>
        <v>434415</v>
      </c>
      <c r="S18" s="98" t="s">
        <v>84</v>
      </c>
      <c r="T18" s="98">
        <v>360848</v>
      </c>
      <c r="U18" s="98" t="s">
        <v>84</v>
      </c>
      <c r="V18" s="98"/>
      <c r="W18" s="98"/>
      <c r="X18" s="98">
        <f t="shared" si="3"/>
        <v>73567</v>
      </c>
      <c r="Y18" s="98" t="s">
        <v>84</v>
      </c>
      <c r="Z18" s="98"/>
      <c r="AA18" s="98"/>
      <c r="AB18" s="98"/>
      <c r="AC18" s="98"/>
      <c r="AD18" s="83"/>
      <c r="AE18" s="83"/>
      <c r="AF18" s="83"/>
      <c r="AG18" s="83"/>
      <c r="AH18" s="83"/>
      <c r="AI18" s="83"/>
      <c r="AJ18" s="32">
        <v>53078</v>
      </c>
      <c r="AK18" s="196" t="s">
        <v>84</v>
      </c>
      <c r="AL18" s="189" t="s">
        <v>237</v>
      </c>
      <c r="AM18" s="134" t="s">
        <v>238</v>
      </c>
      <c r="AN18" s="134" t="s">
        <v>237</v>
      </c>
      <c r="AO18" s="134" t="s">
        <v>237</v>
      </c>
      <c r="AP18" s="134" t="s">
        <v>237</v>
      </c>
      <c r="AQ18" s="183" t="s">
        <v>237</v>
      </c>
      <c r="AR18" s="13"/>
      <c r="AS18" s="13"/>
      <c r="AT18" s="13"/>
      <c r="AU18" s="13"/>
      <c r="AV18" s="13"/>
    </row>
    <row r="19" spans="1:48" ht="12" hidden="1" customHeight="1">
      <c r="A19" s="13"/>
      <c r="B19" s="37" t="s">
        <v>91</v>
      </c>
      <c r="C19" s="50" t="s">
        <v>92</v>
      </c>
      <c r="D19" s="93">
        <v>415172</v>
      </c>
      <c r="E19" s="98" t="s">
        <v>84</v>
      </c>
      <c r="F19" s="98">
        <v>4823</v>
      </c>
      <c r="G19" s="98" t="s">
        <v>84</v>
      </c>
      <c r="H19" s="98"/>
      <c r="I19" s="98"/>
      <c r="J19" s="98">
        <f t="shared" si="0"/>
        <v>410349</v>
      </c>
      <c r="K19" s="98" t="s">
        <v>84</v>
      </c>
      <c r="L19" s="98">
        <v>374395</v>
      </c>
      <c r="M19" s="98" t="s">
        <v>84</v>
      </c>
      <c r="N19" s="98">
        <v>404085</v>
      </c>
      <c r="O19" s="98" t="s">
        <v>84</v>
      </c>
      <c r="P19" s="98">
        <f t="shared" si="1"/>
        <v>29690</v>
      </c>
      <c r="Q19" s="98" t="s">
        <v>84</v>
      </c>
      <c r="R19" s="98">
        <f t="shared" si="2"/>
        <v>440039</v>
      </c>
      <c r="S19" s="98" t="s">
        <v>84</v>
      </c>
      <c r="T19" s="98">
        <v>355399</v>
      </c>
      <c r="U19" s="98" t="s">
        <v>84</v>
      </c>
      <c r="V19" s="98"/>
      <c r="W19" s="98"/>
      <c r="X19" s="98">
        <f t="shared" si="3"/>
        <v>84640</v>
      </c>
      <c r="Y19" s="98" t="s">
        <v>84</v>
      </c>
      <c r="Z19" s="98"/>
      <c r="AA19" s="98"/>
      <c r="AB19" s="98"/>
      <c r="AC19" s="98"/>
      <c r="AD19" s="83"/>
      <c r="AE19" s="83"/>
      <c r="AF19" s="83"/>
      <c r="AG19" s="83"/>
      <c r="AH19" s="83"/>
      <c r="AI19" s="83"/>
      <c r="AJ19" s="32">
        <v>66712</v>
      </c>
      <c r="AK19" s="196" t="s">
        <v>84</v>
      </c>
      <c r="AL19" s="189" t="s">
        <v>239</v>
      </c>
      <c r="AM19" s="134" t="s">
        <v>237</v>
      </c>
      <c r="AN19" s="134" t="s">
        <v>237</v>
      </c>
      <c r="AO19" s="134" t="s">
        <v>237</v>
      </c>
      <c r="AP19" s="134" t="s">
        <v>237</v>
      </c>
      <c r="AQ19" s="183" t="s">
        <v>237</v>
      </c>
      <c r="AR19" s="13"/>
      <c r="AS19" s="13"/>
      <c r="AT19" s="13"/>
      <c r="AU19" s="13"/>
      <c r="AV19" s="13"/>
    </row>
    <row r="20" spans="1:48" ht="12" hidden="1" customHeight="1">
      <c r="A20" s="13"/>
      <c r="B20" s="37" t="s">
        <v>93</v>
      </c>
      <c r="C20" s="50" t="s">
        <v>94</v>
      </c>
      <c r="D20" s="93">
        <v>383511</v>
      </c>
      <c r="E20" s="98" t="s">
        <v>84</v>
      </c>
      <c r="F20" s="98">
        <v>4502</v>
      </c>
      <c r="G20" s="98" t="s">
        <v>84</v>
      </c>
      <c r="H20" s="98"/>
      <c r="I20" s="98"/>
      <c r="J20" s="98">
        <f t="shared" si="0"/>
        <v>379009</v>
      </c>
      <c r="K20" s="98" t="s">
        <v>84</v>
      </c>
      <c r="L20" s="98">
        <v>335945</v>
      </c>
      <c r="M20" s="98" t="s">
        <v>84</v>
      </c>
      <c r="N20" s="98">
        <v>363846</v>
      </c>
      <c r="O20" s="98" t="s">
        <v>84</v>
      </c>
      <c r="P20" s="98">
        <f t="shared" si="1"/>
        <v>27901</v>
      </c>
      <c r="Q20" s="98" t="s">
        <v>84</v>
      </c>
      <c r="R20" s="98">
        <f t="shared" si="2"/>
        <v>406910</v>
      </c>
      <c r="S20" s="98" t="s">
        <v>84</v>
      </c>
      <c r="T20" s="98">
        <v>346194</v>
      </c>
      <c r="U20" s="98" t="s">
        <v>84</v>
      </c>
      <c r="V20" s="98"/>
      <c r="W20" s="98"/>
      <c r="X20" s="98">
        <f t="shared" si="3"/>
        <v>60716</v>
      </c>
      <c r="Y20" s="98" t="s">
        <v>84</v>
      </c>
      <c r="Z20" s="98"/>
      <c r="AA20" s="98"/>
      <c r="AB20" s="98"/>
      <c r="AC20" s="98"/>
      <c r="AD20" s="83"/>
      <c r="AE20" s="83"/>
      <c r="AF20" s="83"/>
      <c r="AG20" s="83"/>
      <c r="AH20" s="83"/>
      <c r="AI20" s="83"/>
      <c r="AJ20" s="32">
        <v>44622</v>
      </c>
      <c r="AK20" s="196" t="s">
        <v>84</v>
      </c>
      <c r="AL20" s="189" t="s">
        <v>237</v>
      </c>
      <c r="AM20" s="134" t="s">
        <v>237</v>
      </c>
      <c r="AN20" s="134" t="s">
        <v>237</v>
      </c>
      <c r="AO20" s="134" t="s">
        <v>237</v>
      </c>
      <c r="AP20" s="134" t="s">
        <v>237</v>
      </c>
      <c r="AQ20" s="183" t="s">
        <v>237</v>
      </c>
      <c r="AR20" s="13"/>
      <c r="AS20" s="13"/>
      <c r="AT20" s="13"/>
      <c r="AU20" s="13"/>
      <c r="AV20" s="13"/>
    </row>
    <row r="21" spans="1:48" ht="12" hidden="1" customHeight="1">
      <c r="A21" s="13"/>
      <c r="B21" s="38" t="s">
        <v>95</v>
      </c>
      <c r="C21" s="50" t="s">
        <v>96</v>
      </c>
      <c r="D21" s="93">
        <v>433877</v>
      </c>
      <c r="E21" s="98" t="s">
        <v>84</v>
      </c>
      <c r="F21" s="98">
        <v>4906</v>
      </c>
      <c r="G21" s="98" t="s">
        <v>84</v>
      </c>
      <c r="H21" s="98"/>
      <c r="I21" s="98"/>
      <c r="J21" s="99">
        <f t="shared" si="0"/>
        <v>428971</v>
      </c>
      <c r="K21" s="99" t="s">
        <v>84</v>
      </c>
      <c r="L21" s="99">
        <v>393354</v>
      </c>
      <c r="M21" s="99" t="s">
        <v>84</v>
      </c>
      <c r="N21" s="99">
        <v>423323</v>
      </c>
      <c r="O21" s="99" t="s">
        <v>84</v>
      </c>
      <c r="P21" s="99">
        <f t="shared" si="1"/>
        <v>29969</v>
      </c>
      <c r="Q21" s="99" t="s">
        <v>84</v>
      </c>
      <c r="R21" s="99">
        <f t="shared" si="2"/>
        <v>458940</v>
      </c>
      <c r="S21" s="99" t="s">
        <v>84</v>
      </c>
      <c r="T21" s="98">
        <v>367060</v>
      </c>
      <c r="U21" s="98" t="s">
        <v>84</v>
      </c>
      <c r="V21" s="98"/>
      <c r="W21" s="98"/>
      <c r="X21" s="99">
        <f t="shared" si="3"/>
        <v>91880</v>
      </c>
      <c r="Y21" s="98" t="s">
        <v>84</v>
      </c>
      <c r="Z21" s="98"/>
      <c r="AA21" s="98"/>
      <c r="AB21" s="98"/>
      <c r="AC21" s="98"/>
      <c r="AD21" s="83"/>
      <c r="AE21" s="83"/>
      <c r="AF21" s="83"/>
      <c r="AG21" s="83"/>
      <c r="AH21" s="83"/>
      <c r="AI21" s="83"/>
      <c r="AJ21" s="32">
        <v>71895</v>
      </c>
      <c r="AK21" s="197" t="s">
        <v>84</v>
      </c>
      <c r="AL21" s="201" t="s">
        <v>237</v>
      </c>
      <c r="AM21" s="170" t="s">
        <v>237</v>
      </c>
      <c r="AN21" s="170" t="s">
        <v>237</v>
      </c>
      <c r="AO21" s="170" t="s">
        <v>237</v>
      </c>
      <c r="AP21" s="170" t="s">
        <v>237</v>
      </c>
      <c r="AQ21" s="184" t="s">
        <v>237</v>
      </c>
      <c r="AR21" s="13"/>
      <c r="AS21" s="13"/>
      <c r="AT21" s="13"/>
      <c r="AU21" s="13"/>
      <c r="AV21" s="13"/>
    </row>
    <row r="22" spans="1:48" ht="12" hidden="1" customHeight="1">
      <c r="A22" s="13"/>
      <c r="B22" s="36" t="s">
        <v>97</v>
      </c>
      <c r="C22" s="51" t="s">
        <v>98</v>
      </c>
      <c r="D22" s="97">
        <v>422361</v>
      </c>
      <c r="E22" s="103">
        <f>D22/D10*100</f>
        <v>97.60065997448838</v>
      </c>
      <c r="F22" s="100">
        <v>4839</v>
      </c>
      <c r="G22" s="103">
        <f>F22/F10*100</f>
        <v>94.752300763657729</v>
      </c>
      <c r="H22" s="100"/>
      <c r="I22" s="103"/>
      <c r="J22" s="100">
        <f t="shared" si="0"/>
        <v>417522</v>
      </c>
      <c r="K22" s="103">
        <f>J22/J10*100</f>
        <v>97.634676138874795</v>
      </c>
      <c r="L22" s="100">
        <v>371565</v>
      </c>
      <c r="M22" s="103">
        <f>L22/L10*100</f>
        <v>101.18596988099453</v>
      </c>
      <c r="N22" s="100">
        <v>400760</v>
      </c>
      <c r="O22" s="103">
        <f>N22/N10*100</f>
        <v>100.4400958386382</v>
      </c>
      <c r="P22" s="100">
        <f t="shared" si="1"/>
        <v>29195</v>
      </c>
      <c r="Q22" s="103">
        <f>P22/P10*100</f>
        <v>91.825501666981197</v>
      </c>
      <c r="R22" s="100">
        <f t="shared" si="2"/>
        <v>446717</v>
      </c>
      <c r="S22" s="103">
        <f>R22/R10*100</f>
        <v>97.232663882062809</v>
      </c>
      <c r="T22" s="100">
        <v>364347</v>
      </c>
      <c r="U22" s="103">
        <f>T22/T10*100</f>
        <v>95.415763175261617</v>
      </c>
      <c r="V22" s="100"/>
      <c r="W22" s="103"/>
      <c r="X22" s="100">
        <f t="shared" si="3"/>
        <v>82370</v>
      </c>
      <c r="Y22" s="103">
        <f>X22/X10*100</f>
        <v>106.1756403150337</v>
      </c>
      <c r="Z22" s="100"/>
      <c r="AA22" s="103"/>
      <c r="AB22" s="100"/>
      <c r="AC22" s="103"/>
      <c r="AD22" s="92"/>
      <c r="AE22" s="92"/>
      <c r="AF22" s="92"/>
      <c r="AG22" s="92"/>
      <c r="AH22" s="92"/>
      <c r="AI22" s="92"/>
      <c r="AJ22" s="29">
        <v>63426</v>
      </c>
      <c r="AK22" s="198">
        <f>AJ22/AJ10*100</f>
        <v>108.94007316947494</v>
      </c>
      <c r="AL22" s="202" t="s">
        <v>237</v>
      </c>
      <c r="AM22" s="180" t="s">
        <v>237</v>
      </c>
      <c r="AN22" s="180" t="s">
        <v>237</v>
      </c>
      <c r="AO22" s="180" t="s">
        <v>237</v>
      </c>
      <c r="AP22" s="180" t="s">
        <v>237</v>
      </c>
      <c r="AQ22" s="182" t="s">
        <v>237</v>
      </c>
      <c r="AR22" s="13"/>
      <c r="AS22" s="13"/>
      <c r="AT22" s="13"/>
      <c r="AU22" s="13"/>
      <c r="AV22" s="13"/>
    </row>
    <row r="23" spans="1:48" ht="12" hidden="1" customHeight="1">
      <c r="A23" s="13"/>
      <c r="B23" s="37" t="s">
        <v>99</v>
      </c>
      <c r="C23" s="50" t="s">
        <v>100</v>
      </c>
      <c r="D23" s="93">
        <v>432864</v>
      </c>
      <c r="E23" s="101">
        <f t="shared" ref="E23:E86" si="4">D23/D11*100</f>
        <v>97.775970725757261</v>
      </c>
      <c r="F23" s="98">
        <v>4908</v>
      </c>
      <c r="G23" s="101">
        <f t="shared" ref="G23:G86" si="5">F23/F11*100</f>
        <v>95.449241540256708</v>
      </c>
      <c r="H23" s="98"/>
      <c r="I23" s="101"/>
      <c r="J23" s="98">
        <f t="shared" si="0"/>
        <v>427956</v>
      </c>
      <c r="K23" s="101">
        <f t="shared" ref="K23:K86" si="6">J23/J11*100</f>
        <v>97.803312856516015</v>
      </c>
      <c r="L23" s="98">
        <v>381030</v>
      </c>
      <c r="M23" s="101">
        <f t="shared" ref="M23:M86" si="7">L23/L11*100</f>
        <v>101.24594450245921</v>
      </c>
      <c r="N23" s="98">
        <v>416085</v>
      </c>
      <c r="O23" s="101">
        <f t="shared" ref="O23:Q86" si="8">N23/N11*100</f>
        <v>101.06951481969094</v>
      </c>
      <c r="P23" s="98">
        <f t="shared" si="1"/>
        <v>35055</v>
      </c>
      <c r="Q23" s="101">
        <f t="shared" si="8"/>
        <v>99.190741631532788</v>
      </c>
      <c r="R23" s="98">
        <f t="shared" si="2"/>
        <v>463011</v>
      </c>
      <c r="S23" s="101">
        <f t="shared" ref="S23:S86" si="9">R23/R11*100</f>
        <v>97.906996906381565</v>
      </c>
      <c r="T23" s="98">
        <v>392986</v>
      </c>
      <c r="U23" s="101">
        <f t="shared" ref="U23:U86" si="10">T23/T11*100</f>
        <v>96.827015946228286</v>
      </c>
      <c r="V23" s="98"/>
      <c r="W23" s="101"/>
      <c r="X23" s="98">
        <f t="shared" si="3"/>
        <v>70025</v>
      </c>
      <c r="Y23" s="101">
        <f t="shared" ref="Y23:Y86" si="11">X23/X11*100</f>
        <v>104.44477589678573</v>
      </c>
      <c r="Z23" s="98"/>
      <c r="AA23" s="101"/>
      <c r="AB23" s="98"/>
      <c r="AC23" s="101"/>
      <c r="AD23" s="90"/>
      <c r="AE23" s="90"/>
      <c r="AF23" s="90"/>
      <c r="AG23" s="90"/>
      <c r="AH23" s="90"/>
      <c r="AI23" s="90"/>
      <c r="AJ23" s="32">
        <v>51515</v>
      </c>
      <c r="AK23" s="185">
        <f t="shared" ref="AK23:AK86" si="12">AJ23/AJ11*100</f>
        <v>105.79549421888157</v>
      </c>
      <c r="AL23" s="189" t="s">
        <v>237</v>
      </c>
      <c r="AM23" s="134" t="s">
        <v>237</v>
      </c>
      <c r="AN23" s="134" t="s">
        <v>237</v>
      </c>
      <c r="AO23" s="134" t="s">
        <v>237</v>
      </c>
      <c r="AP23" s="134" t="s">
        <v>237</v>
      </c>
      <c r="AQ23" s="183" t="s">
        <v>237</v>
      </c>
      <c r="AR23" s="13"/>
      <c r="AS23" s="13"/>
      <c r="AT23" s="13"/>
      <c r="AU23" s="13"/>
      <c r="AV23" s="13"/>
    </row>
    <row r="24" spans="1:48" ht="12" hidden="1" customHeight="1">
      <c r="A24" s="13"/>
      <c r="B24" s="37" t="s">
        <v>101</v>
      </c>
      <c r="C24" s="50" t="s">
        <v>102</v>
      </c>
      <c r="D24" s="93">
        <v>404779</v>
      </c>
      <c r="E24" s="101">
        <f t="shared" si="4"/>
        <v>97.121475324874751</v>
      </c>
      <c r="F24" s="98">
        <v>4694</v>
      </c>
      <c r="G24" s="101">
        <f t="shared" si="5"/>
        <v>94.943365695792878</v>
      </c>
      <c r="H24" s="98"/>
      <c r="I24" s="101"/>
      <c r="J24" s="98">
        <f t="shared" si="0"/>
        <v>400085</v>
      </c>
      <c r="K24" s="101">
        <f t="shared" si="6"/>
        <v>97.147623302705952</v>
      </c>
      <c r="L24" s="98">
        <v>346779</v>
      </c>
      <c r="M24" s="101">
        <f t="shared" si="7"/>
        <v>98.33657077230643</v>
      </c>
      <c r="N24" s="98">
        <v>386841</v>
      </c>
      <c r="O24" s="101">
        <f t="shared" si="8"/>
        <v>99.207043261278216</v>
      </c>
      <c r="P24" s="98">
        <f t="shared" si="1"/>
        <v>40062</v>
      </c>
      <c r="Q24" s="101">
        <f t="shared" si="8"/>
        <v>107.43939068869341</v>
      </c>
      <c r="R24" s="98">
        <f t="shared" si="2"/>
        <v>440147</v>
      </c>
      <c r="S24" s="101">
        <f t="shared" si="9"/>
        <v>98.00209298183114</v>
      </c>
      <c r="T24" s="98">
        <v>400403</v>
      </c>
      <c r="U24" s="101">
        <f t="shared" si="10"/>
        <v>99.275276079399788</v>
      </c>
      <c r="V24" s="98"/>
      <c r="W24" s="101"/>
      <c r="X24" s="98">
        <f t="shared" si="3"/>
        <v>39744</v>
      </c>
      <c r="Y24" s="101">
        <f t="shared" si="11"/>
        <v>86.788662270166398</v>
      </c>
      <c r="Z24" s="98"/>
      <c r="AA24" s="101"/>
      <c r="AB24" s="98"/>
      <c r="AC24" s="101"/>
      <c r="AD24" s="90"/>
      <c r="AE24" s="90"/>
      <c r="AF24" s="90"/>
      <c r="AG24" s="90"/>
      <c r="AH24" s="90"/>
      <c r="AI24" s="90"/>
      <c r="AJ24" s="32">
        <v>23433</v>
      </c>
      <c r="AK24" s="185">
        <f t="shared" si="12"/>
        <v>81.947892988284664</v>
      </c>
      <c r="AL24" s="189" t="s">
        <v>237</v>
      </c>
      <c r="AM24" s="134" t="s">
        <v>237</v>
      </c>
      <c r="AN24" s="134" t="s">
        <v>237</v>
      </c>
      <c r="AO24" s="134" t="s">
        <v>237</v>
      </c>
      <c r="AP24" s="134" t="s">
        <v>237</v>
      </c>
      <c r="AQ24" s="183" t="s">
        <v>237</v>
      </c>
      <c r="AR24" s="13"/>
      <c r="AS24" s="13"/>
      <c r="AT24" s="13"/>
      <c r="AU24" s="13"/>
      <c r="AV24" s="13"/>
    </row>
    <row r="25" spans="1:48" ht="12" hidden="1" customHeight="1">
      <c r="A25" s="13"/>
      <c r="B25" s="37" t="s">
        <v>103</v>
      </c>
      <c r="C25" s="50" t="s">
        <v>104</v>
      </c>
      <c r="D25" s="93">
        <v>398369</v>
      </c>
      <c r="E25" s="101">
        <f t="shared" si="4"/>
        <v>96.580858821932154</v>
      </c>
      <c r="F25" s="98">
        <v>4698</v>
      </c>
      <c r="G25" s="101">
        <f t="shared" si="5"/>
        <v>93.809904153354623</v>
      </c>
      <c r="H25" s="98"/>
      <c r="I25" s="101"/>
      <c r="J25" s="98">
        <f t="shared" si="0"/>
        <v>393671</v>
      </c>
      <c r="K25" s="101">
        <f t="shared" si="6"/>
        <v>96.614915673531897</v>
      </c>
      <c r="L25" s="98">
        <v>353878</v>
      </c>
      <c r="M25" s="101">
        <f t="shared" si="7"/>
        <v>99.284010885727909</v>
      </c>
      <c r="N25" s="98">
        <v>394923</v>
      </c>
      <c r="O25" s="101">
        <f t="shared" si="8"/>
        <v>98.38615250086572</v>
      </c>
      <c r="P25" s="98">
        <f t="shared" si="1"/>
        <v>41045</v>
      </c>
      <c r="Q25" s="101">
        <f t="shared" si="8"/>
        <v>91.269929510128748</v>
      </c>
      <c r="R25" s="98">
        <f t="shared" si="2"/>
        <v>434716</v>
      </c>
      <c r="S25" s="101">
        <f t="shared" si="9"/>
        <v>96.083636323449767</v>
      </c>
      <c r="T25" s="98">
        <v>385437</v>
      </c>
      <c r="U25" s="101">
        <f t="shared" si="10"/>
        <v>94.106344121725883</v>
      </c>
      <c r="V25" s="98"/>
      <c r="W25" s="101"/>
      <c r="X25" s="98">
        <f t="shared" si="3"/>
        <v>49279</v>
      </c>
      <c r="Y25" s="101">
        <f t="shared" si="11"/>
        <v>114.97935089479456</v>
      </c>
      <c r="Z25" s="98"/>
      <c r="AA25" s="101"/>
      <c r="AB25" s="98"/>
      <c r="AC25" s="101"/>
      <c r="AD25" s="90"/>
      <c r="AE25" s="90"/>
      <c r="AF25" s="90"/>
      <c r="AG25" s="90"/>
      <c r="AH25" s="90"/>
      <c r="AI25" s="90"/>
      <c r="AJ25" s="32">
        <v>32139</v>
      </c>
      <c r="AK25" s="185">
        <f t="shared" si="12"/>
        <v>123.62104777290561</v>
      </c>
      <c r="AL25" s="189" t="s">
        <v>237</v>
      </c>
      <c r="AM25" s="134" t="s">
        <v>237</v>
      </c>
      <c r="AN25" s="134" t="s">
        <v>237</v>
      </c>
      <c r="AO25" s="134" t="s">
        <v>237</v>
      </c>
      <c r="AP25" s="134" t="s">
        <v>237</v>
      </c>
      <c r="AQ25" s="183" t="s">
        <v>237</v>
      </c>
      <c r="AR25" s="13"/>
      <c r="AS25" s="13"/>
      <c r="AT25" s="13"/>
      <c r="AU25" s="13"/>
      <c r="AV25" s="13"/>
    </row>
    <row r="26" spans="1:48" ht="12" hidden="1" customHeight="1">
      <c r="A26" s="13"/>
      <c r="B26" s="37" t="s">
        <v>48</v>
      </c>
      <c r="C26" s="50" t="s">
        <v>47</v>
      </c>
      <c r="D26" s="93">
        <v>380174</v>
      </c>
      <c r="E26" s="101">
        <f t="shared" si="4"/>
        <v>96.116399307267372</v>
      </c>
      <c r="F26" s="98">
        <v>4568</v>
      </c>
      <c r="G26" s="101">
        <f t="shared" si="5"/>
        <v>94.477766287487071</v>
      </c>
      <c r="H26" s="98"/>
      <c r="I26" s="101"/>
      <c r="J26" s="98">
        <f t="shared" si="0"/>
        <v>375606</v>
      </c>
      <c r="K26" s="101">
        <f t="shared" si="6"/>
        <v>96.136677757870487</v>
      </c>
      <c r="L26" s="98">
        <v>340395</v>
      </c>
      <c r="M26" s="101">
        <f t="shared" si="7"/>
        <v>97.116975748930102</v>
      </c>
      <c r="N26" s="98">
        <v>384655</v>
      </c>
      <c r="O26" s="101">
        <f t="shared" si="8"/>
        <v>98.557211890767277</v>
      </c>
      <c r="P26" s="98">
        <f t="shared" si="1"/>
        <v>44260</v>
      </c>
      <c r="Q26" s="101">
        <f t="shared" si="8"/>
        <v>111.24516161463831</v>
      </c>
      <c r="R26" s="98">
        <f t="shared" si="2"/>
        <v>419866</v>
      </c>
      <c r="S26" s="101">
        <f t="shared" si="9"/>
        <v>97.533020818330911</v>
      </c>
      <c r="T26" s="98">
        <v>380732</v>
      </c>
      <c r="U26" s="101">
        <f t="shared" si="10"/>
        <v>99.677456514226463</v>
      </c>
      <c r="V26" s="98"/>
      <c r="W26" s="101"/>
      <c r="X26" s="98">
        <f t="shared" si="3"/>
        <v>39134</v>
      </c>
      <c r="Y26" s="101">
        <f t="shared" si="11"/>
        <v>80.652075347265168</v>
      </c>
      <c r="Z26" s="98"/>
      <c r="AA26" s="101"/>
      <c r="AB26" s="98"/>
      <c r="AC26" s="101"/>
      <c r="AD26" s="90"/>
      <c r="AE26" s="90"/>
      <c r="AF26" s="90"/>
      <c r="AG26" s="90"/>
      <c r="AH26" s="90"/>
      <c r="AI26" s="90"/>
      <c r="AJ26" s="32">
        <v>21296</v>
      </c>
      <c r="AK26" s="185">
        <f t="shared" si="12"/>
        <v>67.439356514028759</v>
      </c>
      <c r="AL26" s="189" t="s">
        <v>237</v>
      </c>
      <c r="AM26" s="134" t="s">
        <v>237</v>
      </c>
      <c r="AN26" s="134" t="s">
        <v>237</v>
      </c>
      <c r="AO26" s="134" t="s">
        <v>237</v>
      </c>
      <c r="AP26" s="134" t="s">
        <v>237</v>
      </c>
      <c r="AQ26" s="183" t="s">
        <v>237</v>
      </c>
      <c r="AR26" s="13"/>
      <c r="AS26" s="13"/>
      <c r="AT26" s="13"/>
      <c r="AU26" s="13"/>
      <c r="AV26" s="13"/>
    </row>
    <row r="27" spans="1:48" ht="12" hidden="1" customHeight="1">
      <c r="A27" s="13"/>
      <c r="B27" s="37" t="s">
        <v>82</v>
      </c>
      <c r="C27" s="50" t="s">
        <v>83</v>
      </c>
      <c r="D27" s="93">
        <v>370783</v>
      </c>
      <c r="E27" s="101">
        <f t="shared" si="4"/>
        <v>95.788274440305258</v>
      </c>
      <c r="F27" s="98">
        <v>4451</v>
      </c>
      <c r="G27" s="101">
        <f t="shared" si="5"/>
        <v>93.547709121479613</v>
      </c>
      <c r="H27" s="98"/>
      <c r="I27" s="101"/>
      <c r="J27" s="98">
        <f t="shared" si="0"/>
        <v>366332</v>
      </c>
      <c r="K27" s="101">
        <f t="shared" si="6"/>
        <v>95.816157853989253</v>
      </c>
      <c r="L27" s="98">
        <v>326238</v>
      </c>
      <c r="M27" s="101">
        <f t="shared" si="7"/>
        <v>99.55021482277121</v>
      </c>
      <c r="N27" s="98">
        <v>387911</v>
      </c>
      <c r="O27" s="101">
        <f t="shared" si="8"/>
        <v>102.11408865957672</v>
      </c>
      <c r="P27" s="98">
        <f t="shared" si="1"/>
        <v>61673</v>
      </c>
      <c r="Q27" s="101">
        <f t="shared" si="8"/>
        <v>118.21998159791443</v>
      </c>
      <c r="R27" s="98">
        <f t="shared" si="2"/>
        <v>428005</v>
      </c>
      <c r="S27" s="101">
        <f t="shared" si="9"/>
        <v>98.506085211371342</v>
      </c>
      <c r="T27" s="98">
        <v>407260</v>
      </c>
      <c r="U27" s="101">
        <f t="shared" si="10"/>
        <v>99.172064481566252</v>
      </c>
      <c r="V27" s="98"/>
      <c r="W27" s="101"/>
      <c r="X27" s="98">
        <f t="shared" si="3"/>
        <v>20745</v>
      </c>
      <c r="Y27" s="101">
        <f t="shared" si="11"/>
        <v>87.032220171169655</v>
      </c>
      <c r="Z27" s="98"/>
      <c r="AA27" s="101"/>
      <c r="AB27" s="98"/>
      <c r="AC27" s="101"/>
      <c r="AD27" s="90"/>
      <c r="AE27" s="90"/>
      <c r="AF27" s="90"/>
      <c r="AG27" s="90"/>
      <c r="AH27" s="90"/>
      <c r="AI27" s="90"/>
      <c r="AJ27" s="32">
        <v>5154</v>
      </c>
      <c r="AK27" s="185">
        <f t="shared" si="12"/>
        <v>63.653204890700252</v>
      </c>
      <c r="AL27" s="189" t="s">
        <v>237</v>
      </c>
      <c r="AM27" s="134" t="s">
        <v>237</v>
      </c>
      <c r="AN27" s="134" t="s">
        <v>237</v>
      </c>
      <c r="AO27" s="134" t="s">
        <v>237</v>
      </c>
      <c r="AP27" s="134" t="s">
        <v>237</v>
      </c>
      <c r="AQ27" s="183" t="s">
        <v>237</v>
      </c>
      <c r="AR27" s="13"/>
      <c r="AS27" s="13"/>
      <c r="AT27" s="13"/>
      <c r="AU27" s="13"/>
      <c r="AV27" s="13"/>
    </row>
    <row r="28" spans="1:48" ht="12" hidden="1" customHeight="1">
      <c r="A28" s="13"/>
      <c r="B28" s="37" t="s">
        <v>85</v>
      </c>
      <c r="C28" s="50" t="s">
        <v>86</v>
      </c>
      <c r="D28" s="93">
        <v>392362</v>
      </c>
      <c r="E28" s="101">
        <f t="shared" si="4"/>
        <v>98.024088679919359</v>
      </c>
      <c r="F28" s="98">
        <v>4554</v>
      </c>
      <c r="G28" s="101">
        <f t="shared" si="5"/>
        <v>96.035428089413756</v>
      </c>
      <c r="H28" s="98"/>
      <c r="I28" s="101"/>
      <c r="J28" s="98">
        <f t="shared" si="0"/>
        <v>387808</v>
      </c>
      <c r="K28" s="101">
        <f t="shared" si="6"/>
        <v>98.047930745912439</v>
      </c>
      <c r="L28" s="98">
        <v>336591</v>
      </c>
      <c r="M28" s="101">
        <f t="shared" si="7"/>
        <v>98.37901191627914</v>
      </c>
      <c r="N28" s="98">
        <v>383931</v>
      </c>
      <c r="O28" s="101">
        <f t="shared" si="8"/>
        <v>99.053916686876605</v>
      </c>
      <c r="P28" s="98">
        <f t="shared" si="1"/>
        <v>47340</v>
      </c>
      <c r="Q28" s="101">
        <f t="shared" si="8"/>
        <v>104.13321308374211</v>
      </c>
      <c r="R28" s="98">
        <f t="shared" si="2"/>
        <v>435148</v>
      </c>
      <c r="S28" s="101">
        <f t="shared" si="9"/>
        <v>98.675253407106737</v>
      </c>
      <c r="T28" s="98">
        <v>408422</v>
      </c>
      <c r="U28" s="101">
        <f t="shared" si="10"/>
        <v>98.903259708779018</v>
      </c>
      <c r="V28" s="98"/>
      <c r="W28" s="101"/>
      <c r="X28" s="98">
        <f t="shared" si="3"/>
        <v>26726</v>
      </c>
      <c r="Y28" s="101">
        <f t="shared" si="11"/>
        <v>95.317236706016615</v>
      </c>
      <c r="Z28" s="98"/>
      <c r="AA28" s="101"/>
      <c r="AB28" s="98"/>
      <c r="AC28" s="101"/>
      <c r="AD28" s="90"/>
      <c r="AE28" s="90"/>
      <c r="AF28" s="90"/>
      <c r="AG28" s="90"/>
      <c r="AH28" s="90"/>
      <c r="AI28" s="90"/>
      <c r="AJ28" s="32">
        <v>9259</v>
      </c>
      <c r="AK28" s="185">
        <f t="shared" si="12"/>
        <v>86.138245418178442</v>
      </c>
      <c r="AL28" s="189" t="s">
        <v>237</v>
      </c>
      <c r="AM28" s="134" t="s">
        <v>237</v>
      </c>
      <c r="AN28" s="134" t="s">
        <v>237</v>
      </c>
      <c r="AO28" s="134" t="s">
        <v>237</v>
      </c>
      <c r="AP28" s="134" t="s">
        <v>237</v>
      </c>
      <c r="AQ28" s="183" t="s">
        <v>237</v>
      </c>
      <c r="AR28" s="13"/>
      <c r="AS28" s="13"/>
      <c r="AT28" s="13"/>
      <c r="AU28" s="13"/>
      <c r="AV28" s="13"/>
    </row>
    <row r="29" spans="1:48" ht="12" hidden="1" customHeight="1">
      <c r="A29" s="13"/>
      <c r="B29" s="37" t="s">
        <v>87</v>
      </c>
      <c r="C29" s="50" t="s">
        <v>88</v>
      </c>
      <c r="D29" s="93">
        <v>385787</v>
      </c>
      <c r="E29" s="101">
        <f t="shared" si="4"/>
        <v>99.498878085265517</v>
      </c>
      <c r="F29" s="98">
        <v>4457</v>
      </c>
      <c r="G29" s="101">
        <f t="shared" si="5"/>
        <v>96.242712157201467</v>
      </c>
      <c r="H29" s="98"/>
      <c r="I29" s="101"/>
      <c r="J29" s="98">
        <f t="shared" si="0"/>
        <v>381330</v>
      </c>
      <c r="K29" s="101">
        <f t="shared" si="6"/>
        <v>99.538239462906446</v>
      </c>
      <c r="L29" s="98">
        <v>332756</v>
      </c>
      <c r="M29" s="101">
        <f t="shared" si="7"/>
        <v>99.675592126743723</v>
      </c>
      <c r="N29" s="98">
        <v>367627</v>
      </c>
      <c r="O29" s="101">
        <f t="shared" si="8"/>
        <v>99.2465268966411</v>
      </c>
      <c r="P29" s="98">
        <f t="shared" si="1"/>
        <v>34871</v>
      </c>
      <c r="Q29" s="101">
        <f t="shared" si="8"/>
        <v>95.330654200497548</v>
      </c>
      <c r="R29" s="98">
        <f t="shared" si="2"/>
        <v>416201</v>
      </c>
      <c r="S29" s="101">
        <f t="shared" si="9"/>
        <v>99.171507679697285</v>
      </c>
      <c r="T29" s="98">
        <v>374746</v>
      </c>
      <c r="U29" s="101">
        <f t="shared" si="10"/>
        <v>98.982823424380015</v>
      </c>
      <c r="V29" s="98"/>
      <c r="W29" s="101"/>
      <c r="X29" s="98">
        <f t="shared" si="3"/>
        <v>41455</v>
      </c>
      <c r="Y29" s="101">
        <f t="shared" si="11"/>
        <v>100.91039653367737</v>
      </c>
      <c r="Z29" s="98"/>
      <c r="AA29" s="101"/>
      <c r="AB29" s="98"/>
      <c r="AC29" s="101"/>
      <c r="AD29" s="90"/>
      <c r="AE29" s="90"/>
      <c r="AF29" s="90"/>
      <c r="AG29" s="90"/>
      <c r="AH29" s="90"/>
      <c r="AI29" s="90"/>
      <c r="AJ29" s="32">
        <v>23331</v>
      </c>
      <c r="AK29" s="185">
        <f t="shared" si="12"/>
        <v>98.099482823865785</v>
      </c>
      <c r="AL29" s="189" t="s">
        <v>237</v>
      </c>
      <c r="AM29" s="134" t="s">
        <v>237</v>
      </c>
      <c r="AN29" s="134" t="s">
        <v>237</v>
      </c>
      <c r="AO29" s="134" t="s">
        <v>237</v>
      </c>
      <c r="AP29" s="134" t="s">
        <v>237</v>
      </c>
      <c r="AQ29" s="183" t="s">
        <v>237</v>
      </c>
      <c r="AR29" s="13"/>
      <c r="AS29" s="13"/>
      <c r="AT29" s="13"/>
      <c r="AU29" s="13"/>
      <c r="AV29" s="13"/>
    </row>
    <row r="30" spans="1:48" ht="12" hidden="1" customHeight="1">
      <c r="A30" s="13"/>
      <c r="B30" s="37" t="s">
        <v>89</v>
      </c>
      <c r="C30" s="50" t="s">
        <v>90</v>
      </c>
      <c r="D30" s="93">
        <v>405932</v>
      </c>
      <c r="E30" s="101">
        <f t="shared" si="4"/>
        <v>99.892708087250966</v>
      </c>
      <c r="F30" s="98">
        <v>4627</v>
      </c>
      <c r="G30" s="101">
        <f t="shared" si="5"/>
        <v>96.075581395348848</v>
      </c>
      <c r="H30" s="98"/>
      <c r="I30" s="101"/>
      <c r="J30" s="98">
        <f t="shared" si="0"/>
        <v>401305</v>
      </c>
      <c r="K30" s="101">
        <f t="shared" si="6"/>
        <v>99.938488663983733</v>
      </c>
      <c r="L30" s="98">
        <v>360446</v>
      </c>
      <c r="M30" s="101">
        <f t="shared" si="7"/>
        <v>98.722035978001259</v>
      </c>
      <c r="N30" s="98">
        <v>391918</v>
      </c>
      <c r="O30" s="101">
        <f t="shared" si="8"/>
        <v>98.478045103335631</v>
      </c>
      <c r="P30" s="98">
        <f t="shared" si="1"/>
        <v>31472</v>
      </c>
      <c r="Q30" s="101">
        <f t="shared" si="8"/>
        <v>95.767276268143505</v>
      </c>
      <c r="R30" s="98">
        <f t="shared" si="2"/>
        <v>432777</v>
      </c>
      <c r="S30" s="101">
        <f t="shared" si="9"/>
        <v>99.622941196781881</v>
      </c>
      <c r="T30" s="98">
        <v>360031</v>
      </c>
      <c r="U30" s="101">
        <f t="shared" si="10"/>
        <v>99.773588879528219</v>
      </c>
      <c r="V30" s="98"/>
      <c r="W30" s="101"/>
      <c r="X30" s="98">
        <f t="shared" si="3"/>
        <v>72746</v>
      </c>
      <c r="Y30" s="101">
        <f t="shared" si="11"/>
        <v>98.884010493835547</v>
      </c>
      <c r="Z30" s="98"/>
      <c r="AA30" s="101"/>
      <c r="AB30" s="98"/>
      <c r="AC30" s="101"/>
      <c r="AD30" s="90"/>
      <c r="AE30" s="90"/>
      <c r="AF30" s="90"/>
      <c r="AG30" s="90"/>
      <c r="AH30" s="90"/>
      <c r="AI30" s="90"/>
      <c r="AJ30" s="32">
        <v>52035</v>
      </c>
      <c r="AK30" s="185">
        <f t="shared" si="12"/>
        <v>98.034967406458421</v>
      </c>
      <c r="AL30" s="189" t="s">
        <v>237</v>
      </c>
      <c r="AM30" s="134" t="s">
        <v>237</v>
      </c>
      <c r="AN30" s="134" t="s">
        <v>237</v>
      </c>
      <c r="AO30" s="134" t="s">
        <v>237</v>
      </c>
      <c r="AP30" s="134" t="s">
        <v>237</v>
      </c>
      <c r="AQ30" s="183" t="s">
        <v>237</v>
      </c>
      <c r="AR30" s="13"/>
      <c r="AS30" s="13"/>
      <c r="AT30" s="13"/>
      <c r="AU30" s="13"/>
      <c r="AV30" s="13"/>
    </row>
    <row r="31" spans="1:48" ht="12" hidden="1" customHeight="1">
      <c r="A31" s="13"/>
      <c r="B31" s="37" t="s">
        <v>105</v>
      </c>
      <c r="C31" s="50" t="s">
        <v>106</v>
      </c>
      <c r="D31" s="93">
        <v>417399</v>
      </c>
      <c r="E31" s="101">
        <f t="shared" si="4"/>
        <v>100.53640418910716</v>
      </c>
      <c r="F31" s="98">
        <v>4555</v>
      </c>
      <c r="G31" s="101">
        <f t="shared" si="5"/>
        <v>94.443292556500097</v>
      </c>
      <c r="H31" s="98"/>
      <c r="I31" s="101"/>
      <c r="J31" s="98">
        <f t="shared" si="0"/>
        <v>412844</v>
      </c>
      <c r="K31" s="101">
        <f t="shared" si="6"/>
        <v>100.60801902770568</v>
      </c>
      <c r="L31" s="98">
        <v>380726</v>
      </c>
      <c r="M31" s="101">
        <f t="shared" si="7"/>
        <v>101.69099480495198</v>
      </c>
      <c r="N31" s="98">
        <v>408408</v>
      </c>
      <c r="O31" s="101">
        <f t="shared" si="8"/>
        <v>101.06982441812984</v>
      </c>
      <c r="P31" s="98">
        <f t="shared" si="1"/>
        <v>27682</v>
      </c>
      <c r="Q31" s="101">
        <f t="shared" si="8"/>
        <v>93.236780060626472</v>
      </c>
      <c r="R31" s="98">
        <f t="shared" si="2"/>
        <v>440526</v>
      </c>
      <c r="S31" s="101">
        <f t="shared" si="9"/>
        <v>100.11067200861741</v>
      </c>
      <c r="T31" s="98">
        <v>347680</v>
      </c>
      <c r="U31" s="101">
        <f t="shared" si="10"/>
        <v>97.828074924240084</v>
      </c>
      <c r="V31" s="98"/>
      <c r="W31" s="101"/>
      <c r="X31" s="98">
        <f t="shared" si="3"/>
        <v>92846</v>
      </c>
      <c r="Y31" s="101">
        <f t="shared" si="11"/>
        <v>109.69517958412098</v>
      </c>
      <c r="Z31" s="98"/>
      <c r="AA31" s="101"/>
      <c r="AB31" s="98"/>
      <c r="AC31" s="101"/>
      <c r="AD31" s="90"/>
      <c r="AE31" s="90"/>
      <c r="AF31" s="90"/>
      <c r="AG31" s="90"/>
      <c r="AH31" s="90"/>
      <c r="AI31" s="90"/>
      <c r="AJ31" s="32">
        <v>76551</v>
      </c>
      <c r="AK31" s="185">
        <f t="shared" si="12"/>
        <v>114.74847103969302</v>
      </c>
      <c r="AL31" s="189" t="s">
        <v>237</v>
      </c>
      <c r="AM31" s="134" t="s">
        <v>237</v>
      </c>
      <c r="AN31" s="134" t="s">
        <v>237</v>
      </c>
      <c r="AO31" s="134" t="s">
        <v>237</v>
      </c>
      <c r="AP31" s="134" t="s">
        <v>237</v>
      </c>
      <c r="AQ31" s="183" t="s">
        <v>237</v>
      </c>
      <c r="AR31" s="13"/>
      <c r="AS31" s="13"/>
      <c r="AT31" s="13"/>
      <c r="AU31" s="13"/>
      <c r="AV31" s="13"/>
    </row>
    <row r="32" spans="1:48" ht="12" hidden="1" customHeight="1">
      <c r="A32" s="13"/>
      <c r="B32" s="37" t="s">
        <v>93</v>
      </c>
      <c r="C32" s="50" t="s">
        <v>94</v>
      </c>
      <c r="D32" s="93">
        <v>398957</v>
      </c>
      <c r="E32" s="101">
        <f t="shared" si="4"/>
        <v>104.02752463423475</v>
      </c>
      <c r="F32" s="98">
        <v>4410</v>
      </c>
      <c r="G32" s="101">
        <f t="shared" si="5"/>
        <v>97.956463793869389</v>
      </c>
      <c r="H32" s="98"/>
      <c r="I32" s="101"/>
      <c r="J32" s="98">
        <f t="shared" si="0"/>
        <v>394547</v>
      </c>
      <c r="K32" s="101">
        <f t="shared" si="6"/>
        <v>104.09963879485711</v>
      </c>
      <c r="L32" s="98">
        <v>355225</v>
      </c>
      <c r="M32" s="101">
        <f t="shared" si="7"/>
        <v>105.73903466341217</v>
      </c>
      <c r="N32" s="98">
        <v>383000</v>
      </c>
      <c r="O32" s="101">
        <f t="shared" si="8"/>
        <v>105.26431512233199</v>
      </c>
      <c r="P32" s="98">
        <f t="shared" si="1"/>
        <v>27775</v>
      </c>
      <c r="Q32" s="101">
        <f t="shared" si="8"/>
        <v>99.54840328303645</v>
      </c>
      <c r="R32" s="98">
        <f t="shared" si="2"/>
        <v>422322</v>
      </c>
      <c r="S32" s="101">
        <f t="shared" si="9"/>
        <v>103.78756973286475</v>
      </c>
      <c r="T32" s="98">
        <v>350886</v>
      </c>
      <c r="U32" s="101">
        <f t="shared" si="10"/>
        <v>101.35530945077038</v>
      </c>
      <c r="V32" s="98"/>
      <c r="W32" s="101"/>
      <c r="X32" s="98">
        <f t="shared" si="3"/>
        <v>71436</v>
      </c>
      <c r="Y32" s="101">
        <f t="shared" si="11"/>
        <v>117.65597206667107</v>
      </c>
      <c r="Z32" s="98"/>
      <c r="AA32" s="101"/>
      <c r="AB32" s="98"/>
      <c r="AC32" s="101"/>
      <c r="AD32" s="90"/>
      <c r="AE32" s="90"/>
      <c r="AF32" s="90"/>
      <c r="AG32" s="90"/>
      <c r="AH32" s="90"/>
      <c r="AI32" s="90"/>
      <c r="AJ32" s="32">
        <v>56273</v>
      </c>
      <c r="AK32" s="185">
        <f t="shared" si="12"/>
        <v>126.11043879700597</v>
      </c>
      <c r="AL32" s="189" t="s">
        <v>237</v>
      </c>
      <c r="AM32" s="134" t="s">
        <v>237</v>
      </c>
      <c r="AN32" s="134" t="s">
        <v>237</v>
      </c>
      <c r="AO32" s="134" t="s">
        <v>237</v>
      </c>
      <c r="AP32" s="134" t="s">
        <v>237</v>
      </c>
      <c r="AQ32" s="183" t="s">
        <v>237</v>
      </c>
      <c r="AR32" s="13"/>
      <c r="AS32" s="13"/>
      <c r="AT32" s="13"/>
      <c r="AU32" s="13"/>
      <c r="AV32" s="13"/>
    </row>
    <row r="33" spans="1:48" ht="12" hidden="1" customHeight="1">
      <c r="A33" s="13"/>
      <c r="B33" s="38" t="s">
        <v>95</v>
      </c>
      <c r="C33" s="52" t="s">
        <v>96</v>
      </c>
      <c r="D33" s="96">
        <v>436552</v>
      </c>
      <c r="E33" s="102">
        <f t="shared" si="4"/>
        <v>100.61653417904152</v>
      </c>
      <c r="F33" s="99">
        <v>4696</v>
      </c>
      <c r="G33" s="102">
        <f t="shared" si="5"/>
        <v>95.719527109661641</v>
      </c>
      <c r="H33" s="99"/>
      <c r="I33" s="102"/>
      <c r="J33" s="99">
        <f t="shared" si="0"/>
        <v>431856</v>
      </c>
      <c r="K33" s="102">
        <f t="shared" si="6"/>
        <v>100.67253963554646</v>
      </c>
      <c r="L33" s="99">
        <v>402707</v>
      </c>
      <c r="M33" s="102">
        <f t="shared" si="7"/>
        <v>102.37775642296761</v>
      </c>
      <c r="N33" s="99">
        <v>430755</v>
      </c>
      <c r="O33" s="102">
        <f t="shared" si="8"/>
        <v>101.75563340522484</v>
      </c>
      <c r="P33" s="99">
        <f t="shared" si="1"/>
        <v>28048</v>
      </c>
      <c r="Q33" s="102">
        <f t="shared" si="8"/>
        <v>93.590043044479302</v>
      </c>
      <c r="R33" s="99">
        <f t="shared" si="2"/>
        <v>459904</v>
      </c>
      <c r="S33" s="102">
        <f t="shared" si="9"/>
        <v>100.21004924390988</v>
      </c>
      <c r="T33" s="99">
        <v>361088</v>
      </c>
      <c r="U33" s="102">
        <f t="shared" si="10"/>
        <v>98.373018035198598</v>
      </c>
      <c r="V33" s="99"/>
      <c r="W33" s="102"/>
      <c r="X33" s="99">
        <f t="shared" si="3"/>
        <v>98816</v>
      </c>
      <c r="Y33" s="102">
        <f t="shared" si="11"/>
        <v>107.54897692642578</v>
      </c>
      <c r="Z33" s="99"/>
      <c r="AA33" s="102"/>
      <c r="AB33" s="99"/>
      <c r="AC33" s="102"/>
      <c r="AD33" s="91"/>
      <c r="AE33" s="91"/>
      <c r="AF33" s="91"/>
      <c r="AG33" s="91"/>
      <c r="AH33" s="91"/>
      <c r="AI33" s="91"/>
      <c r="AJ33" s="33">
        <v>77757</v>
      </c>
      <c r="AK33" s="187">
        <f t="shared" si="12"/>
        <v>108.15355727102023</v>
      </c>
      <c r="AL33" s="201" t="s">
        <v>237</v>
      </c>
      <c r="AM33" s="170" t="s">
        <v>237</v>
      </c>
      <c r="AN33" s="170" t="s">
        <v>237</v>
      </c>
      <c r="AO33" s="170" t="s">
        <v>237</v>
      </c>
      <c r="AP33" s="170" t="s">
        <v>237</v>
      </c>
      <c r="AQ33" s="184" t="s">
        <v>237</v>
      </c>
      <c r="AU33" s="13"/>
      <c r="AV33" s="13"/>
    </row>
    <row r="34" spans="1:48" ht="12" hidden="1" customHeight="1">
      <c r="B34" s="36" t="s">
        <v>107</v>
      </c>
      <c r="C34" s="50" t="s">
        <v>108</v>
      </c>
      <c r="D34" s="97">
        <v>429962</v>
      </c>
      <c r="E34" s="103">
        <f t="shared" si="4"/>
        <v>101.7996453271017</v>
      </c>
      <c r="F34" s="100">
        <v>4560</v>
      </c>
      <c r="G34" s="103">
        <f t="shared" si="5"/>
        <v>94.234345939243653</v>
      </c>
      <c r="H34" s="100"/>
      <c r="I34" s="103"/>
      <c r="J34" s="100">
        <f t="shared" si="0"/>
        <v>425402</v>
      </c>
      <c r="K34" s="103">
        <f t="shared" si="6"/>
        <v>101.88732569780754</v>
      </c>
      <c r="L34" s="100">
        <v>365265</v>
      </c>
      <c r="M34" s="103">
        <f t="shared" si="7"/>
        <v>98.30446893544871</v>
      </c>
      <c r="N34" s="100">
        <v>392326</v>
      </c>
      <c r="O34" s="103">
        <f t="shared" si="8"/>
        <v>97.895498552749771</v>
      </c>
      <c r="P34" s="100">
        <f t="shared" si="1"/>
        <v>27061</v>
      </c>
      <c r="Q34" s="103">
        <f t="shared" si="8"/>
        <v>92.690529200205518</v>
      </c>
      <c r="R34" s="100">
        <f t="shared" si="2"/>
        <v>452463</v>
      </c>
      <c r="S34" s="103">
        <f t="shared" si="9"/>
        <v>101.28627296476293</v>
      </c>
      <c r="T34" s="100">
        <v>359605</v>
      </c>
      <c r="U34" s="103">
        <f t="shared" si="10"/>
        <v>98.698493469137944</v>
      </c>
      <c r="V34" s="100"/>
      <c r="W34" s="103"/>
      <c r="X34" s="100">
        <f t="shared" si="3"/>
        <v>92858</v>
      </c>
      <c r="Y34" s="103">
        <f t="shared" si="11"/>
        <v>112.73279106470801</v>
      </c>
      <c r="Z34" s="100"/>
      <c r="AA34" s="103"/>
      <c r="AB34" s="100"/>
      <c r="AC34" s="103"/>
      <c r="AD34" s="92"/>
      <c r="AE34" s="92"/>
      <c r="AF34" s="92"/>
      <c r="AG34" s="92"/>
      <c r="AH34" s="92"/>
      <c r="AI34" s="92"/>
      <c r="AJ34" s="29">
        <v>72751</v>
      </c>
      <c r="AK34" s="198">
        <f t="shared" si="12"/>
        <v>114.70217261060134</v>
      </c>
      <c r="AL34" s="202" t="s">
        <v>237</v>
      </c>
      <c r="AM34" s="180" t="s">
        <v>237</v>
      </c>
      <c r="AN34" s="180" t="s">
        <v>237</v>
      </c>
      <c r="AO34" s="180" t="s">
        <v>237</v>
      </c>
      <c r="AP34" s="180" t="s">
        <v>237</v>
      </c>
      <c r="AQ34" s="182" t="s">
        <v>237</v>
      </c>
      <c r="AU34" s="13"/>
      <c r="AV34" s="13"/>
    </row>
    <row r="35" spans="1:48" s="14" customFormat="1" ht="12" hidden="1" customHeight="1">
      <c r="A35" s="12"/>
      <c r="B35" s="37" t="s">
        <v>99</v>
      </c>
      <c r="C35" s="50" t="s">
        <v>100</v>
      </c>
      <c r="D35" s="93">
        <v>443591</v>
      </c>
      <c r="E35" s="101">
        <f t="shared" si="4"/>
        <v>102.47814556073038</v>
      </c>
      <c r="F35" s="98">
        <v>4960</v>
      </c>
      <c r="G35" s="101">
        <f t="shared" si="5"/>
        <v>101.05949470252649</v>
      </c>
      <c r="H35" s="98"/>
      <c r="I35" s="101"/>
      <c r="J35" s="98">
        <f t="shared" si="0"/>
        <v>438631</v>
      </c>
      <c r="K35" s="101">
        <f t="shared" si="6"/>
        <v>102.49441531372383</v>
      </c>
      <c r="L35" s="98">
        <v>371974</v>
      </c>
      <c r="M35" s="101">
        <f t="shared" si="7"/>
        <v>97.623284255832871</v>
      </c>
      <c r="N35" s="98">
        <v>402980</v>
      </c>
      <c r="O35" s="101">
        <f t="shared" si="8"/>
        <v>96.850403162815297</v>
      </c>
      <c r="P35" s="98">
        <f t="shared" si="1"/>
        <v>31006</v>
      </c>
      <c r="Q35" s="101">
        <f t="shared" si="8"/>
        <v>88.449579232634434</v>
      </c>
      <c r="R35" s="98">
        <f t="shared" si="2"/>
        <v>469637</v>
      </c>
      <c r="S35" s="101">
        <f t="shared" si="9"/>
        <v>101.43106751243491</v>
      </c>
      <c r="T35" s="98">
        <v>382830</v>
      </c>
      <c r="U35" s="101">
        <f t="shared" si="10"/>
        <v>97.415684019278032</v>
      </c>
      <c r="V35" s="98"/>
      <c r="W35" s="101"/>
      <c r="X35" s="98">
        <f t="shared" si="3"/>
        <v>86807</v>
      </c>
      <c r="Y35" s="101">
        <f t="shared" si="11"/>
        <v>123.96572652624063</v>
      </c>
      <c r="Z35" s="98"/>
      <c r="AA35" s="101"/>
      <c r="AB35" s="98"/>
      <c r="AC35" s="101"/>
      <c r="AD35" s="90"/>
      <c r="AE35" s="90"/>
      <c r="AF35" s="90"/>
      <c r="AG35" s="90"/>
      <c r="AH35" s="90"/>
      <c r="AI35" s="90"/>
      <c r="AJ35" s="32">
        <v>66545</v>
      </c>
      <c r="AK35" s="185">
        <f t="shared" si="12"/>
        <v>129.17596816461224</v>
      </c>
      <c r="AL35" s="189" t="s">
        <v>237</v>
      </c>
      <c r="AM35" s="134" t="s">
        <v>237</v>
      </c>
      <c r="AN35" s="134" t="s">
        <v>237</v>
      </c>
      <c r="AO35" s="134" t="s">
        <v>237</v>
      </c>
      <c r="AP35" s="134" t="s">
        <v>237</v>
      </c>
      <c r="AQ35" s="183" t="s">
        <v>237</v>
      </c>
    </row>
    <row r="36" spans="1:48" ht="12" hidden="1" customHeight="1">
      <c r="B36" s="37" t="s">
        <v>101</v>
      </c>
      <c r="C36" s="50" t="s">
        <v>102</v>
      </c>
      <c r="D36" s="93">
        <v>410975</v>
      </c>
      <c r="E36" s="101">
        <f t="shared" si="4"/>
        <v>101.53071182052429</v>
      </c>
      <c r="F36" s="98">
        <v>4545</v>
      </c>
      <c r="G36" s="101">
        <f t="shared" si="5"/>
        <v>96.825734980826581</v>
      </c>
      <c r="H36" s="98"/>
      <c r="I36" s="101"/>
      <c r="J36" s="98">
        <f t="shared" si="0"/>
        <v>406430</v>
      </c>
      <c r="K36" s="101">
        <f t="shared" si="6"/>
        <v>101.58591299348889</v>
      </c>
      <c r="L36" s="98">
        <v>332542</v>
      </c>
      <c r="M36" s="101">
        <f t="shared" si="7"/>
        <v>95.894503415720095</v>
      </c>
      <c r="N36" s="98">
        <v>366765</v>
      </c>
      <c r="O36" s="101">
        <f t="shared" si="8"/>
        <v>94.81027088648824</v>
      </c>
      <c r="P36" s="98">
        <f t="shared" si="1"/>
        <v>34223</v>
      </c>
      <c r="Q36" s="101">
        <f t="shared" si="8"/>
        <v>85.425091108781388</v>
      </c>
      <c r="R36" s="98">
        <f t="shared" si="2"/>
        <v>440653</v>
      </c>
      <c r="S36" s="101">
        <f t="shared" si="9"/>
        <v>100.1149615923771</v>
      </c>
      <c r="T36" s="98">
        <v>388909</v>
      </c>
      <c r="U36" s="101">
        <f t="shared" si="10"/>
        <v>97.129392137421547</v>
      </c>
      <c r="V36" s="98"/>
      <c r="W36" s="101"/>
      <c r="X36" s="98">
        <f t="shared" si="3"/>
        <v>51744</v>
      </c>
      <c r="Y36" s="101">
        <f t="shared" si="11"/>
        <v>130.19323671497585</v>
      </c>
      <c r="Z36" s="98"/>
      <c r="AA36" s="101"/>
      <c r="AB36" s="98"/>
      <c r="AC36" s="101"/>
      <c r="AD36" s="90"/>
      <c r="AE36" s="90"/>
      <c r="AF36" s="90"/>
      <c r="AG36" s="90"/>
      <c r="AH36" s="90"/>
      <c r="AI36" s="90"/>
      <c r="AJ36" s="32">
        <v>35246</v>
      </c>
      <c r="AK36" s="185">
        <f t="shared" si="12"/>
        <v>150.41181240131439</v>
      </c>
      <c r="AL36" s="189" t="s">
        <v>237</v>
      </c>
      <c r="AM36" s="134" t="s">
        <v>237</v>
      </c>
      <c r="AN36" s="134" t="s">
        <v>237</v>
      </c>
      <c r="AO36" s="134" t="s">
        <v>237</v>
      </c>
      <c r="AP36" s="134" t="s">
        <v>237</v>
      </c>
      <c r="AQ36" s="183" t="s">
        <v>237</v>
      </c>
      <c r="AU36" s="13"/>
      <c r="AV36" s="13"/>
    </row>
    <row r="37" spans="1:48" s="14" customFormat="1" ht="12" hidden="1" customHeight="1">
      <c r="A37" s="12"/>
      <c r="B37" s="37" t="s">
        <v>103</v>
      </c>
      <c r="C37" s="50" t="s">
        <v>104</v>
      </c>
      <c r="D37" s="93">
        <v>396369</v>
      </c>
      <c r="E37" s="101">
        <f t="shared" si="4"/>
        <v>99.497952902961828</v>
      </c>
      <c r="F37" s="98">
        <v>4796</v>
      </c>
      <c r="G37" s="101">
        <f t="shared" si="5"/>
        <v>102.08599404001704</v>
      </c>
      <c r="H37" s="98"/>
      <c r="I37" s="101"/>
      <c r="J37" s="98">
        <f t="shared" si="0"/>
        <v>391573</v>
      </c>
      <c r="K37" s="101">
        <f t="shared" si="6"/>
        <v>99.467067678340555</v>
      </c>
      <c r="L37" s="98">
        <v>330074</v>
      </c>
      <c r="M37" s="101">
        <f t="shared" si="7"/>
        <v>93.27338800377531</v>
      </c>
      <c r="N37" s="98">
        <v>373815</v>
      </c>
      <c r="O37" s="101">
        <f t="shared" si="8"/>
        <v>94.655160626248659</v>
      </c>
      <c r="P37" s="98">
        <f t="shared" si="1"/>
        <v>43741</v>
      </c>
      <c r="Q37" s="101">
        <f t="shared" si="8"/>
        <v>106.56840053599707</v>
      </c>
      <c r="R37" s="98">
        <f t="shared" si="2"/>
        <v>435314</v>
      </c>
      <c r="S37" s="101">
        <f t="shared" si="9"/>
        <v>100.13756107435658</v>
      </c>
      <c r="T37" s="98">
        <v>402596</v>
      </c>
      <c r="U37" s="101">
        <f t="shared" si="10"/>
        <v>104.45183000075239</v>
      </c>
      <c r="V37" s="98"/>
      <c r="W37" s="101"/>
      <c r="X37" s="98">
        <f t="shared" si="3"/>
        <v>32718</v>
      </c>
      <c r="Y37" s="101">
        <f t="shared" si="11"/>
        <v>66.393392723066626</v>
      </c>
      <c r="Z37" s="98"/>
      <c r="AA37" s="101"/>
      <c r="AB37" s="98"/>
      <c r="AC37" s="101"/>
      <c r="AD37" s="90"/>
      <c r="AE37" s="90"/>
      <c r="AF37" s="90"/>
      <c r="AG37" s="90"/>
      <c r="AH37" s="90"/>
      <c r="AI37" s="90"/>
      <c r="AJ37" s="32">
        <v>13710</v>
      </c>
      <c r="AK37" s="185">
        <f t="shared" si="12"/>
        <v>42.658452347615047</v>
      </c>
      <c r="AL37" s="189" t="s">
        <v>237</v>
      </c>
      <c r="AM37" s="134" t="s">
        <v>237</v>
      </c>
      <c r="AN37" s="134" t="s">
        <v>237</v>
      </c>
      <c r="AO37" s="134" t="s">
        <v>237</v>
      </c>
      <c r="AP37" s="134" t="s">
        <v>237</v>
      </c>
      <c r="AQ37" s="183" t="s">
        <v>237</v>
      </c>
    </row>
    <row r="38" spans="1:48" ht="12" hidden="1" customHeight="1">
      <c r="B38" s="37" t="s">
        <v>48</v>
      </c>
      <c r="C38" s="50" t="s">
        <v>47</v>
      </c>
      <c r="D38" s="93">
        <v>384033</v>
      </c>
      <c r="E38" s="101">
        <f t="shared" si="4"/>
        <v>101.01506152445985</v>
      </c>
      <c r="F38" s="98">
        <v>4365</v>
      </c>
      <c r="G38" s="101">
        <f t="shared" si="5"/>
        <v>95.556042031523646</v>
      </c>
      <c r="H38" s="98"/>
      <c r="I38" s="101"/>
      <c r="J38" s="98">
        <f t="shared" si="0"/>
        <v>379668</v>
      </c>
      <c r="K38" s="101">
        <f t="shared" si="6"/>
        <v>101.08145237296529</v>
      </c>
      <c r="L38" s="98">
        <v>335733</v>
      </c>
      <c r="M38" s="101">
        <f t="shared" si="7"/>
        <v>98.630414665315286</v>
      </c>
      <c r="N38" s="98">
        <v>381488</v>
      </c>
      <c r="O38" s="101">
        <f t="shared" si="8"/>
        <v>99.176664803525242</v>
      </c>
      <c r="P38" s="98">
        <f t="shared" si="1"/>
        <v>45755</v>
      </c>
      <c r="Q38" s="101">
        <f t="shared" si="8"/>
        <v>103.37776773610483</v>
      </c>
      <c r="R38" s="98">
        <f t="shared" si="2"/>
        <v>425423</v>
      </c>
      <c r="S38" s="101">
        <f t="shared" si="9"/>
        <v>101.3235175032034</v>
      </c>
      <c r="T38" s="98">
        <v>388344</v>
      </c>
      <c r="U38" s="101">
        <f t="shared" si="10"/>
        <v>101.99930659886745</v>
      </c>
      <c r="V38" s="98"/>
      <c r="W38" s="101"/>
      <c r="X38" s="98">
        <f t="shared" si="3"/>
        <v>37079</v>
      </c>
      <c r="Y38" s="101">
        <f t="shared" si="11"/>
        <v>94.748811774927177</v>
      </c>
      <c r="Z38" s="98"/>
      <c r="AA38" s="101"/>
      <c r="AB38" s="98"/>
      <c r="AC38" s="101"/>
      <c r="AD38" s="90"/>
      <c r="AE38" s="90"/>
      <c r="AF38" s="90"/>
      <c r="AG38" s="90"/>
      <c r="AH38" s="90"/>
      <c r="AI38" s="90"/>
      <c r="AJ38" s="32">
        <v>19368</v>
      </c>
      <c r="AK38" s="185">
        <f t="shared" si="12"/>
        <v>90.946656649135988</v>
      </c>
      <c r="AL38" s="189" t="s">
        <v>237</v>
      </c>
      <c r="AM38" s="134" t="s">
        <v>237</v>
      </c>
      <c r="AN38" s="134" t="s">
        <v>237</v>
      </c>
      <c r="AO38" s="134" t="s">
        <v>237</v>
      </c>
      <c r="AP38" s="134" t="s">
        <v>237</v>
      </c>
      <c r="AQ38" s="183" t="s">
        <v>237</v>
      </c>
      <c r="AU38" s="13"/>
      <c r="AV38" s="13"/>
    </row>
    <row r="39" spans="1:48" ht="12" hidden="1" customHeight="1">
      <c r="B39" s="37" t="s">
        <v>82</v>
      </c>
      <c r="C39" s="50" t="s">
        <v>83</v>
      </c>
      <c r="D39" s="93">
        <v>369335</v>
      </c>
      <c r="E39" s="101">
        <f t="shared" si="4"/>
        <v>99.60947508380913</v>
      </c>
      <c r="F39" s="98">
        <v>4450</v>
      </c>
      <c r="G39" s="101">
        <f t="shared" si="5"/>
        <v>99.977533138620529</v>
      </c>
      <c r="H39" s="98"/>
      <c r="I39" s="101"/>
      <c r="J39" s="98">
        <f t="shared" si="0"/>
        <v>364885</v>
      </c>
      <c r="K39" s="101">
        <f t="shared" si="6"/>
        <v>99.605003111931254</v>
      </c>
      <c r="L39" s="98">
        <v>320583</v>
      </c>
      <c r="M39" s="101">
        <f t="shared" si="7"/>
        <v>98.26660290953231</v>
      </c>
      <c r="N39" s="98">
        <v>387892</v>
      </c>
      <c r="O39" s="101">
        <f t="shared" si="8"/>
        <v>99.995101969266145</v>
      </c>
      <c r="P39" s="98">
        <f t="shared" si="1"/>
        <v>67309</v>
      </c>
      <c r="Q39" s="101">
        <f t="shared" si="8"/>
        <v>109.13852090866342</v>
      </c>
      <c r="R39" s="98">
        <f t="shared" si="2"/>
        <v>432194</v>
      </c>
      <c r="S39" s="101">
        <f t="shared" si="9"/>
        <v>100.97872688403173</v>
      </c>
      <c r="T39" s="98">
        <v>412885</v>
      </c>
      <c r="U39" s="101">
        <f t="shared" si="10"/>
        <v>101.38118155478072</v>
      </c>
      <c r="V39" s="98"/>
      <c r="W39" s="101"/>
      <c r="X39" s="98">
        <f t="shared" si="3"/>
        <v>19309</v>
      </c>
      <c r="Y39" s="101">
        <f t="shared" si="11"/>
        <v>93.077850084357678</v>
      </c>
      <c r="Z39" s="98"/>
      <c r="AA39" s="101"/>
      <c r="AB39" s="98"/>
      <c r="AC39" s="101"/>
      <c r="AD39" s="90"/>
      <c r="AE39" s="90"/>
      <c r="AF39" s="90"/>
      <c r="AG39" s="90"/>
      <c r="AH39" s="90"/>
      <c r="AI39" s="90"/>
      <c r="AJ39" s="32">
        <v>3553</v>
      </c>
      <c r="AK39" s="185">
        <f t="shared" si="12"/>
        <v>68.936748156771444</v>
      </c>
      <c r="AL39" s="189" t="s">
        <v>237</v>
      </c>
      <c r="AM39" s="134" t="s">
        <v>237</v>
      </c>
      <c r="AN39" s="134" t="s">
        <v>237</v>
      </c>
      <c r="AO39" s="134" t="s">
        <v>237</v>
      </c>
      <c r="AP39" s="134" t="s">
        <v>237</v>
      </c>
      <c r="AQ39" s="183" t="s">
        <v>237</v>
      </c>
      <c r="AU39" s="13"/>
      <c r="AV39" s="13"/>
    </row>
    <row r="40" spans="1:48" ht="12" hidden="1" customHeight="1">
      <c r="B40" s="37" t="s">
        <v>85</v>
      </c>
      <c r="C40" s="50" t="s">
        <v>86</v>
      </c>
      <c r="D40" s="93">
        <v>388475</v>
      </c>
      <c r="E40" s="101">
        <f t="shared" si="4"/>
        <v>99.009333217793767</v>
      </c>
      <c r="F40" s="98">
        <v>4345</v>
      </c>
      <c r="G40" s="101">
        <f t="shared" si="5"/>
        <v>95.410628019323667</v>
      </c>
      <c r="H40" s="98"/>
      <c r="I40" s="101"/>
      <c r="J40" s="98">
        <f t="shared" si="0"/>
        <v>384130</v>
      </c>
      <c r="K40" s="101">
        <f t="shared" si="6"/>
        <v>99.051592540638666</v>
      </c>
      <c r="L40" s="98">
        <v>337751</v>
      </c>
      <c r="M40" s="101">
        <f t="shared" si="7"/>
        <v>100.34463191232088</v>
      </c>
      <c r="N40" s="98">
        <v>390782</v>
      </c>
      <c r="O40" s="101">
        <f t="shared" si="8"/>
        <v>101.78443522403767</v>
      </c>
      <c r="P40" s="98">
        <f t="shared" si="1"/>
        <v>53031</v>
      </c>
      <c r="Q40" s="101">
        <f t="shared" si="8"/>
        <v>112.02154626108998</v>
      </c>
      <c r="R40" s="98">
        <f t="shared" si="2"/>
        <v>437161</v>
      </c>
      <c r="S40" s="101">
        <f t="shared" si="9"/>
        <v>100.46260122992636</v>
      </c>
      <c r="T40" s="98">
        <v>407610</v>
      </c>
      <c r="U40" s="101">
        <f t="shared" si="10"/>
        <v>99.80118602817673</v>
      </c>
      <c r="V40" s="98"/>
      <c r="W40" s="101"/>
      <c r="X40" s="98">
        <f t="shared" si="3"/>
        <v>29551</v>
      </c>
      <c r="Y40" s="101">
        <f t="shared" si="11"/>
        <v>110.570231235501</v>
      </c>
      <c r="Z40" s="98"/>
      <c r="AA40" s="101"/>
      <c r="AB40" s="98"/>
      <c r="AC40" s="101"/>
      <c r="AD40" s="90"/>
      <c r="AE40" s="90"/>
      <c r="AF40" s="90"/>
      <c r="AG40" s="90"/>
      <c r="AH40" s="90"/>
      <c r="AI40" s="90"/>
      <c r="AJ40" s="32">
        <v>12263</v>
      </c>
      <c r="AK40" s="185">
        <f t="shared" si="12"/>
        <v>132.44410843503618</v>
      </c>
      <c r="AL40" s="189" t="s">
        <v>237</v>
      </c>
      <c r="AM40" s="134" t="s">
        <v>237</v>
      </c>
      <c r="AN40" s="134" t="s">
        <v>237</v>
      </c>
      <c r="AO40" s="134" t="s">
        <v>237</v>
      </c>
      <c r="AP40" s="134" t="s">
        <v>237</v>
      </c>
      <c r="AQ40" s="183" t="s">
        <v>237</v>
      </c>
      <c r="AU40" s="13"/>
      <c r="AV40" s="13"/>
    </row>
    <row r="41" spans="1:48" ht="12" hidden="1" customHeight="1">
      <c r="B41" s="37" t="s">
        <v>87</v>
      </c>
      <c r="C41" s="50" t="s">
        <v>88</v>
      </c>
      <c r="D41" s="93">
        <v>376849</v>
      </c>
      <c r="E41" s="101">
        <f t="shared" si="4"/>
        <v>97.683177504685233</v>
      </c>
      <c r="F41" s="98">
        <v>4173</v>
      </c>
      <c r="G41" s="101">
        <f t="shared" si="5"/>
        <v>93.628000897464659</v>
      </c>
      <c r="H41" s="98"/>
      <c r="I41" s="101"/>
      <c r="J41" s="98">
        <f t="shared" si="0"/>
        <v>372676</v>
      </c>
      <c r="K41" s="101">
        <f t="shared" si="6"/>
        <v>97.730574567959508</v>
      </c>
      <c r="L41" s="98">
        <v>319805</v>
      </c>
      <c r="M41" s="101">
        <f t="shared" si="7"/>
        <v>96.107958984961954</v>
      </c>
      <c r="N41" s="98">
        <v>359013</v>
      </c>
      <c r="O41" s="101">
        <f t="shared" si="8"/>
        <v>97.656864158508483</v>
      </c>
      <c r="P41" s="98">
        <f t="shared" si="1"/>
        <v>39208</v>
      </c>
      <c r="Q41" s="101">
        <f t="shared" si="8"/>
        <v>112.43726879068568</v>
      </c>
      <c r="R41" s="98">
        <f t="shared" si="2"/>
        <v>411884</v>
      </c>
      <c r="S41" s="101">
        <f t="shared" si="9"/>
        <v>98.962760781449347</v>
      </c>
      <c r="T41" s="98">
        <v>380611</v>
      </c>
      <c r="U41" s="101">
        <f t="shared" si="10"/>
        <v>101.56506006735229</v>
      </c>
      <c r="V41" s="98"/>
      <c r="W41" s="101"/>
      <c r="X41" s="98">
        <f t="shared" si="3"/>
        <v>31273</v>
      </c>
      <c r="Y41" s="101">
        <f t="shared" si="11"/>
        <v>75.438427210227957</v>
      </c>
      <c r="Z41" s="98"/>
      <c r="AA41" s="101"/>
      <c r="AB41" s="98"/>
      <c r="AC41" s="101"/>
      <c r="AD41" s="90"/>
      <c r="AE41" s="90"/>
      <c r="AF41" s="90"/>
      <c r="AG41" s="90"/>
      <c r="AH41" s="90"/>
      <c r="AI41" s="90"/>
      <c r="AJ41" s="32">
        <v>14193</v>
      </c>
      <c r="AK41" s="185">
        <f t="shared" si="12"/>
        <v>60.833226179760835</v>
      </c>
      <c r="AL41" s="189" t="s">
        <v>237</v>
      </c>
      <c r="AM41" s="134" t="s">
        <v>237</v>
      </c>
      <c r="AN41" s="134" t="s">
        <v>237</v>
      </c>
      <c r="AO41" s="134" t="s">
        <v>237</v>
      </c>
      <c r="AP41" s="134" t="s">
        <v>237</v>
      </c>
      <c r="AQ41" s="183" t="s">
        <v>237</v>
      </c>
      <c r="AU41" s="13"/>
      <c r="AV41" s="13"/>
    </row>
    <row r="42" spans="1:48" ht="12" hidden="1" customHeight="1">
      <c r="B42" s="37" t="s">
        <v>89</v>
      </c>
      <c r="C42" s="50" t="s">
        <v>90</v>
      </c>
      <c r="D42" s="93">
        <v>395093</v>
      </c>
      <c r="E42" s="101">
        <f t="shared" si="4"/>
        <v>97.329848348984555</v>
      </c>
      <c r="F42" s="98">
        <v>4347</v>
      </c>
      <c r="G42" s="101">
        <f t="shared" si="5"/>
        <v>93.948562783661117</v>
      </c>
      <c r="H42" s="98"/>
      <c r="I42" s="101"/>
      <c r="J42" s="98">
        <f t="shared" si="0"/>
        <v>390746</v>
      </c>
      <c r="K42" s="101">
        <f t="shared" si="6"/>
        <v>97.368834178492676</v>
      </c>
      <c r="L42" s="98">
        <v>348074</v>
      </c>
      <c r="M42" s="101">
        <f t="shared" si="7"/>
        <v>96.567585713255241</v>
      </c>
      <c r="N42" s="98">
        <v>378816</v>
      </c>
      <c r="O42" s="101">
        <f t="shared" si="8"/>
        <v>96.656953750529453</v>
      </c>
      <c r="P42" s="98">
        <f t="shared" si="1"/>
        <v>30742</v>
      </c>
      <c r="Q42" s="101">
        <f t="shared" si="8"/>
        <v>97.680477885104224</v>
      </c>
      <c r="R42" s="98">
        <f t="shared" si="2"/>
        <v>421488</v>
      </c>
      <c r="S42" s="101">
        <f t="shared" si="9"/>
        <v>97.391497237607354</v>
      </c>
      <c r="T42" s="98">
        <v>366471</v>
      </c>
      <c r="U42" s="101">
        <f t="shared" si="10"/>
        <v>101.7887348589427</v>
      </c>
      <c r="V42" s="98"/>
      <c r="W42" s="101"/>
      <c r="X42" s="98">
        <f t="shared" si="3"/>
        <v>55017</v>
      </c>
      <c r="Y42" s="101">
        <f t="shared" si="11"/>
        <v>75.628900558106281</v>
      </c>
      <c r="Z42" s="98"/>
      <c r="AA42" s="101"/>
      <c r="AB42" s="98"/>
      <c r="AC42" s="101"/>
      <c r="AD42" s="90"/>
      <c r="AE42" s="90"/>
      <c r="AF42" s="90"/>
      <c r="AG42" s="90"/>
      <c r="AH42" s="90"/>
      <c r="AI42" s="90"/>
      <c r="AJ42" s="32">
        <v>36002</v>
      </c>
      <c r="AK42" s="185">
        <f t="shared" si="12"/>
        <v>69.188046507158646</v>
      </c>
      <c r="AL42" s="189" t="s">
        <v>237</v>
      </c>
      <c r="AM42" s="134" t="s">
        <v>237</v>
      </c>
      <c r="AN42" s="134" t="s">
        <v>237</v>
      </c>
      <c r="AO42" s="134" t="s">
        <v>237</v>
      </c>
      <c r="AP42" s="134" t="s">
        <v>237</v>
      </c>
      <c r="AQ42" s="183" t="s">
        <v>237</v>
      </c>
      <c r="AU42" s="13"/>
      <c r="AV42" s="13"/>
    </row>
    <row r="43" spans="1:48" ht="12" hidden="1" customHeight="1">
      <c r="B43" s="37" t="s">
        <v>109</v>
      </c>
      <c r="C43" s="50" t="s">
        <v>110</v>
      </c>
      <c r="D43" s="93">
        <v>402706</v>
      </c>
      <c r="E43" s="101">
        <f t="shared" si="4"/>
        <v>96.479866985785776</v>
      </c>
      <c r="F43" s="98">
        <v>4358</v>
      </c>
      <c r="G43" s="101">
        <f t="shared" si="5"/>
        <v>95.67508232711306</v>
      </c>
      <c r="H43" s="98"/>
      <c r="I43" s="101"/>
      <c r="J43" s="98">
        <f t="shared" si="0"/>
        <v>398348</v>
      </c>
      <c r="K43" s="101">
        <f t="shared" si="6"/>
        <v>96.488746354555232</v>
      </c>
      <c r="L43" s="98">
        <v>358532</v>
      </c>
      <c r="M43" s="101">
        <f t="shared" si="7"/>
        <v>94.170610885518727</v>
      </c>
      <c r="N43" s="98">
        <v>388313</v>
      </c>
      <c r="O43" s="101">
        <f t="shared" si="8"/>
        <v>95.079675226734054</v>
      </c>
      <c r="P43" s="98">
        <f t="shared" si="1"/>
        <v>29781</v>
      </c>
      <c r="Q43" s="101">
        <f t="shared" si="8"/>
        <v>107.58254461382847</v>
      </c>
      <c r="R43" s="98">
        <f t="shared" si="2"/>
        <v>428129</v>
      </c>
      <c r="S43" s="101">
        <f t="shared" si="9"/>
        <v>97.185864171467756</v>
      </c>
      <c r="T43" s="98">
        <v>365387</v>
      </c>
      <c r="U43" s="101">
        <f t="shared" si="10"/>
        <v>105.09290151863783</v>
      </c>
      <c r="V43" s="98"/>
      <c r="W43" s="101"/>
      <c r="X43" s="98">
        <f t="shared" si="3"/>
        <v>62742</v>
      </c>
      <c r="Y43" s="101">
        <f t="shared" si="11"/>
        <v>67.576416862331172</v>
      </c>
      <c r="Z43" s="98"/>
      <c r="AA43" s="101"/>
      <c r="AB43" s="98"/>
      <c r="AC43" s="101"/>
      <c r="AD43" s="90"/>
      <c r="AE43" s="90"/>
      <c r="AF43" s="90"/>
      <c r="AG43" s="90"/>
      <c r="AH43" s="90"/>
      <c r="AI43" s="90"/>
      <c r="AJ43" s="32">
        <v>46206</v>
      </c>
      <c r="AK43" s="185">
        <f t="shared" si="12"/>
        <v>60.359760159893405</v>
      </c>
      <c r="AL43" s="189" t="s">
        <v>237</v>
      </c>
      <c r="AM43" s="134" t="s">
        <v>237</v>
      </c>
      <c r="AN43" s="134" t="s">
        <v>237</v>
      </c>
      <c r="AO43" s="134" t="s">
        <v>237</v>
      </c>
      <c r="AP43" s="134" t="s">
        <v>237</v>
      </c>
      <c r="AQ43" s="183" t="s">
        <v>237</v>
      </c>
      <c r="AU43" s="13"/>
      <c r="AV43" s="13"/>
    </row>
    <row r="44" spans="1:48" ht="12" hidden="1" customHeight="1">
      <c r="B44" s="37" t="s">
        <v>93</v>
      </c>
      <c r="C44" s="50" t="s">
        <v>94</v>
      </c>
      <c r="D44" s="93">
        <v>373201</v>
      </c>
      <c r="E44" s="101">
        <f t="shared" si="4"/>
        <v>93.544166413924316</v>
      </c>
      <c r="F44" s="98">
        <v>4118</v>
      </c>
      <c r="G44" s="101">
        <f t="shared" si="5"/>
        <v>93.378684807256235</v>
      </c>
      <c r="H44" s="98"/>
      <c r="I44" s="101"/>
      <c r="J44" s="98">
        <f t="shared" si="0"/>
        <v>369083</v>
      </c>
      <c r="K44" s="101">
        <f t="shared" si="6"/>
        <v>93.546016063992383</v>
      </c>
      <c r="L44" s="98">
        <v>323451</v>
      </c>
      <c r="M44" s="101">
        <f t="shared" si="7"/>
        <v>91.055246674642831</v>
      </c>
      <c r="N44" s="98">
        <v>351559</v>
      </c>
      <c r="O44" s="101">
        <f t="shared" si="8"/>
        <v>91.790861618798957</v>
      </c>
      <c r="P44" s="98">
        <f t="shared" si="1"/>
        <v>28108</v>
      </c>
      <c r="Q44" s="101">
        <f t="shared" si="8"/>
        <v>101.19891989198919</v>
      </c>
      <c r="R44" s="98">
        <f t="shared" si="2"/>
        <v>397191</v>
      </c>
      <c r="S44" s="101">
        <f t="shared" si="9"/>
        <v>94.049327290550806</v>
      </c>
      <c r="T44" s="98">
        <v>350702</v>
      </c>
      <c r="U44" s="101">
        <f t="shared" si="10"/>
        <v>99.947561316210965</v>
      </c>
      <c r="V44" s="98"/>
      <c r="W44" s="101"/>
      <c r="X44" s="98">
        <f t="shared" si="3"/>
        <v>46489</v>
      </c>
      <c r="Y44" s="101">
        <f t="shared" si="11"/>
        <v>65.07783190548183</v>
      </c>
      <c r="Z44" s="98"/>
      <c r="AA44" s="101"/>
      <c r="AB44" s="98"/>
      <c r="AC44" s="101"/>
      <c r="AD44" s="90"/>
      <c r="AE44" s="90"/>
      <c r="AF44" s="90"/>
      <c r="AG44" s="90"/>
      <c r="AH44" s="90"/>
      <c r="AI44" s="90"/>
      <c r="AJ44" s="32">
        <v>30415</v>
      </c>
      <c r="AK44" s="185">
        <f t="shared" si="12"/>
        <v>54.04901107102873</v>
      </c>
      <c r="AL44" s="189" t="s">
        <v>237</v>
      </c>
      <c r="AM44" s="134" t="s">
        <v>237</v>
      </c>
      <c r="AN44" s="134" t="s">
        <v>237</v>
      </c>
      <c r="AO44" s="134" t="s">
        <v>237</v>
      </c>
      <c r="AP44" s="134" t="s">
        <v>237</v>
      </c>
      <c r="AQ44" s="183" t="s">
        <v>237</v>
      </c>
      <c r="AU44" s="13"/>
      <c r="AV44" s="13"/>
    </row>
    <row r="45" spans="1:48" ht="12" hidden="1" customHeight="1">
      <c r="B45" s="38" t="s">
        <v>95</v>
      </c>
      <c r="C45" s="50" t="s">
        <v>96</v>
      </c>
      <c r="D45" s="96">
        <v>421697</v>
      </c>
      <c r="E45" s="102">
        <f t="shared" si="4"/>
        <v>96.597198042844838</v>
      </c>
      <c r="F45" s="99">
        <v>4423</v>
      </c>
      <c r="G45" s="102">
        <f t="shared" si="5"/>
        <v>94.186541737649065</v>
      </c>
      <c r="H45" s="99"/>
      <c r="I45" s="102"/>
      <c r="J45" s="99">
        <f t="shared" si="0"/>
        <v>417274</v>
      </c>
      <c r="K45" s="102">
        <f t="shared" si="6"/>
        <v>96.623411507539544</v>
      </c>
      <c r="L45" s="99">
        <v>379274</v>
      </c>
      <c r="M45" s="102">
        <f t="shared" si="7"/>
        <v>94.181129208084286</v>
      </c>
      <c r="N45" s="99">
        <v>408694</v>
      </c>
      <c r="O45" s="102">
        <f t="shared" si="8"/>
        <v>94.87852723706051</v>
      </c>
      <c r="P45" s="99">
        <f t="shared" si="1"/>
        <v>29420</v>
      </c>
      <c r="Q45" s="102">
        <f t="shared" si="8"/>
        <v>104.89161437535653</v>
      </c>
      <c r="R45" s="99">
        <f t="shared" si="2"/>
        <v>446694</v>
      </c>
      <c r="S45" s="102">
        <f t="shared" si="9"/>
        <v>97.127661424993036</v>
      </c>
      <c r="T45" s="99">
        <v>372583</v>
      </c>
      <c r="U45" s="102">
        <f t="shared" si="10"/>
        <v>103.18343450903936</v>
      </c>
      <c r="V45" s="99"/>
      <c r="W45" s="102"/>
      <c r="X45" s="99">
        <f t="shared" si="3"/>
        <v>74111</v>
      </c>
      <c r="Y45" s="102">
        <f t="shared" si="11"/>
        <v>74.99898801813471</v>
      </c>
      <c r="Z45" s="99"/>
      <c r="AA45" s="102"/>
      <c r="AB45" s="99"/>
      <c r="AC45" s="102"/>
      <c r="AD45" s="91"/>
      <c r="AE45" s="91"/>
      <c r="AF45" s="91"/>
      <c r="AG45" s="91"/>
      <c r="AH45" s="91"/>
      <c r="AI45" s="91"/>
      <c r="AJ45" s="33">
        <v>54833</v>
      </c>
      <c r="AK45" s="187">
        <f t="shared" si="12"/>
        <v>70.51840991807812</v>
      </c>
      <c r="AL45" s="201" t="s">
        <v>237</v>
      </c>
      <c r="AM45" s="170" t="s">
        <v>237</v>
      </c>
      <c r="AN45" s="170" t="s">
        <v>237</v>
      </c>
      <c r="AO45" s="170" t="s">
        <v>237</v>
      </c>
      <c r="AP45" s="170" t="s">
        <v>237</v>
      </c>
      <c r="AQ45" s="184" t="s">
        <v>237</v>
      </c>
      <c r="AU45" s="13"/>
      <c r="AV45" s="13"/>
    </row>
    <row r="46" spans="1:48" ht="12" hidden="1" customHeight="1">
      <c r="B46" s="36" t="s">
        <v>111</v>
      </c>
      <c r="C46" s="51" t="s">
        <v>112</v>
      </c>
      <c r="D46" s="97">
        <v>413755</v>
      </c>
      <c r="E46" s="103">
        <f t="shared" si="4"/>
        <v>96.230597122536409</v>
      </c>
      <c r="F46" s="100">
        <v>4394</v>
      </c>
      <c r="G46" s="103">
        <f t="shared" si="5"/>
        <v>96.359649122807028</v>
      </c>
      <c r="H46" s="100"/>
      <c r="I46" s="103"/>
      <c r="J46" s="100">
        <f t="shared" si="0"/>
        <v>409361</v>
      </c>
      <c r="K46" s="103">
        <f t="shared" si="6"/>
        <v>96.229213778966709</v>
      </c>
      <c r="L46" s="100">
        <v>378059</v>
      </c>
      <c r="M46" s="103">
        <f t="shared" si="7"/>
        <v>103.50266245054959</v>
      </c>
      <c r="N46" s="100">
        <v>408576</v>
      </c>
      <c r="O46" s="103">
        <f t="shared" si="8"/>
        <v>104.14196357111179</v>
      </c>
      <c r="P46" s="100">
        <f t="shared" si="1"/>
        <v>30517</v>
      </c>
      <c r="Q46" s="103">
        <f t="shared" si="8"/>
        <v>112.77114666863753</v>
      </c>
      <c r="R46" s="100">
        <f t="shared" si="2"/>
        <v>439878</v>
      </c>
      <c r="S46" s="103">
        <f t="shared" si="9"/>
        <v>97.218557097486425</v>
      </c>
      <c r="T46" s="100">
        <v>374171</v>
      </c>
      <c r="U46" s="103">
        <f t="shared" si="10"/>
        <v>104.05055547058579</v>
      </c>
      <c r="V46" s="100"/>
      <c r="W46" s="103"/>
      <c r="X46" s="100">
        <f t="shared" si="3"/>
        <v>65707</v>
      </c>
      <c r="Y46" s="103">
        <f t="shared" si="11"/>
        <v>70.760731439402107</v>
      </c>
      <c r="Z46" s="100"/>
      <c r="AA46" s="103"/>
      <c r="AB46" s="100"/>
      <c r="AC46" s="103"/>
      <c r="AD46" s="92"/>
      <c r="AE46" s="92"/>
      <c r="AF46" s="92"/>
      <c r="AG46" s="92"/>
      <c r="AH46" s="92"/>
      <c r="AI46" s="92"/>
      <c r="AJ46" s="29">
        <v>47980</v>
      </c>
      <c r="AK46" s="198">
        <f t="shared" si="12"/>
        <v>65.950983491635853</v>
      </c>
      <c r="AL46" s="202" t="s">
        <v>237</v>
      </c>
      <c r="AM46" s="180" t="s">
        <v>237</v>
      </c>
      <c r="AN46" s="180" t="s">
        <v>237</v>
      </c>
      <c r="AO46" s="180" t="s">
        <v>237</v>
      </c>
      <c r="AP46" s="180" t="s">
        <v>237</v>
      </c>
      <c r="AQ46" s="182" t="s">
        <v>237</v>
      </c>
      <c r="AU46" s="13"/>
      <c r="AV46" s="13"/>
    </row>
    <row r="47" spans="1:48" ht="12" hidden="1" customHeight="1">
      <c r="B47" s="37" t="s">
        <v>99</v>
      </c>
      <c r="C47" s="50" t="s">
        <v>100</v>
      </c>
      <c r="D47" s="93">
        <v>422049</v>
      </c>
      <c r="E47" s="101">
        <f t="shared" si="4"/>
        <v>95.14372473742705</v>
      </c>
      <c r="F47" s="98">
        <v>4473</v>
      </c>
      <c r="G47" s="101">
        <f t="shared" si="5"/>
        <v>90.181451612903231</v>
      </c>
      <c r="H47" s="98"/>
      <c r="I47" s="101"/>
      <c r="J47" s="98">
        <f t="shared" si="0"/>
        <v>417576</v>
      </c>
      <c r="K47" s="101">
        <f t="shared" si="6"/>
        <v>95.199837676771594</v>
      </c>
      <c r="L47" s="98">
        <v>378570</v>
      </c>
      <c r="M47" s="101">
        <f t="shared" si="7"/>
        <v>101.7732422158538</v>
      </c>
      <c r="N47" s="98">
        <v>412535</v>
      </c>
      <c r="O47" s="101">
        <f t="shared" si="8"/>
        <v>102.37108541366817</v>
      </c>
      <c r="P47" s="98">
        <f t="shared" si="1"/>
        <v>33965</v>
      </c>
      <c r="Q47" s="101">
        <f t="shared" si="8"/>
        <v>109.54331419725214</v>
      </c>
      <c r="R47" s="98">
        <f t="shared" si="2"/>
        <v>451541</v>
      </c>
      <c r="S47" s="101">
        <f t="shared" si="9"/>
        <v>96.146811260611926</v>
      </c>
      <c r="T47" s="98">
        <v>400691</v>
      </c>
      <c r="U47" s="101">
        <f t="shared" si="10"/>
        <v>104.66551733145259</v>
      </c>
      <c r="V47" s="98"/>
      <c r="W47" s="101"/>
      <c r="X47" s="98">
        <f t="shared" si="3"/>
        <v>50850</v>
      </c>
      <c r="Y47" s="101">
        <f t="shared" si="11"/>
        <v>58.578225258331706</v>
      </c>
      <c r="Z47" s="98"/>
      <c r="AA47" s="101"/>
      <c r="AB47" s="98"/>
      <c r="AC47" s="101"/>
      <c r="AD47" s="90"/>
      <c r="AE47" s="90"/>
      <c r="AF47" s="90"/>
      <c r="AG47" s="90"/>
      <c r="AH47" s="90"/>
      <c r="AI47" s="90"/>
      <c r="AJ47" s="32">
        <v>32965</v>
      </c>
      <c r="AK47" s="185">
        <f t="shared" si="12"/>
        <v>49.537906679690437</v>
      </c>
      <c r="AL47" s="189" t="s">
        <v>237</v>
      </c>
      <c r="AM47" s="134" t="s">
        <v>237</v>
      </c>
      <c r="AN47" s="134" t="s">
        <v>237</v>
      </c>
      <c r="AO47" s="134" t="s">
        <v>237</v>
      </c>
      <c r="AP47" s="134" t="s">
        <v>237</v>
      </c>
      <c r="AQ47" s="183" t="s">
        <v>237</v>
      </c>
      <c r="AU47" s="13"/>
      <c r="AV47" s="13"/>
    </row>
    <row r="48" spans="1:48" ht="12" hidden="1" customHeight="1">
      <c r="B48" s="37" t="s">
        <v>101</v>
      </c>
      <c r="C48" s="50" t="s">
        <v>102</v>
      </c>
      <c r="D48" s="93">
        <v>392125</v>
      </c>
      <c r="E48" s="101">
        <f t="shared" si="4"/>
        <v>95.413346310602833</v>
      </c>
      <c r="F48" s="98">
        <v>4349</v>
      </c>
      <c r="G48" s="101">
        <f t="shared" si="5"/>
        <v>95.687568756875692</v>
      </c>
      <c r="H48" s="98"/>
      <c r="I48" s="101"/>
      <c r="J48" s="98">
        <f t="shared" si="0"/>
        <v>387776</v>
      </c>
      <c r="K48" s="101">
        <f t="shared" si="6"/>
        <v>95.410279752970993</v>
      </c>
      <c r="L48" s="98">
        <v>346730</v>
      </c>
      <c r="M48" s="101">
        <f t="shared" si="7"/>
        <v>104.26652873922693</v>
      </c>
      <c r="N48" s="98">
        <v>386422</v>
      </c>
      <c r="O48" s="101">
        <f t="shared" si="8"/>
        <v>105.35956266274044</v>
      </c>
      <c r="P48" s="98">
        <f t="shared" si="1"/>
        <v>39692</v>
      </c>
      <c r="Q48" s="101">
        <f t="shared" si="8"/>
        <v>115.98048096309499</v>
      </c>
      <c r="R48" s="98">
        <f t="shared" si="2"/>
        <v>427468</v>
      </c>
      <c r="S48" s="101">
        <f t="shared" si="9"/>
        <v>97.007849713947252</v>
      </c>
      <c r="T48" s="98">
        <v>399302</v>
      </c>
      <c r="U48" s="101">
        <f t="shared" si="10"/>
        <v>102.67234751574277</v>
      </c>
      <c r="V48" s="98"/>
      <c r="W48" s="101"/>
      <c r="X48" s="98">
        <f t="shared" si="3"/>
        <v>28166</v>
      </c>
      <c r="Y48" s="101">
        <f t="shared" si="11"/>
        <v>54.433364254792828</v>
      </c>
      <c r="Z48" s="98"/>
      <c r="AA48" s="101"/>
      <c r="AB48" s="98"/>
      <c r="AC48" s="101"/>
      <c r="AD48" s="90"/>
      <c r="AE48" s="90"/>
      <c r="AF48" s="90"/>
      <c r="AG48" s="90"/>
      <c r="AH48" s="90"/>
      <c r="AI48" s="90"/>
      <c r="AJ48" s="32">
        <v>10971</v>
      </c>
      <c r="AK48" s="185">
        <f t="shared" si="12"/>
        <v>31.126936389944959</v>
      </c>
      <c r="AL48" s="189" t="s">
        <v>237</v>
      </c>
      <c r="AM48" s="134" t="s">
        <v>237</v>
      </c>
      <c r="AN48" s="134" t="s">
        <v>237</v>
      </c>
      <c r="AO48" s="134" t="s">
        <v>237</v>
      </c>
      <c r="AP48" s="134" t="s">
        <v>237</v>
      </c>
      <c r="AQ48" s="183" t="s">
        <v>237</v>
      </c>
      <c r="AU48" s="13"/>
      <c r="AV48" s="13"/>
    </row>
    <row r="49" spans="1:48" ht="12" hidden="1" customHeight="1">
      <c r="B49" s="37" t="s">
        <v>103</v>
      </c>
      <c r="C49" s="50" t="s">
        <v>104</v>
      </c>
      <c r="D49" s="93">
        <v>378580</v>
      </c>
      <c r="E49" s="101">
        <f t="shared" si="4"/>
        <v>95.51201027325547</v>
      </c>
      <c r="F49" s="98">
        <v>4421</v>
      </c>
      <c r="G49" s="101">
        <f t="shared" si="5"/>
        <v>92.180984153461225</v>
      </c>
      <c r="H49" s="98"/>
      <c r="I49" s="101"/>
      <c r="J49" s="98">
        <f t="shared" si="0"/>
        <v>374159</v>
      </c>
      <c r="K49" s="101">
        <f t="shared" si="6"/>
        <v>95.552808799380955</v>
      </c>
      <c r="L49" s="98">
        <v>340792</v>
      </c>
      <c r="M49" s="101">
        <f t="shared" si="7"/>
        <v>103.24715063894763</v>
      </c>
      <c r="N49" s="98">
        <v>392262</v>
      </c>
      <c r="O49" s="101">
        <f t="shared" si="8"/>
        <v>104.93479394887845</v>
      </c>
      <c r="P49" s="98">
        <f t="shared" si="1"/>
        <v>51470</v>
      </c>
      <c r="Q49" s="101">
        <f t="shared" si="8"/>
        <v>117.66992066939486</v>
      </c>
      <c r="R49" s="98">
        <f t="shared" si="2"/>
        <v>425629</v>
      </c>
      <c r="S49" s="101">
        <f t="shared" si="9"/>
        <v>97.775169188218158</v>
      </c>
      <c r="T49" s="98">
        <v>404270</v>
      </c>
      <c r="U49" s="101">
        <f t="shared" si="10"/>
        <v>100.41580144859859</v>
      </c>
      <c r="V49" s="98"/>
      <c r="W49" s="101"/>
      <c r="X49" s="98">
        <f t="shared" si="3"/>
        <v>21359</v>
      </c>
      <c r="Y49" s="101">
        <f t="shared" si="11"/>
        <v>65.282107708295129</v>
      </c>
      <c r="Z49" s="98"/>
      <c r="AA49" s="101"/>
      <c r="AB49" s="98"/>
      <c r="AC49" s="101"/>
      <c r="AD49" s="90"/>
      <c r="AE49" s="90"/>
      <c r="AF49" s="90"/>
      <c r="AG49" s="90"/>
      <c r="AH49" s="90"/>
      <c r="AI49" s="90"/>
      <c r="AJ49" s="32">
        <v>4840</v>
      </c>
      <c r="AK49" s="185">
        <f t="shared" si="12"/>
        <v>35.30269876002918</v>
      </c>
      <c r="AL49" s="189" t="s">
        <v>237</v>
      </c>
      <c r="AM49" s="134" t="s">
        <v>237</v>
      </c>
      <c r="AN49" s="134" t="s">
        <v>237</v>
      </c>
      <c r="AO49" s="134" t="s">
        <v>237</v>
      </c>
      <c r="AP49" s="134" t="s">
        <v>237</v>
      </c>
      <c r="AQ49" s="183" t="s">
        <v>237</v>
      </c>
      <c r="AU49" s="13"/>
      <c r="AV49" s="13"/>
    </row>
    <row r="50" spans="1:48" ht="12" hidden="1" customHeight="1">
      <c r="A50" s="13"/>
      <c r="B50" s="37" t="s">
        <v>48</v>
      </c>
      <c r="C50" s="50" t="s">
        <v>47</v>
      </c>
      <c r="D50" s="93">
        <v>372216</v>
      </c>
      <c r="E50" s="101">
        <f t="shared" si="4"/>
        <v>96.922920686503502</v>
      </c>
      <c r="F50" s="98">
        <v>4520</v>
      </c>
      <c r="G50" s="101">
        <f t="shared" si="5"/>
        <v>103.55097365406645</v>
      </c>
      <c r="H50" s="98"/>
      <c r="I50" s="101"/>
      <c r="J50" s="98">
        <f t="shared" si="0"/>
        <v>367696</v>
      </c>
      <c r="K50" s="101">
        <f t="shared" si="6"/>
        <v>96.846718712137971</v>
      </c>
      <c r="L50" s="98">
        <v>349996</v>
      </c>
      <c r="M50" s="101">
        <f t="shared" si="7"/>
        <v>104.24831637044913</v>
      </c>
      <c r="N50" s="98">
        <v>394822</v>
      </c>
      <c r="O50" s="101">
        <f t="shared" si="8"/>
        <v>103.49526066350711</v>
      </c>
      <c r="P50" s="98">
        <f t="shared" si="1"/>
        <v>44826</v>
      </c>
      <c r="Q50" s="101">
        <f t="shared" si="8"/>
        <v>97.969620806469237</v>
      </c>
      <c r="R50" s="98">
        <f t="shared" si="2"/>
        <v>412522</v>
      </c>
      <c r="S50" s="101">
        <f t="shared" si="9"/>
        <v>96.967488828765724</v>
      </c>
      <c r="T50" s="98">
        <v>371174</v>
      </c>
      <c r="U50" s="101">
        <f t="shared" si="10"/>
        <v>95.578662217003483</v>
      </c>
      <c r="V50" s="98"/>
      <c r="W50" s="101"/>
      <c r="X50" s="98">
        <f t="shared" si="3"/>
        <v>41348</v>
      </c>
      <c r="Y50" s="101">
        <f t="shared" si="11"/>
        <v>111.5132554815394</v>
      </c>
      <c r="Z50" s="98"/>
      <c r="AA50" s="101"/>
      <c r="AB50" s="98"/>
      <c r="AC50" s="101"/>
      <c r="AD50" s="90"/>
      <c r="AE50" s="90"/>
      <c r="AF50" s="90"/>
      <c r="AG50" s="90"/>
      <c r="AH50" s="90"/>
      <c r="AI50" s="90"/>
      <c r="AJ50" s="32">
        <v>23312</v>
      </c>
      <c r="AK50" s="185">
        <f t="shared" si="12"/>
        <v>120.36348616274266</v>
      </c>
      <c r="AL50" s="189" t="s">
        <v>237</v>
      </c>
      <c r="AM50" s="134" t="s">
        <v>237</v>
      </c>
      <c r="AN50" s="134" t="s">
        <v>237</v>
      </c>
      <c r="AO50" s="134" t="s">
        <v>237</v>
      </c>
      <c r="AP50" s="134" t="s">
        <v>237</v>
      </c>
      <c r="AQ50" s="183" t="s">
        <v>237</v>
      </c>
      <c r="AU50" s="13"/>
      <c r="AV50" s="13"/>
    </row>
    <row r="51" spans="1:48" ht="12" hidden="1" customHeight="1">
      <c r="A51" s="13"/>
      <c r="B51" s="37" t="s">
        <v>82</v>
      </c>
      <c r="C51" s="50" t="s">
        <v>83</v>
      </c>
      <c r="D51" s="93">
        <v>360489</v>
      </c>
      <c r="E51" s="101">
        <f t="shared" si="4"/>
        <v>97.604884454492534</v>
      </c>
      <c r="F51" s="98">
        <v>4369</v>
      </c>
      <c r="G51" s="101">
        <f t="shared" si="5"/>
        <v>98.179775280898866</v>
      </c>
      <c r="H51" s="98"/>
      <c r="I51" s="101"/>
      <c r="J51" s="98">
        <f t="shared" si="0"/>
        <v>356120</v>
      </c>
      <c r="K51" s="101">
        <f t="shared" si="6"/>
        <v>97.597873302547384</v>
      </c>
      <c r="L51" s="98">
        <v>332072</v>
      </c>
      <c r="M51" s="101">
        <f t="shared" si="7"/>
        <v>103.58378329480978</v>
      </c>
      <c r="N51" s="98">
        <v>386579</v>
      </c>
      <c r="O51" s="101">
        <f t="shared" si="8"/>
        <v>99.661503717529627</v>
      </c>
      <c r="P51" s="98">
        <f t="shared" si="1"/>
        <v>54507</v>
      </c>
      <c r="Q51" s="101">
        <f t="shared" si="8"/>
        <v>80.980255240755326</v>
      </c>
      <c r="R51" s="98">
        <f t="shared" si="2"/>
        <v>410627</v>
      </c>
      <c r="S51" s="101">
        <f t="shared" si="9"/>
        <v>95.009879822487122</v>
      </c>
      <c r="T51" s="98">
        <v>387757</v>
      </c>
      <c r="U51" s="101">
        <f t="shared" si="10"/>
        <v>93.914043862092356</v>
      </c>
      <c r="V51" s="98"/>
      <c r="W51" s="101"/>
      <c r="X51" s="98">
        <f t="shared" si="3"/>
        <v>22870</v>
      </c>
      <c r="Y51" s="101">
        <f t="shared" si="11"/>
        <v>118.4421772230566</v>
      </c>
      <c r="Z51" s="98"/>
      <c r="AA51" s="101"/>
      <c r="AB51" s="98"/>
      <c r="AC51" s="101"/>
      <c r="AD51" s="90"/>
      <c r="AE51" s="90"/>
      <c r="AF51" s="90"/>
      <c r="AG51" s="90"/>
      <c r="AH51" s="90"/>
      <c r="AI51" s="90"/>
      <c r="AJ51" s="32">
        <v>7564</v>
      </c>
      <c r="AK51" s="185">
        <f t="shared" si="12"/>
        <v>212.89051505769771</v>
      </c>
      <c r="AL51" s="189" t="s">
        <v>237</v>
      </c>
      <c r="AM51" s="134" t="s">
        <v>237</v>
      </c>
      <c r="AN51" s="134" t="s">
        <v>237</v>
      </c>
      <c r="AO51" s="134" t="s">
        <v>237</v>
      </c>
      <c r="AP51" s="134" t="s">
        <v>237</v>
      </c>
      <c r="AQ51" s="183" t="s">
        <v>237</v>
      </c>
      <c r="AU51" s="13"/>
      <c r="AV51" s="13"/>
    </row>
    <row r="52" spans="1:48" ht="12" hidden="1" customHeight="1">
      <c r="A52" s="13"/>
      <c r="B52" s="37" t="s">
        <v>85</v>
      </c>
      <c r="C52" s="50" t="s">
        <v>86</v>
      </c>
      <c r="D52" s="93">
        <v>374750</v>
      </c>
      <c r="E52" s="101">
        <f t="shared" si="4"/>
        <v>96.466954115451443</v>
      </c>
      <c r="F52" s="98">
        <v>4718</v>
      </c>
      <c r="G52" s="101">
        <f t="shared" si="5"/>
        <v>108.58457997698503</v>
      </c>
      <c r="H52" s="98"/>
      <c r="I52" s="101"/>
      <c r="J52" s="98">
        <f t="shared" si="0"/>
        <v>370032</v>
      </c>
      <c r="K52" s="101">
        <f t="shared" si="6"/>
        <v>96.329888319058654</v>
      </c>
      <c r="L52" s="98">
        <v>342228</v>
      </c>
      <c r="M52" s="101">
        <f t="shared" si="7"/>
        <v>101.32553271492905</v>
      </c>
      <c r="N52" s="98">
        <v>387491</v>
      </c>
      <c r="O52" s="101">
        <f t="shared" si="8"/>
        <v>99.15784247995046</v>
      </c>
      <c r="P52" s="98">
        <f t="shared" si="1"/>
        <v>45263</v>
      </c>
      <c r="Q52" s="101">
        <f t="shared" si="8"/>
        <v>85.351963945616717</v>
      </c>
      <c r="R52" s="98">
        <f t="shared" si="2"/>
        <v>415295</v>
      </c>
      <c r="S52" s="101">
        <f t="shared" si="9"/>
        <v>94.998181448024866</v>
      </c>
      <c r="T52" s="98">
        <v>385025</v>
      </c>
      <c r="U52" s="101">
        <f t="shared" si="10"/>
        <v>94.459164397340601</v>
      </c>
      <c r="V52" s="98"/>
      <c r="W52" s="101"/>
      <c r="X52" s="98">
        <f t="shared" si="3"/>
        <v>30270</v>
      </c>
      <c r="Y52" s="101">
        <f t="shared" si="11"/>
        <v>102.43308179080235</v>
      </c>
      <c r="Z52" s="98"/>
      <c r="AA52" s="101"/>
      <c r="AB52" s="98"/>
      <c r="AC52" s="101"/>
      <c r="AD52" s="90"/>
      <c r="AE52" s="90"/>
      <c r="AF52" s="90"/>
      <c r="AG52" s="90"/>
      <c r="AH52" s="90"/>
      <c r="AI52" s="90"/>
      <c r="AJ52" s="32">
        <v>14553</v>
      </c>
      <c r="AK52" s="185">
        <f t="shared" si="12"/>
        <v>118.67406018103237</v>
      </c>
      <c r="AL52" s="189" t="s">
        <v>237</v>
      </c>
      <c r="AM52" s="134" t="s">
        <v>237</v>
      </c>
      <c r="AN52" s="134" t="s">
        <v>237</v>
      </c>
      <c r="AO52" s="134" t="s">
        <v>237</v>
      </c>
      <c r="AP52" s="134" t="s">
        <v>237</v>
      </c>
      <c r="AQ52" s="183" t="s">
        <v>237</v>
      </c>
      <c r="AU52" s="13"/>
      <c r="AV52" s="13"/>
    </row>
    <row r="53" spans="1:48" ht="12" hidden="1" customHeight="1">
      <c r="A53" s="13"/>
      <c r="B53" s="37" t="s">
        <v>87</v>
      </c>
      <c r="C53" s="50" t="s">
        <v>88</v>
      </c>
      <c r="D53" s="93">
        <v>364619</v>
      </c>
      <c r="E53" s="101">
        <f t="shared" si="4"/>
        <v>96.754668315426073</v>
      </c>
      <c r="F53" s="98">
        <v>4419</v>
      </c>
      <c r="G53" s="101">
        <f t="shared" si="5"/>
        <v>105.89503953989936</v>
      </c>
      <c r="H53" s="98"/>
      <c r="I53" s="101"/>
      <c r="J53" s="98">
        <f t="shared" si="0"/>
        <v>360200</v>
      </c>
      <c r="K53" s="101">
        <f t="shared" si="6"/>
        <v>96.652319977674978</v>
      </c>
      <c r="L53" s="98">
        <v>329677</v>
      </c>
      <c r="M53" s="101">
        <f t="shared" si="7"/>
        <v>103.08688106815092</v>
      </c>
      <c r="N53" s="98">
        <v>365056</v>
      </c>
      <c r="O53" s="101">
        <f t="shared" si="8"/>
        <v>101.68322595560606</v>
      </c>
      <c r="P53" s="98">
        <f t="shared" si="1"/>
        <v>35379</v>
      </c>
      <c r="Q53" s="101">
        <f t="shared" si="8"/>
        <v>90.234135890634562</v>
      </c>
      <c r="R53" s="98">
        <f t="shared" si="2"/>
        <v>395579</v>
      </c>
      <c r="S53" s="101">
        <f t="shared" si="9"/>
        <v>96.041361159938234</v>
      </c>
      <c r="T53" s="98">
        <v>359889</v>
      </c>
      <c r="U53" s="101">
        <f t="shared" si="10"/>
        <v>94.555596133585212</v>
      </c>
      <c r="V53" s="98"/>
      <c r="W53" s="101"/>
      <c r="X53" s="98">
        <f t="shared" si="3"/>
        <v>35690</v>
      </c>
      <c r="Y53" s="101">
        <f t="shared" si="11"/>
        <v>114.12400473251687</v>
      </c>
      <c r="Z53" s="98"/>
      <c r="AA53" s="101"/>
      <c r="AB53" s="98"/>
      <c r="AC53" s="101"/>
      <c r="AD53" s="90"/>
      <c r="AE53" s="90"/>
      <c r="AF53" s="90"/>
      <c r="AG53" s="90"/>
      <c r="AH53" s="90"/>
      <c r="AI53" s="90"/>
      <c r="AJ53" s="32">
        <v>19140</v>
      </c>
      <c r="AK53" s="185">
        <f t="shared" si="12"/>
        <v>134.85521031494397</v>
      </c>
      <c r="AL53" s="189" t="s">
        <v>237</v>
      </c>
      <c r="AM53" s="134" t="s">
        <v>237</v>
      </c>
      <c r="AN53" s="134" t="s">
        <v>237</v>
      </c>
      <c r="AO53" s="134" t="s">
        <v>237</v>
      </c>
      <c r="AP53" s="134" t="s">
        <v>237</v>
      </c>
      <c r="AQ53" s="183" t="s">
        <v>237</v>
      </c>
      <c r="AU53" s="13"/>
      <c r="AV53" s="13"/>
    </row>
    <row r="54" spans="1:48" ht="12" hidden="1" customHeight="1">
      <c r="A54" s="13"/>
      <c r="B54" s="37" t="s">
        <v>89</v>
      </c>
      <c r="C54" s="50" t="s">
        <v>90</v>
      </c>
      <c r="D54" s="93">
        <v>383567</v>
      </c>
      <c r="E54" s="101">
        <f t="shared" si="4"/>
        <v>97.082712171564665</v>
      </c>
      <c r="F54" s="98">
        <v>4531</v>
      </c>
      <c r="G54" s="101">
        <f t="shared" si="5"/>
        <v>104.23280423280423</v>
      </c>
      <c r="H54" s="98"/>
      <c r="I54" s="101"/>
      <c r="J54" s="98">
        <f t="shared" si="0"/>
        <v>379036</v>
      </c>
      <c r="K54" s="101">
        <f t="shared" si="6"/>
        <v>97.003168298587823</v>
      </c>
      <c r="L54" s="98">
        <v>361521</v>
      </c>
      <c r="M54" s="101">
        <f t="shared" si="7"/>
        <v>103.86325896217473</v>
      </c>
      <c r="N54" s="98">
        <v>390305</v>
      </c>
      <c r="O54" s="101">
        <f t="shared" si="8"/>
        <v>103.03287083966886</v>
      </c>
      <c r="P54" s="98">
        <f t="shared" si="1"/>
        <v>28784</v>
      </c>
      <c r="Q54" s="101">
        <f t="shared" si="8"/>
        <v>93.630863314032922</v>
      </c>
      <c r="R54" s="98">
        <f t="shared" si="2"/>
        <v>407820</v>
      </c>
      <c r="S54" s="101">
        <f t="shared" si="9"/>
        <v>96.75720305204419</v>
      </c>
      <c r="T54" s="98">
        <v>344236</v>
      </c>
      <c r="U54" s="101">
        <f t="shared" si="10"/>
        <v>93.932671343707966</v>
      </c>
      <c r="V54" s="98"/>
      <c r="W54" s="101"/>
      <c r="X54" s="98">
        <f t="shared" si="3"/>
        <v>63584</v>
      </c>
      <c r="Y54" s="101">
        <f t="shared" si="11"/>
        <v>115.57155061162914</v>
      </c>
      <c r="Z54" s="98"/>
      <c r="AA54" s="101"/>
      <c r="AB54" s="98"/>
      <c r="AC54" s="101"/>
      <c r="AD54" s="90"/>
      <c r="AE54" s="90"/>
      <c r="AF54" s="90"/>
      <c r="AG54" s="90"/>
      <c r="AH54" s="90"/>
      <c r="AI54" s="90"/>
      <c r="AJ54" s="32">
        <v>44368</v>
      </c>
      <c r="AK54" s="185">
        <f t="shared" si="12"/>
        <v>123.23759791122714</v>
      </c>
      <c r="AL54" s="189" t="s">
        <v>237</v>
      </c>
      <c r="AM54" s="134" t="s">
        <v>237</v>
      </c>
      <c r="AN54" s="134" t="s">
        <v>237</v>
      </c>
      <c r="AO54" s="134" t="s">
        <v>237</v>
      </c>
      <c r="AP54" s="134" t="s">
        <v>237</v>
      </c>
      <c r="AQ54" s="183" t="s">
        <v>237</v>
      </c>
      <c r="AU54" s="13"/>
      <c r="AV54" s="13"/>
    </row>
    <row r="55" spans="1:48" s="77" customFormat="1" ht="12" hidden="1" customHeight="1">
      <c r="B55" s="37" t="s">
        <v>113</v>
      </c>
      <c r="C55" s="50" t="s">
        <v>114</v>
      </c>
      <c r="D55" s="86">
        <v>395098</v>
      </c>
      <c r="E55" s="89">
        <f t="shared" si="4"/>
        <v>98.110780569447684</v>
      </c>
      <c r="F55" s="87">
        <v>4438</v>
      </c>
      <c r="G55" s="89">
        <f t="shared" si="5"/>
        <v>101.8357044515833</v>
      </c>
      <c r="H55" s="87"/>
      <c r="I55" s="89"/>
      <c r="J55" s="87">
        <f t="shared" si="0"/>
        <v>390660</v>
      </c>
      <c r="K55" s="89">
        <f t="shared" si="6"/>
        <v>98.070029220681405</v>
      </c>
      <c r="L55" s="87">
        <v>371942</v>
      </c>
      <c r="M55" s="89">
        <f t="shared" si="7"/>
        <v>103.74025191614695</v>
      </c>
      <c r="N55" s="87">
        <v>397950</v>
      </c>
      <c r="O55" s="89">
        <f t="shared" si="8"/>
        <v>102.48176084756369</v>
      </c>
      <c r="P55" s="87">
        <f t="shared" si="1"/>
        <v>26008</v>
      </c>
      <c r="Q55" s="89">
        <f t="shared" si="8"/>
        <v>87.330848527584706</v>
      </c>
      <c r="R55" s="87">
        <f t="shared" si="2"/>
        <v>416668</v>
      </c>
      <c r="S55" s="89">
        <f t="shared" si="9"/>
        <v>97.323003113547557</v>
      </c>
      <c r="T55" s="87">
        <v>350658</v>
      </c>
      <c r="U55" s="89">
        <f t="shared" si="10"/>
        <v>95.968931571183433</v>
      </c>
      <c r="V55" s="87"/>
      <c r="W55" s="89"/>
      <c r="X55" s="87">
        <f t="shared" si="3"/>
        <v>66010</v>
      </c>
      <c r="Y55" s="89">
        <f t="shared" si="11"/>
        <v>105.2086321762137</v>
      </c>
      <c r="Z55" s="87"/>
      <c r="AA55" s="89"/>
      <c r="AB55" s="87"/>
      <c r="AC55" s="89"/>
      <c r="AD55" s="90"/>
      <c r="AE55" s="90"/>
      <c r="AF55" s="90"/>
      <c r="AG55" s="90"/>
      <c r="AH55" s="90"/>
      <c r="AI55" s="90"/>
      <c r="AJ55" s="88">
        <v>50306</v>
      </c>
      <c r="AK55" s="186">
        <f t="shared" si="12"/>
        <v>108.87330649699175</v>
      </c>
      <c r="AL55" s="189" t="s">
        <v>237</v>
      </c>
      <c r="AM55" s="134" t="s">
        <v>237</v>
      </c>
      <c r="AN55" s="134" t="s">
        <v>237</v>
      </c>
      <c r="AO55" s="134" t="s">
        <v>237</v>
      </c>
      <c r="AP55" s="134" t="s">
        <v>237</v>
      </c>
      <c r="AQ55" s="183" t="s">
        <v>237</v>
      </c>
      <c r="AR55" s="78"/>
      <c r="AS55" s="78"/>
      <c r="AT55" s="78"/>
    </row>
    <row r="56" spans="1:48" ht="12" hidden="1" customHeight="1">
      <c r="A56" s="13"/>
      <c r="B56" s="37" t="s">
        <v>93</v>
      </c>
      <c r="C56" s="50" t="s">
        <v>94</v>
      </c>
      <c r="D56" s="80">
        <v>367392</v>
      </c>
      <c r="E56" s="90">
        <f t="shared" si="4"/>
        <v>98.443466121473406</v>
      </c>
      <c r="F56" s="83">
        <v>4336</v>
      </c>
      <c r="G56" s="90">
        <f t="shared" si="5"/>
        <v>105.29383195726081</v>
      </c>
      <c r="H56" s="83"/>
      <c r="I56" s="90"/>
      <c r="J56" s="83">
        <f t="shared" si="0"/>
        <v>363056</v>
      </c>
      <c r="K56" s="90">
        <f t="shared" si="6"/>
        <v>98.367033973388089</v>
      </c>
      <c r="L56" s="83">
        <v>339261</v>
      </c>
      <c r="M56" s="90">
        <f t="shared" si="7"/>
        <v>104.88791192483559</v>
      </c>
      <c r="N56" s="83">
        <v>367289</v>
      </c>
      <c r="O56" s="90">
        <f t="shared" si="8"/>
        <v>104.47435565580743</v>
      </c>
      <c r="P56" s="83">
        <f t="shared" si="1"/>
        <v>28028</v>
      </c>
      <c r="Q56" s="90">
        <f t="shared" si="8"/>
        <v>99.715383520705842</v>
      </c>
      <c r="R56" s="83">
        <f t="shared" si="2"/>
        <v>391084</v>
      </c>
      <c r="S56" s="90">
        <f t="shared" si="9"/>
        <v>98.462452573195264</v>
      </c>
      <c r="T56" s="83">
        <v>336403</v>
      </c>
      <c r="U56" s="90">
        <f t="shared" si="10"/>
        <v>95.922749228689881</v>
      </c>
      <c r="V56" s="83"/>
      <c r="W56" s="90"/>
      <c r="X56" s="83">
        <f t="shared" si="3"/>
        <v>54681</v>
      </c>
      <c r="Y56" s="90">
        <f t="shared" si="11"/>
        <v>117.62137279786616</v>
      </c>
      <c r="Z56" s="83"/>
      <c r="AA56" s="90"/>
      <c r="AB56" s="83"/>
      <c r="AC56" s="90"/>
      <c r="AD56" s="90"/>
      <c r="AE56" s="90"/>
      <c r="AF56" s="90"/>
      <c r="AG56" s="90"/>
      <c r="AH56" s="90"/>
      <c r="AI56" s="90"/>
      <c r="AJ56" s="32">
        <v>40229</v>
      </c>
      <c r="AK56" s="185">
        <f t="shared" si="12"/>
        <v>132.26697353279633</v>
      </c>
      <c r="AL56" s="189" t="s">
        <v>237</v>
      </c>
      <c r="AM56" s="134" t="s">
        <v>237</v>
      </c>
      <c r="AN56" s="134" t="s">
        <v>237</v>
      </c>
      <c r="AO56" s="134" t="s">
        <v>237</v>
      </c>
      <c r="AP56" s="134" t="s">
        <v>237</v>
      </c>
      <c r="AQ56" s="183" t="s">
        <v>237</v>
      </c>
      <c r="AU56" s="13"/>
      <c r="AV56" s="13"/>
    </row>
    <row r="57" spans="1:48" ht="12" hidden="1" customHeight="1">
      <c r="A57" s="13"/>
      <c r="B57" s="38" t="s">
        <v>95</v>
      </c>
      <c r="C57" s="52" t="s">
        <v>96</v>
      </c>
      <c r="D57" s="81">
        <v>417629</v>
      </c>
      <c r="E57" s="91">
        <f t="shared" si="4"/>
        <v>99.035326312494519</v>
      </c>
      <c r="F57" s="84">
        <v>4646</v>
      </c>
      <c r="G57" s="91">
        <f t="shared" si="5"/>
        <v>105.04182681437939</v>
      </c>
      <c r="H57" s="84"/>
      <c r="I57" s="91"/>
      <c r="J57" s="84">
        <f t="shared" si="0"/>
        <v>412983</v>
      </c>
      <c r="K57" s="91">
        <f t="shared" si="6"/>
        <v>98.971658909972831</v>
      </c>
      <c r="L57" s="84">
        <v>403948</v>
      </c>
      <c r="M57" s="91">
        <f t="shared" si="7"/>
        <v>106.50558698988067</v>
      </c>
      <c r="N57" s="84">
        <v>433910</v>
      </c>
      <c r="O57" s="91">
        <f t="shared" si="8"/>
        <v>106.16989728256347</v>
      </c>
      <c r="P57" s="84">
        <f t="shared" si="1"/>
        <v>29962</v>
      </c>
      <c r="Q57" s="91">
        <f t="shared" si="8"/>
        <v>101.84228416043509</v>
      </c>
      <c r="R57" s="84">
        <f t="shared" si="2"/>
        <v>442945</v>
      </c>
      <c r="S57" s="91">
        <f t="shared" si="9"/>
        <v>99.160723000532798</v>
      </c>
      <c r="T57" s="84">
        <v>362992</v>
      </c>
      <c r="U57" s="91">
        <f t="shared" si="10"/>
        <v>97.425808477574122</v>
      </c>
      <c r="V57" s="84"/>
      <c r="W57" s="91"/>
      <c r="X57" s="84">
        <f t="shared" si="3"/>
        <v>79953</v>
      </c>
      <c r="Y57" s="91">
        <f t="shared" si="11"/>
        <v>107.88277043893619</v>
      </c>
      <c r="Z57" s="84"/>
      <c r="AA57" s="91"/>
      <c r="AB57" s="84"/>
      <c r="AC57" s="91"/>
      <c r="AD57" s="91"/>
      <c r="AE57" s="91"/>
      <c r="AF57" s="91"/>
      <c r="AG57" s="91"/>
      <c r="AH57" s="91"/>
      <c r="AI57" s="91"/>
      <c r="AJ57" s="33">
        <v>62380</v>
      </c>
      <c r="AK57" s="187">
        <f t="shared" si="12"/>
        <v>113.76360950522495</v>
      </c>
      <c r="AL57" s="201" t="s">
        <v>237</v>
      </c>
      <c r="AM57" s="170" t="s">
        <v>237</v>
      </c>
      <c r="AN57" s="170" t="s">
        <v>237</v>
      </c>
      <c r="AO57" s="170" t="s">
        <v>237</v>
      </c>
      <c r="AP57" s="170" t="s">
        <v>237</v>
      </c>
      <c r="AQ57" s="184" t="s">
        <v>237</v>
      </c>
      <c r="AU57" s="13"/>
      <c r="AV57" s="13"/>
    </row>
    <row r="58" spans="1:48" ht="12" hidden="1" customHeight="1">
      <c r="A58" s="13"/>
      <c r="B58" s="36" t="s">
        <v>115</v>
      </c>
      <c r="C58" s="50" t="s">
        <v>116</v>
      </c>
      <c r="D58" s="82">
        <v>407485</v>
      </c>
      <c r="E58" s="92">
        <f t="shared" si="4"/>
        <v>98.484610457879668</v>
      </c>
      <c r="F58" s="85">
        <v>4650</v>
      </c>
      <c r="G58" s="92">
        <f t="shared" si="5"/>
        <v>105.82612653618571</v>
      </c>
      <c r="H58" s="85"/>
      <c r="I58" s="92"/>
      <c r="J58" s="85">
        <f t="shared" si="0"/>
        <v>402835</v>
      </c>
      <c r="K58" s="92">
        <f t="shared" si="6"/>
        <v>98.405808076489947</v>
      </c>
      <c r="L58" s="85">
        <v>388417</v>
      </c>
      <c r="M58" s="92">
        <f t="shared" si="7"/>
        <v>102.73978400196795</v>
      </c>
      <c r="N58" s="85">
        <v>419092</v>
      </c>
      <c r="O58" s="92">
        <f t="shared" si="8"/>
        <v>102.57381735588973</v>
      </c>
      <c r="P58" s="85">
        <f t="shared" si="1"/>
        <v>30675</v>
      </c>
      <c r="Q58" s="92">
        <f t="shared" si="8"/>
        <v>100.51774420814627</v>
      </c>
      <c r="R58" s="85">
        <f t="shared" si="2"/>
        <v>433510</v>
      </c>
      <c r="S58" s="92">
        <f t="shared" si="9"/>
        <v>98.552325872173654</v>
      </c>
      <c r="T58" s="83">
        <v>367928</v>
      </c>
      <c r="U58" s="92">
        <f t="shared" si="10"/>
        <v>98.331511528151566</v>
      </c>
      <c r="V58" s="85"/>
      <c r="W58" s="92"/>
      <c r="X58" s="85">
        <f t="shared" si="3"/>
        <v>65582</v>
      </c>
      <c r="Y58" s="92">
        <f t="shared" si="11"/>
        <v>99.809761517037757</v>
      </c>
      <c r="Z58" s="85"/>
      <c r="AA58" s="92"/>
      <c r="AB58" s="85"/>
      <c r="AC58" s="92"/>
      <c r="AD58" s="92"/>
      <c r="AE58" s="92"/>
      <c r="AF58" s="92"/>
      <c r="AG58" s="92"/>
      <c r="AH58" s="92"/>
      <c r="AI58" s="92"/>
      <c r="AJ58" s="29">
        <v>48082</v>
      </c>
      <c r="AK58" s="198">
        <f t="shared" si="12"/>
        <v>100.2125885785744</v>
      </c>
      <c r="AL58" s="202" t="s">
        <v>237</v>
      </c>
      <c r="AM58" s="180" t="s">
        <v>237</v>
      </c>
      <c r="AN58" s="180" t="s">
        <v>237</v>
      </c>
      <c r="AO58" s="180" t="s">
        <v>237</v>
      </c>
      <c r="AP58" s="180" t="s">
        <v>237</v>
      </c>
      <c r="AQ58" s="182" t="s">
        <v>237</v>
      </c>
      <c r="AU58" s="13"/>
      <c r="AV58" s="13"/>
    </row>
    <row r="59" spans="1:48" ht="12" hidden="1" customHeight="1">
      <c r="A59" s="13"/>
      <c r="B59" s="37" t="s">
        <v>99</v>
      </c>
      <c r="C59" s="50" t="s">
        <v>100</v>
      </c>
      <c r="D59" s="80">
        <v>412761</v>
      </c>
      <c r="E59" s="90">
        <f t="shared" si="4"/>
        <v>97.799307663328193</v>
      </c>
      <c r="F59" s="83">
        <v>4463</v>
      </c>
      <c r="G59" s="90">
        <f t="shared" si="5"/>
        <v>99.776436396154708</v>
      </c>
      <c r="H59" s="83"/>
      <c r="I59" s="90"/>
      <c r="J59" s="83">
        <f t="shared" si="0"/>
        <v>408298</v>
      </c>
      <c r="K59" s="90">
        <f t="shared" si="6"/>
        <v>97.778129011245866</v>
      </c>
      <c r="L59" s="83">
        <v>384495</v>
      </c>
      <c r="M59" s="90">
        <f t="shared" si="7"/>
        <v>101.5651002456613</v>
      </c>
      <c r="N59" s="83">
        <v>421178</v>
      </c>
      <c r="O59" s="90">
        <f t="shared" si="8"/>
        <v>102.09509496163962</v>
      </c>
      <c r="P59" s="83">
        <f t="shared" si="1"/>
        <v>36683</v>
      </c>
      <c r="Q59" s="90">
        <f t="shared" si="8"/>
        <v>108.00235536581775</v>
      </c>
      <c r="R59" s="83">
        <f t="shared" si="2"/>
        <v>444981</v>
      </c>
      <c r="S59" s="90">
        <f t="shared" si="9"/>
        <v>98.547197264478754</v>
      </c>
      <c r="T59" s="83">
        <v>396387</v>
      </c>
      <c r="U59" s="90">
        <f t="shared" si="10"/>
        <v>98.925855584477816</v>
      </c>
      <c r="V59" s="83"/>
      <c r="W59" s="90"/>
      <c r="X59" s="83">
        <f t="shared" si="3"/>
        <v>48594</v>
      </c>
      <c r="Y59" s="90">
        <f t="shared" si="11"/>
        <v>95.56342182890856</v>
      </c>
      <c r="Z59" s="83"/>
      <c r="AA59" s="90"/>
      <c r="AB59" s="83"/>
      <c r="AC59" s="90"/>
      <c r="AD59" s="90"/>
      <c r="AE59" s="90"/>
      <c r="AF59" s="90"/>
      <c r="AG59" s="90"/>
      <c r="AH59" s="90"/>
      <c r="AI59" s="90"/>
      <c r="AJ59" s="32">
        <v>31462</v>
      </c>
      <c r="AK59" s="185">
        <f t="shared" si="12"/>
        <v>95.440618838161683</v>
      </c>
      <c r="AL59" s="189" t="s">
        <v>237</v>
      </c>
      <c r="AM59" s="134" t="s">
        <v>237</v>
      </c>
      <c r="AN59" s="134" t="s">
        <v>237</v>
      </c>
      <c r="AO59" s="134" t="s">
        <v>237</v>
      </c>
      <c r="AP59" s="134" t="s">
        <v>237</v>
      </c>
      <c r="AQ59" s="183" t="s">
        <v>237</v>
      </c>
      <c r="AU59" s="13"/>
      <c r="AV59" s="13"/>
    </row>
    <row r="60" spans="1:48" ht="12" hidden="1" customHeight="1">
      <c r="A60" s="13"/>
      <c r="B60" s="37" t="s">
        <v>101</v>
      </c>
      <c r="C60" s="50" t="s">
        <v>102</v>
      </c>
      <c r="D60" s="80">
        <v>387531</v>
      </c>
      <c r="E60" s="90">
        <f t="shared" si="4"/>
        <v>98.828434810328332</v>
      </c>
      <c r="F60" s="83">
        <v>4266</v>
      </c>
      <c r="G60" s="90">
        <f t="shared" si="5"/>
        <v>98.09151529087147</v>
      </c>
      <c r="H60" s="83"/>
      <c r="I60" s="90"/>
      <c r="J60" s="83">
        <f t="shared" si="0"/>
        <v>383265</v>
      </c>
      <c r="K60" s="90">
        <f t="shared" si="6"/>
        <v>98.836699537877536</v>
      </c>
      <c r="L60" s="83">
        <v>364657</v>
      </c>
      <c r="M60" s="90">
        <f t="shared" si="7"/>
        <v>105.17030542497044</v>
      </c>
      <c r="N60" s="83">
        <v>415274</v>
      </c>
      <c r="O60" s="90">
        <f t="shared" si="8"/>
        <v>107.46644859764713</v>
      </c>
      <c r="P60" s="83">
        <f t="shared" si="1"/>
        <v>50617</v>
      </c>
      <c r="Q60" s="90">
        <f t="shared" si="8"/>
        <v>127.52443817393933</v>
      </c>
      <c r="R60" s="83">
        <f t="shared" si="2"/>
        <v>433882</v>
      </c>
      <c r="S60" s="90">
        <f t="shared" si="9"/>
        <v>101.50046319256647</v>
      </c>
      <c r="T60" s="83">
        <v>406567</v>
      </c>
      <c r="U60" s="90">
        <f t="shared" si="10"/>
        <v>101.81942489644429</v>
      </c>
      <c r="V60" s="83"/>
      <c r="W60" s="90"/>
      <c r="X60" s="83">
        <f t="shared" si="3"/>
        <v>27315</v>
      </c>
      <c r="Y60" s="90">
        <f t="shared" si="11"/>
        <v>96.978626713058304</v>
      </c>
      <c r="Z60" s="83"/>
      <c r="AA60" s="90"/>
      <c r="AB60" s="83"/>
      <c r="AC60" s="90"/>
      <c r="AD60" s="90"/>
      <c r="AE60" s="90"/>
      <c r="AF60" s="90"/>
      <c r="AG60" s="90"/>
      <c r="AH60" s="90"/>
      <c r="AI60" s="90"/>
      <c r="AJ60" s="32">
        <v>11200</v>
      </c>
      <c r="AK60" s="185">
        <f t="shared" si="12"/>
        <v>102.08732111931455</v>
      </c>
      <c r="AL60" s="189" t="s">
        <v>237</v>
      </c>
      <c r="AM60" s="134" t="s">
        <v>237</v>
      </c>
      <c r="AN60" s="134" t="s">
        <v>237</v>
      </c>
      <c r="AO60" s="134" t="s">
        <v>237</v>
      </c>
      <c r="AP60" s="134" t="s">
        <v>237</v>
      </c>
      <c r="AQ60" s="183" t="s">
        <v>237</v>
      </c>
      <c r="AU60" s="13"/>
      <c r="AV60" s="13"/>
    </row>
    <row r="61" spans="1:48" ht="12" hidden="1" customHeight="1">
      <c r="A61" s="13"/>
      <c r="B61" s="37" t="s">
        <v>103</v>
      </c>
      <c r="C61" s="50" t="s">
        <v>104</v>
      </c>
      <c r="D61" s="80">
        <v>381205</v>
      </c>
      <c r="E61" s="90">
        <f t="shared" si="4"/>
        <v>100.69338052723336</v>
      </c>
      <c r="F61" s="83">
        <v>4203</v>
      </c>
      <c r="G61" s="90">
        <f t="shared" si="5"/>
        <v>95.068988916534721</v>
      </c>
      <c r="H61" s="83"/>
      <c r="I61" s="90"/>
      <c r="J61" s="83">
        <f t="shared" si="0"/>
        <v>377002</v>
      </c>
      <c r="K61" s="90">
        <f t="shared" si="6"/>
        <v>100.75983739533194</v>
      </c>
      <c r="L61" s="83">
        <v>365618</v>
      </c>
      <c r="M61" s="90">
        <f t="shared" si="7"/>
        <v>107.28479541773281</v>
      </c>
      <c r="N61" s="83">
        <v>417888</v>
      </c>
      <c r="O61" s="90">
        <f t="shared" si="8"/>
        <v>106.5328785352647</v>
      </c>
      <c r="P61" s="83">
        <f t="shared" si="1"/>
        <v>52270</v>
      </c>
      <c r="Q61" s="90">
        <f t="shared" si="8"/>
        <v>101.55430347775403</v>
      </c>
      <c r="R61" s="83">
        <f t="shared" si="2"/>
        <v>429272</v>
      </c>
      <c r="S61" s="90">
        <f t="shared" si="9"/>
        <v>100.85590972419642</v>
      </c>
      <c r="T61" s="83">
        <v>401639</v>
      </c>
      <c r="U61" s="90">
        <f t="shared" si="10"/>
        <v>99.349197318623695</v>
      </c>
      <c r="V61" s="83"/>
      <c r="W61" s="90"/>
      <c r="X61" s="83">
        <f t="shared" si="3"/>
        <v>27633</v>
      </c>
      <c r="Y61" s="90">
        <f t="shared" si="11"/>
        <v>129.37403436490473</v>
      </c>
      <c r="Z61" s="83"/>
      <c r="AA61" s="90"/>
      <c r="AB61" s="83"/>
      <c r="AC61" s="90"/>
      <c r="AD61" s="90"/>
      <c r="AE61" s="90"/>
      <c r="AF61" s="90"/>
      <c r="AG61" s="90"/>
      <c r="AH61" s="90"/>
      <c r="AI61" s="90"/>
      <c r="AJ61" s="32">
        <v>12069</v>
      </c>
      <c r="AK61" s="185">
        <f t="shared" si="12"/>
        <v>249.35950413223139</v>
      </c>
      <c r="AL61" s="189" t="s">
        <v>237</v>
      </c>
      <c r="AM61" s="134" t="s">
        <v>237</v>
      </c>
      <c r="AN61" s="134" t="s">
        <v>237</v>
      </c>
      <c r="AO61" s="134" t="s">
        <v>237</v>
      </c>
      <c r="AP61" s="134" t="s">
        <v>237</v>
      </c>
      <c r="AQ61" s="183" t="s">
        <v>237</v>
      </c>
      <c r="AU61" s="13"/>
      <c r="AV61" s="13"/>
    </row>
    <row r="62" spans="1:48" ht="12" hidden="1" customHeight="1">
      <c r="A62" s="13"/>
      <c r="B62" s="37" t="s">
        <v>48</v>
      </c>
      <c r="C62" s="50" t="s">
        <v>47</v>
      </c>
      <c r="D62" s="80">
        <v>370112</v>
      </c>
      <c r="E62" s="90">
        <f t="shared" si="4"/>
        <v>99.434736819481159</v>
      </c>
      <c r="F62" s="83">
        <v>4247</v>
      </c>
      <c r="G62" s="90">
        <f t="shared" si="5"/>
        <v>93.960176991150448</v>
      </c>
      <c r="H62" s="83"/>
      <c r="I62" s="90"/>
      <c r="J62" s="83">
        <f t="shared" si="0"/>
        <v>365865</v>
      </c>
      <c r="K62" s="90">
        <f t="shared" si="6"/>
        <v>99.502034289195421</v>
      </c>
      <c r="L62" s="83">
        <v>361074</v>
      </c>
      <c r="M62" s="90">
        <f t="shared" si="7"/>
        <v>103.16517903061748</v>
      </c>
      <c r="N62" s="83">
        <v>412302</v>
      </c>
      <c r="O62" s="90">
        <f t="shared" si="8"/>
        <v>104.42731154798872</v>
      </c>
      <c r="P62" s="83">
        <f t="shared" si="1"/>
        <v>51228</v>
      </c>
      <c r="Q62" s="90">
        <f t="shared" si="8"/>
        <v>114.28188997456834</v>
      </c>
      <c r="R62" s="83">
        <f t="shared" si="2"/>
        <v>417093</v>
      </c>
      <c r="S62" s="90">
        <f t="shared" si="9"/>
        <v>101.10806211547505</v>
      </c>
      <c r="T62" s="83">
        <v>385923</v>
      </c>
      <c r="U62" s="90">
        <f t="shared" si="10"/>
        <v>103.97360806522009</v>
      </c>
      <c r="V62" s="83"/>
      <c r="W62" s="90"/>
      <c r="X62" s="83">
        <f t="shared" si="3"/>
        <v>31170</v>
      </c>
      <c r="Y62" s="90">
        <f t="shared" si="11"/>
        <v>75.384540969333457</v>
      </c>
      <c r="Z62" s="83"/>
      <c r="AA62" s="90"/>
      <c r="AB62" s="83"/>
      <c r="AC62" s="90"/>
      <c r="AD62" s="90"/>
      <c r="AE62" s="90"/>
      <c r="AF62" s="90"/>
      <c r="AG62" s="90"/>
      <c r="AH62" s="90"/>
      <c r="AI62" s="90"/>
      <c r="AJ62" s="32">
        <v>15870</v>
      </c>
      <c r="AK62" s="185">
        <f t="shared" si="12"/>
        <v>68.076527110501033</v>
      </c>
      <c r="AL62" s="189" t="s">
        <v>237</v>
      </c>
      <c r="AM62" s="134" t="s">
        <v>237</v>
      </c>
      <c r="AN62" s="134" t="s">
        <v>237</v>
      </c>
      <c r="AO62" s="134" t="s">
        <v>237</v>
      </c>
      <c r="AP62" s="134" t="s">
        <v>237</v>
      </c>
      <c r="AQ62" s="183" t="s">
        <v>237</v>
      </c>
      <c r="AU62" s="13"/>
      <c r="AV62" s="13"/>
    </row>
    <row r="63" spans="1:48" ht="12" hidden="1" customHeight="1">
      <c r="A63" s="13"/>
      <c r="B63" s="37" t="s">
        <v>82</v>
      </c>
      <c r="C63" s="50" t="s">
        <v>83</v>
      </c>
      <c r="D63" s="80">
        <v>359815</v>
      </c>
      <c r="E63" s="90">
        <f t="shared" si="4"/>
        <v>99.813031742993545</v>
      </c>
      <c r="F63" s="83">
        <v>4447</v>
      </c>
      <c r="G63" s="90">
        <f t="shared" si="5"/>
        <v>101.78530556191348</v>
      </c>
      <c r="H63" s="83"/>
      <c r="I63" s="90"/>
      <c r="J63" s="83">
        <f t="shared" si="0"/>
        <v>355368</v>
      </c>
      <c r="K63" s="90">
        <f t="shared" si="6"/>
        <v>99.78883522408178</v>
      </c>
      <c r="L63" s="83">
        <v>351445</v>
      </c>
      <c r="M63" s="90">
        <f t="shared" si="7"/>
        <v>105.83397576429208</v>
      </c>
      <c r="N63" s="83">
        <v>418087</v>
      </c>
      <c r="O63" s="90">
        <f t="shared" si="8"/>
        <v>108.1504685976217</v>
      </c>
      <c r="P63" s="83">
        <f t="shared" si="1"/>
        <v>66642</v>
      </c>
      <c r="Q63" s="90">
        <f t="shared" si="8"/>
        <v>122.26319555286477</v>
      </c>
      <c r="R63" s="83">
        <f t="shared" si="2"/>
        <v>422010</v>
      </c>
      <c r="S63" s="90">
        <f t="shared" si="9"/>
        <v>102.77210217545363</v>
      </c>
      <c r="T63" s="83">
        <v>404276</v>
      </c>
      <c r="U63" s="90">
        <f t="shared" si="10"/>
        <v>104.26014230561924</v>
      </c>
      <c r="V63" s="83"/>
      <c r="W63" s="90"/>
      <c r="X63" s="83">
        <f t="shared" si="3"/>
        <v>17734</v>
      </c>
      <c r="Y63" s="90">
        <f t="shared" si="11"/>
        <v>77.542632269348488</v>
      </c>
      <c r="Z63" s="83"/>
      <c r="AA63" s="90"/>
      <c r="AB63" s="83"/>
      <c r="AC63" s="90"/>
      <c r="AD63" s="90"/>
      <c r="AE63" s="90"/>
      <c r="AF63" s="90"/>
      <c r="AG63" s="90"/>
      <c r="AH63" s="90"/>
      <c r="AI63" s="90"/>
      <c r="AJ63" s="32">
        <v>3268</v>
      </c>
      <c r="AK63" s="185">
        <f t="shared" si="12"/>
        <v>43.204653622422001</v>
      </c>
      <c r="AL63" s="189" t="s">
        <v>237</v>
      </c>
      <c r="AM63" s="134" t="s">
        <v>237</v>
      </c>
      <c r="AN63" s="134" t="s">
        <v>237</v>
      </c>
      <c r="AO63" s="134" t="s">
        <v>237</v>
      </c>
      <c r="AP63" s="134" t="s">
        <v>237</v>
      </c>
      <c r="AQ63" s="183" t="s">
        <v>237</v>
      </c>
      <c r="AU63" s="13"/>
      <c r="AV63" s="13"/>
    </row>
    <row r="64" spans="1:48" ht="12" hidden="1" customHeight="1">
      <c r="A64" s="13"/>
      <c r="B64" s="37" t="s">
        <v>85</v>
      </c>
      <c r="C64" s="50" t="s">
        <v>86</v>
      </c>
      <c r="D64" s="80">
        <v>372542</v>
      </c>
      <c r="E64" s="90">
        <f t="shared" si="4"/>
        <v>99.410807204803191</v>
      </c>
      <c r="F64" s="83">
        <v>4356</v>
      </c>
      <c r="G64" s="90">
        <f t="shared" si="5"/>
        <v>92.327257312420514</v>
      </c>
      <c r="H64" s="83"/>
      <c r="I64" s="90"/>
      <c r="J64" s="83">
        <f t="shared" si="0"/>
        <v>368186</v>
      </c>
      <c r="K64" s="90">
        <f t="shared" si="6"/>
        <v>99.501124227093868</v>
      </c>
      <c r="L64" s="83">
        <v>353372</v>
      </c>
      <c r="M64" s="90">
        <f t="shared" si="7"/>
        <v>103.25630865972393</v>
      </c>
      <c r="N64" s="83">
        <v>408985</v>
      </c>
      <c r="O64" s="90">
        <f t="shared" si="8"/>
        <v>105.54696754247195</v>
      </c>
      <c r="P64" s="83">
        <f t="shared" si="1"/>
        <v>55613</v>
      </c>
      <c r="Q64" s="90">
        <f t="shared" si="8"/>
        <v>122.86635883613548</v>
      </c>
      <c r="R64" s="83">
        <f t="shared" si="2"/>
        <v>423799</v>
      </c>
      <c r="S64" s="90">
        <f t="shared" si="9"/>
        <v>102.04770103179668</v>
      </c>
      <c r="T64" s="83">
        <v>401789</v>
      </c>
      <c r="U64" s="90">
        <f t="shared" si="10"/>
        <v>104.35400298681903</v>
      </c>
      <c r="V64" s="83"/>
      <c r="W64" s="90"/>
      <c r="X64" s="83">
        <f t="shared" si="3"/>
        <v>22010</v>
      </c>
      <c r="Y64" s="90">
        <f t="shared" si="11"/>
        <v>72.712256359431777</v>
      </c>
      <c r="Z64" s="83"/>
      <c r="AA64" s="90"/>
      <c r="AB64" s="83"/>
      <c r="AC64" s="90"/>
      <c r="AD64" s="90"/>
      <c r="AE64" s="90"/>
      <c r="AF64" s="90"/>
      <c r="AG64" s="90"/>
      <c r="AH64" s="90"/>
      <c r="AI64" s="90"/>
      <c r="AJ64" s="32">
        <v>5277</v>
      </c>
      <c r="AK64" s="185">
        <f t="shared" si="12"/>
        <v>36.260564831993406</v>
      </c>
      <c r="AL64" s="189" t="s">
        <v>237</v>
      </c>
      <c r="AM64" s="134" t="s">
        <v>237</v>
      </c>
      <c r="AN64" s="134" t="s">
        <v>237</v>
      </c>
      <c r="AO64" s="134" t="s">
        <v>237</v>
      </c>
      <c r="AP64" s="134" t="s">
        <v>237</v>
      </c>
      <c r="AQ64" s="183" t="s">
        <v>237</v>
      </c>
      <c r="AU64" s="13"/>
      <c r="AV64" s="13"/>
    </row>
    <row r="65" spans="1:48" ht="12" hidden="1" customHeight="1">
      <c r="A65" s="13"/>
      <c r="B65" s="37" t="s">
        <v>87</v>
      </c>
      <c r="C65" s="50" t="s">
        <v>88</v>
      </c>
      <c r="D65" s="80">
        <v>360195</v>
      </c>
      <c r="E65" s="90">
        <f t="shared" si="4"/>
        <v>98.786678697489705</v>
      </c>
      <c r="F65" s="83">
        <v>4236</v>
      </c>
      <c r="G65" s="90">
        <f t="shared" si="5"/>
        <v>95.858791581805832</v>
      </c>
      <c r="H65" s="83"/>
      <c r="I65" s="90"/>
      <c r="J65" s="83">
        <f t="shared" si="0"/>
        <v>355959</v>
      </c>
      <c r="K65" s="90">
        <f t="shared" si="6"/>
        <v>98.822598556357576</v>
      </c>
      <c r="L65" s="83">
        <v>335320</v>
      </c>
      <c r="M65" s="90">
        <f t="shared" si="7"/>
        <v>101.71167536710173</v>
      </c>
      <c r="N65" s="83">
        <v>378797</v>
      </c>
      <c r="O65" s="90">
        <f t="shared" si="8"/>
        <v>103.76408003155679</v>
      </c>
      <c r="P65" s="83">
        <f t="shared" si="1"/>
        <v>43477</v>
      </c>
      <c r="Q65" s="90">
        <f t="shared" si="8"/>
        <v>122.88928460386104</v>
      </c>
      <c r="R65" s="83">
        <f t="shared" si="2"/>
        <v>399436</v>
      </c>
      <c r="S65" s="90">
        <f t="shared" si="9"/>
        <v>100.97502648017209</v>
      </c>
      <c r="T65" s="83">
        <v>374456</v>
      </c>
      <c r="U65" s="90">
        <f t="shared" si="10"/>
        <v>104.04763691026955</v>
      </c>
      <c r="V65" s="83"/>
      <c r="W65" s="90"/>
      <c r="X65" s="83">
        <f t="shared" si="3"/>
        <v>24980</v>
      </c>
      <c r="Y65" s="90">
        <f t="shared" si="11"/>
        <v>69.991594284113205</v>
      </c>
      <c r="Z65" s="83"/>
      <c r="AA65" s="90"/>
      <c r="AB65" s="83"/>
      <c r="AC65" s="90"/>
      <c r="AD65" s="90"/>
      <c r="AE65" s="90"/>
      <c r="AF65" s="90"/>
      <c r="AG65" s="90"/>
      <c r="AH65" s="90"/>
      <c r="AI65" s="90"/>
      <c r="AJ65" s="32">
        <v>8525</v>
      </c>
      <c r="AK65" s="185">
        <f t="shared" si="12"/>
        <v>44.540229885057471</v>
      </c>
      <c r="AL65" s="189" t="s">
        <v>237</v>
      </c>
      <c r="AM65" s="134" t="s">
        <v>237</v>
      </c>
      <c r="AN65" s="134" t="s">
        <v>237</v>
      </c>
      <c r="AO65" s="134" t="s">
        <v>237</v>
      </c>
      <c r="AP65" s="134" t="s">
        <v>237</v>
      </c>
      <c r="AQ65" s="183" t="s">
        <v>237</v>
      </c>
      <c r="AU65" s="13"/>
      <c r="AV65" s="13"/>
    </row>
    <row r="66" spans="1:48" ht="12" hidden="1" customHeight="1">
      <c r="A66" s="13"/>
      <c r="B66" s="37" t="s">
        <v>89</v>
      </c>
      <c r="C66" s="50" t="s">
        <v>90</v>
      </c>
      <c r="D66" s="80">
        <v>377555</v>
      </c>
      <c r="E66" s="90">
        <f t="shared" si="4"/>
        <v>98.432607601800996</v>
      </c>
      <c r="F66" s="83">
        <v>4326</v>
      </c>
      <c r="G66" s="90">
        <f t="shared" si="5"/>
        <v>95.475612447583316</v>
      </c>
      <c r="H66" s="83"/>
      <c r="I66" s="90"/>
      <c r="J66" s="83">
        <f t="shared" si="0"/>
        <v>373229</v>
      </c>
      <c r="K66" s="90">
        <f t="shared" si="6"/>
        <v>98.467955550396269</v>
      </c>
      <c r="L66" s="83">
        <v>357441</v>
      </c>
      <c r="M66" s="90">
        <f t="shared" si="7"/>
        <v>98.8714348544068</v>
      </c>
      <c r="N66" s="83">
        <v>390849</v>
      </c>
      <c r="O66" s="90">
        <f t="shared" si="8"/>
        <v>100.13937817860392</v>
      </c>
      <c r="P66" s="83">
        <f t="shared" si="1"/>
        <v>33408</v>
      </c>
      <c r="Q66" s="90">
        <f t="shared" si="8"/>
        <v>116.06448026681491</v>
      </c>
      <c r="R66" s="83">
        <f t="shared" si="2"/>
        <v>406637</v>
      </c>
      <c r="S66" s="90">
        <f t="shared" si="9"/>
        <v>99.70992104359766</v>
      </c>
      <c r="T66" s="83">
        <v>355202</v>
      </c>
      <c r="U66" s="90">
        <f t="shared" si="10"/>
        <v>103.18560522432286</v>
      </c>
      <c r="V66" s="83"/>
      <c r="W66" s="90"/>
      <c r="X66" s="83">
        <f t="shared" si="3"/>
        <v>51435</v>
      </c>
      <c r="Y66" s="90">
        <f t="shared" si="11"/>
        <v>80.89299194765978</v>
      </c>
      <c r="Z66" s="83"/>
      <c r="AA66" s="90"/>
      <c r="AB66" s="83"/>
      <c r="AC66" s="90"/>
      <c r="AD66" s="90"/>
      <c r="AE66" s="90"/>
      <c r="AF66" s="90"/>
      <c r="AG66" s="90"/>
      <c r="AH66" s="90"/>
      <c r="AI66" s="90"/>
      <c r="AJ66" s="32">
        <v>33257</v>
      </c>
      <c r="AK66" s="185">
        <f t="shared" si="12"/>
        <v>74.957176343310493</v>
      </c>
      <c r="AL66" s="189" t="s">
        <v>237</v>
      </c>
      <c r="AM66" s="134" t="s">
        <v>237</v>
      </c>
      <c r="AN66" s="134" t="s">
        <v>237</v>
      </c>
      <c r="AO66" s="134" t="s">
        <v>237</v>
      </c>
      <c r="AP66" s="134" t="s">
        <v>237</v>
      </c>
      <c r="AQ66" s="183" t="s">
        <v>237</v>
      </c>
      <c r="AU66" s="13"/>
      <c r="AV66" s="13"/>
    </row>
    <row r="67" spans="1:48" ht="12" hidden="1" customHeight="1">
      <c r="A67" s="13"/>
      <c r="B67" s="37" t="s">
        <v>117</v>
      </c>
      <c r="C67" s="50" t="s">
        <v>118</v>
      </c>
      <c r="D67" s="80">
        <v>386834</v>
      </c>
      <c r="E67" s="90">
        <f t="shared" si="4"/>
        <v>97.90836703805131</v>
      </c>
      <c r="F67" s="83">
        <v>4158</v>
      </c>
      <c r="G67" s="90">
        <f t="shared" si="5"/>
        <v>93.690851735015769</v>
      </c>
      <c r="H67" s="83"/>
      <c r="I67" s="90"/>
      <c r="J67" s="83">
        <f t="shared" si="0"/>
        <v>382676</v>
      </c>
      <c r="K67" s="90">
        <f t="shared" si="6"/>
        <v>97.956279117391077</v>
      </c>
      <c r="L67" s="83">
        <v>371273</v>
      </c>
      <c r="M67" s="90">
        <f t="shared" si="7"/>
        <v>99.820133246581449</v>
      </c>
      <c r="N67" s="83">
        <v>409580</v>
      </c>
      <c r="O67" s="90">
        <f t="shared" si="8"/>
        <v>102.92247769820328</v>
      </c>
      <c r="P67" s="83">
        <f t="shared" si="1"/>
        <v>38307</v>
      </c>
      <c r="Q67" s="90">
        <f t="shared" si="8"/>
        <v>147.28929560135342</v>
      </c>
      <c r="R67" s="83">
        <f t="shared" si="2"/>
        <v>420983</v>
      </c>
      <c r="S67" s="90">
        <f t="shared" si="9"/>
        <v>101.03559668609061</v>
      </c>
      <c r="T67" s="83">
        <v>365288</v>
      </c>
      <c r="U67" s="90">
        <f t="shared" si="10"/>
        <v>104.1721563460694</v>
      </c>
      <c r="V67" s="83"/>
      <c r="W67" s="90"/>
      <c r="X67" s="83">
        <f t="shared" si="3"/>
        <v>55695</v>
      </c>
      <c r="Y67" s="90">
        <f t="shared" si="11"/>
        <v>84.373579760642329</v>
      </c>
      <c r="Z67" s="83"/>
      <c r="AA67" s="90"/>
      <c r="AB67" s="83"/>
      <c r="AC67" s="90"/>
      <c r="AD67" s="90"/>
      <c r="AE67" s="90"/>
      <c r="AF67" s="90"/>
      <c r="AG67" s="90"/>
      <c r="AH67" s="90"/>
      <c r="AI67" s="90"/>
      <c r="AJ67" s="32">
        <v>35234</v>
      </c>
      <c r="AK67" s="185">
        <f t="shared" si="12"/>
        <v>70.0393591221723</v>
      </c>
      <c r="AL67" s="189" t="s">
        <v>237</v>
      </c>
      <c r="AM67" s="134" t="s">
        <v>237</v>
      </c>
      <c r="AN67" s="134" t="s">
        <v>237</v>
      </c>
      <c r="AO67" s="134" t="s">
        <v>237</v>
      </c>
      <c r="AP67" s="134" t="s">
        <v>237</v>
      </c>
      <c r="AQ67" s="183" t="s">
        <v>237</v>
      </c>
      <c r="AU67" s="13"/>
      <c r="AV67" s="13"/>
    </row>
    <row r="68" spans="1:48" ht="12" hidden="1" customHeight="1">
      <c r="A68" s="13"/>
      <c r="B68" s="37" t="s">
        <v>93</v>
      </c>
      <c r="C68" s="50" t="s">
        <v>94</v>
      </c>
      <c r="D68" s="80">
        <v>360050</v>
      </c>
      <c r="E68" s="90">
        <f t="shared" si="4"/>
        <v>98.001589582788952</v>
      </c>
      <c r="F68" s="83">
        <v>4028</v>
      </c>
      <c r="G68" s="90">
        <f t="shared" si="5"/>
        <v>92.896678966789665</v>
      </c>
      <c r="H68" s="83"/>
      <c r="I68" s="90"/>
      <c r="J68" s="83">
        <f t="shared" si="0"/>
        <v>356022</v>
      </c>
      <c r="K68" s="90">
        <f t="shared" si="6"/>
        <v>98.062557842316338</v>
      </c>
      <c r="L68" s="83">
        <v>333279</v>
      </c>
      <c r="M68" s="90">
        <f t="shared" si="7"/>
        <v>98.236755772104672</v>
      </c>
      <c r="N68" s="83">
        <v>366035</v>
      </c>
      <c r="O68" s="90">
        <f t="shared" si="8"/>
        <v>99.65857948373079</v>
      </c>
      <c r="P68" s="83">
        <f t="shared" si="1"/>
        <v>32756</v>
      </c>
      <c r="Q68" s="90">
        <f t="shared" si="8"/>
        <v>116.868845440274</v>
      </c>
      <c r="R68" s="83">
        <f t="shared" si="2"/>
        <v>388778</v>
      </c>
      <c r="S68" s="90">
        <f t="shared" si="9"/>
        <v>99.410356854281943</v>
      </c>
      <c r="T68" s="83">
        <v>346980</v>
      </c>
      <c r="U68" s="90">
        <f t="shared" si="10"/>
        <v>103.14414556350569</v>
      </c>
      <c r="V68" s="83"/>
      <c r="W68" s="90"/>
      <c r="X68" s="83">
        <f t="shared" si="3"/>
        <v>41798</v>
      </c>
      <c r="Y68" s="90">
        <f t="shared" si="11"/>
        <v>76.439713977432746</v>
      </c>
      <c r="Z68" s="83"/>
      <c r="AA68" s="90"/>
      <c r="AB68" s="83"/>
      <c r="AC68" s="90"/>
      <c r="AD68" s="90"/>
      <c r="AE68" s="90"/>
      <c r="AF68" s="90"/>
      <c r="AG68" s="90"/>
      <c r="AH68" s="90"/>
      <c r="AI68" s="90"/>
      <c r="AJ68" s="32">
        <v>23112</v>
      </c>
      <c r="AK68" s="185">
        <f t="shared" si="12"/>
        <v>57.45109249546347</v>
      </c>
      <c r="AL68" s="189" t="s">
        <v>237</v>
      </c>
      <c r="AM68" s="134" t="s">
        <v>237</v>
      </c>
      <c r="AN68" s="134" t="s">
        <v>237</v>
      </c>
      <c r="AO68" s="134" t="s">
        <v>237</v>
      </c>
      <c r="AP68" s="134" t="s">
        <v>237</v>
      </c>
      <c r="AQ68" s="183" t="s">
        <v>237</v>
      </c>
      <c r="AU68" s="13"/>
      <c r="AV68" s="13"/>
    </row>
    <row r="69" spans="1:48" ht="12" hidden="1" customHeight="1">
      <c r="A69" s="13"/>
      <c r="B69" s="38" t="s">
        <v>95</v>
      </c>
      <c r="C69" s="50" t="s">
        <v>96</v>
      </c>
      <c r="D69" s="81">
        <v>407468</v>
      </c>
      <c r="E69" s="91">
        <f t="shared" si="4"/>
        <v>97.566979304598107</v>
      </c>
      <c r="F69" s="84">
        <v>4333</v>
      </c>
      <c r="G69" s="91">
        <f t="shared" si="5"/>
        <v>93.26302195436935</v>
      </c>
      <c r="H69" s="84"/>
      <c r="I69" s="91"/>
      <c r="J69" s="84">
        <f t="shared" si="0"/>
        <v>403135</v>
      </c>
      <c r="K69" s="91">
        <f t="shared" si="6"/>
        <v>97.615398212517221</v>
      </c>
      <c r="L69" s="84">
        <v>391203</v>
      </c>
      <c r="M69" s="91">
        <f t="shared" si="7"/>
        <v>96.84489092655491</v>
      </c>
      <c r="N69" s="84">
        <v>424038</v>
      </c>
      <c r="O69" s="91">
        <f t="shared" si="8"/>
        <v>97.724873821760269</v>
      </c>
      <c r="P69" s="84">
        <f t="shared" si="1"/>
        <v>32835</v>
      </c>
      <c r="Q69" s="91">
        <f t="shared" si="8"/>
        <v>109.58881249582805</v>
      </c>
      <c r="R69" s="84">
        <f t="shared" si="2"/>
        <v>435970</v>
      </c>
      <c r="S69" s="91">
        <f t="shared" si="9"/>
        <v>98.425312397701745</v>
      </c>
      <c r="T69" s="84">
        <v>366847</v>
      </c>
      <c r="U69" s="91">
        <f t="shared" si="10"/>
        <v>101.06200687618461</v>
      </c>
      <c r="V69" s="84"/>
      <c r="W69" s="91"/>
      <c r="X69" s="84">
        <f t="shared" si="3"/>
        <v>69123</v>
      </c>
      <c r="Y69" s="91">
        <f t="shared" si="11"/>
        <v>86.454542043450516</v>
      </c>
      <c r="Z69" s="84"/>
      <c r="AA69" s="91"/>
      <c r="AB69" s="84"/>
      <c r="AC69" s="91"/>
      <c r="AD69" s="91"/>
      <c r="AE69" s="91"/>
      <c r="AF69" s="91"/>
      <c r="AG69" s="91"/>
      <c r="AH69" s="91"/>
      <c r="AI69" s="91"/>
      <c r="AJ69" s="33">
        <v>47708</v>
      </c>
      <c r="AK69" s="187">
        <f t="shared" si="12"/>
        <v>76.479640910548255</v>
      </c>
      <c r="AL69" s="201" t="s">
        <v>237</v>
      </c>
      <c r="AM69" s="170" t="s">
        <v>237</v>
      </c>
      <c r="AN69" s="170" t="s">
        <v>237</v>
      </c>
      <c r="AO69" s="170" t="s">
        <v>237</v>
      </c>
      <c r="AP69" s="170" t="s">
        <v>237</v>
      </c>
      <c r="AQ69" s="184" t="s">
        <v>237</v>
      </c>
      <c r="AU69" s="13"/>
      <c r="AV69" s="13"/>
    </row>
    <row r="70" spans="1:48" ht="12" hidden="1" customHeight="1">
      <c r="A70" s="13"/>
      <c r="B70" s="36" t="s">
        <v>119</v>
      </c>
      <c r="C70" s="51" t="s">
        <v>120</v>
      </c>
      <c r="D70" s="82">
        <v>401001</v>
      </c>
      <c r="E70" s="92">
        <f t="shared" si="4"/>
        <v>98.408775783157665</v>
      </c>
      <c r="F70" s="85">
        <v>4247</v>
      </c>
      <c r="G70" s="92">
        <f t="shared" si="5"/>
        <v>91.333333333333329</v>
      </c>
      <c r="H70" s="85"/>
      <c r="I70" s="92"/>
      <c r="J70" s="85">
        <f t="shared" si="0"/>
        <v>396754</v>
      </c>
      <c r="K70" s="92">
        <f t="shared" si="6"/>
        <v>98.490448943115666</v>
      </c>
      <c r="L70" s="85">
        <v>376970</v>
      </c>
      <c r="M70" s="92">
        <f t="shared" si="7"/>
        <v>97.052909630628932</v>
      </c>
      <c r="N70" s="85">
        <v>411136</v>
      </c>
      <c r="O70" s="92">
        <f t="shared" si="8"/>
        <v>98.101610147652536</v>
      </c>
      <c r="P70" s="85">
        <f t="shared" si="1"/>
        <v>34166</v>
      </c>
      <c r="Q70" s="92">
        <f t="shared" si="8"/>
        <v>111.38060309698452</v>
      </c>
      <c r="R70" s="85">
        <f t="shared" si="2"/>
        <v>430920</v>
      </c>
      <c r="S70" s="92">
        <f t="shared" si="9"/>
        <v>99.402551267560142</v>
      </c>
      <c r="T70" s="130">
        <v>378055</v>
      </c>
      <c r="U70" s="92">
        <f t="shared" si="10"/>
        <v>102.75244069491858</v>
      </c>
      <c r="V70" s="85">
        <v>19743</v>
      </c>
      <c r="W70" s="83" t="s">
        <v>84</v>
      </c>
      <c r="X70" s="85">
        <f t="shared" si="3"/>
        <v>52865</v>
      </c>
      <c r="Y70" s="92">
        <f t="shared" si="11"/>
        <v>80.609008569424532</v>
      </c>
      <c r="Z70" s="85"/>
      <c r="AA70" s="92"/>
      <c r="AB70" s="85"/>
      <c r="AC70" s="92"/>
      <c r="AD70" s="92"/>
      <c r="AE70" s="92"/>
      <c r="AF70" s="92"/>
      <c r="AG70" s="92"/>
      <c r="AH70" s="92"/>
      <c r="AI70" s="92"/>
      <c r="AJ70" s="29">
        <v>35954</v>
      </c>
      <c r="AK70" s="198">
        <f t="shared" si="12"/>
        <v>74.776423609666821</v>
      </c>
      <c r="AL70" s="202" t="s">
        <v>237</v>
      </c>
      <c r="AM70" s="180" t="s">
        <v>237</v>
      </c>
      <c r="AN70" s="180" t="s">
        <v>237</v>
      </c>
      <c r="AO70" s="180" t="s">
        <v>237</v>
      </c>
      <c r="AP70" s="180" t="s">
        <v>237</v>
      </c>
      <c r="AQ70" s="182" t="s">
        <v>237</v>
      </c>
      <c r="AU70" s="13"/>
      <c r="AV70" s="13"/>
    </row>
    <row r="71" spans="1:48" ht="12" hidden="1" customHeight="1">
      <c r="A71" s="13"/>
      <c r="B71" s="37" t="s">
        <v>99</v>
      </c>
      <c r="C71" s="50" t="s">
        <v>100</v>
      </c>
      <c r="D71" s="80">
        <v>408529</v>
      </c>
      <c r="E71" s="90">
        <f t="shared" si="4"/>
        <v>98.974709335426553</v>
      </c>
      <c r="F71" s="83">
        <v>4334</v>
      </c>
      <c r="G71" s="90">
        <f t="shared" si="5"/>
        <v>97.109567555455968</v>
      </c>
      <c r="H71" s="83"/>
      <c r="I71" s="90"/>
      <c r="J71" s="83">
        <f t="shared" si="0"/>
        <v>404195</v>
      </c>
      <c r="K71" s="90">
        <f t="shared" si="6"/>
        <v>98.995096718573194</v>
      </c>
      <c r="L71" s="83">
        <v>382060</v>
      </c>
      <c r="M71" s="90">
        <f t="shared" si="7"/>
        <v>99.366701777656402</v>
      </c>
      <c r="N71" s="83">
        <v>423706</v>
      </c>
      <c r="O71" s="90">
        <f t="shared" si="8"/>
        <v>100.60022128411265</v>
      </c>
      <c r="P71" s="83">
        <f t="shared" si="1"/>
        <v>41646</v>
      </c>
      <c r="Q71" s="90">
        <f t="shared" si="8"/>
        <v>113.52942780034347</v>
      </c>
      <c r="R71" s="83">
        <f t="shared" si="2"/>
        <v>445841</v>
      </c>
      <c r="S71" s="90">
        <f t="shared" si="9"/>
        <v>100.19326667880202</v>
      </c>
      <c r="T71" s="87">
        <v>399889</v>
      </c>
      <c r="U71" s="90">
        <f t="shared" si="10"/>
        <v>100.88348003340171</v>
      </c>
      <c r="V71" s="83">
        <v>18122</v>
      </c>
      <c r="W71" s="83" t="s">
        <v>84</v>
      </c>
      <c r="X71" s="83">
        <f t="shared" si="3"/>
        <v>45952</v>
      </c>
      <c r="Y71" s="90">
        <f t="shared" si="11"/>
        <v>94.563114787833896</v>
      </c>
      <c r="Z71" s="83"/>
      <c r="AA71" s="90"/>
      <c r="AB71" s="83"/>
      <c r="AC71" s="90"/>
      <c r="AD71" s="90"/>
      <c r="AE71" s="90"/>
      <c r="AF71" s="90"/>
      <c r="AG71" s="90"/>
      <c r="AH71" s="90"/>
      <c r="AI71" s="90"/>
      <c r="AJ71" s="32">
        <v>29413</v>
      </c>
      <c r="AK71" s="185">
        <f t="shared" si="12"/>
        <v>93.487381603203872</v>
      </c>
      <c r="AL71" s="189" t="s">
        <v>237</v>
      </c>
      <c r="AM71" s="134" t="s">
        <v>237</v>
      </c>
      <c r="AN71" s="134" t="s">
        <v>237</v>
      </c>
      <c r="AO71" s="134" t="s">
        <v>237</v>
      </c>
      <c r="AP71" s="134" t="s">
        <v>237</v>
      </c>
      <c r="AQ71" s="183" t="s">
        <v>237</v>
      </c>
      <c r="AU71" s="13"/>
      <c r="AV71" s="13"/>
    </row>
    <row r="72" spans="1:48" ht="12" hidden="1" customHeight="1">
      <c r="A72" s="13"/>
      <c r="B72" s="37" t="s">
        <v>101</v>
      </c>
      <c r="C72" s="50" t="s">
        <v>102</v>
      </c>
      <c r="D72" s="80">
        <v>381349</v>
      </c>
      <c r="E72" s="90">
        <f t="shared" si="4"/>
        <v>98.404772779467962</v>
      </c>
      <c r="F72" s="83">
        <v>4125</v>
      </c>
      <c r="G72" s="90">
        <f t="shared" si="5"/>
        <v>96.694796061884674</v>
      </c>
      <c r="H72" s="83"/>
      <c r="I72" s="90"/>
      <c r="J72" s="83">
        <f t="shared" si="0"/>
        <v>377224</v>
      </c>
      <c r="K72" s="90">
        <f t="shared" si="6"/>
        <v>98.423805982805632</v>
      </c>
      <c r="L72" s="83">
        <v>355750</v>
      </c>
      <c r="M72" s="90">
        <f t="shared" si="7"/>
        <v>97.55743068143488</v>
      </c>
      <c r="N72" s="83">
        <v>406359</v>
      </c>
      <c r="O72" s="90">
        <f t="shared" si="8"/>
        <v>97.853224617963079</v>
      </c>
      <c r="P72" s="83">
        <f t="shared" si="1"/>
        <v>50609</v>
      </c>
      <c r="Q72" s="90">
        <f t="shared" si="8"/>
        <v>99.984195033289211</v>
      </c>
      <c r="R72" s="83">
        <f t="shared" si="2"/>
        <v>427833</v>
      </c>
      <c r="S72" s="90">
        <f t="shared" si="9"/>
        <v>98.605842141411713</v>
      </c>
      <c r="T72" s="87">
        <v>401583</v>
      </c>
      <c r="U72" s="90">
        <f t="shared" si="10"/>
        <v>98.774125789845215</v>
      </c>
      <c r="V72" s="83">
        <v>17644</v>
      </c>
      <c r="W72" s="83" t="s">
        <v>84</v>
      </c>
      <c r="X72" s="83">
        <f t="shared" si="3"/>
        <v>26250</v>
      </c>
      <c r="Y72" s="90">
        <f t="shared" si="11"/>
        <v>96.101043382756728</v>
      </c>
      <c r="Z72" s="83"/>
      <c r="AA72" s="90"/>
      <c r="AB72" s="83"/>
      <c r="AC72" s="90"/>
      <c r="AD72" s="90"/>
      <c r="AE72" s="90"/>
      <c r="AF72" s="90"/>
      <c r="AG72" s="90"/>
      <c r="AH72" s="90"/>
      <c r="AI72" s="90"/>
      <c r="AJ72" s="32">
        <v>11456</v>
      </c>
      <c r="AK72" s="185">
        <f t="shared" si="12"/>
        <v>102.28571428571429</v>
      </c>
      <c r="AL72" s="189" t="s">
        <v>237</v>
      </c>
      <c r="AM72" s="134" t="s">
        <v>237</v>
      </c>
      <c r="AN72" s="134" t="s">
        <v>237</v>
      </c>
      <c r="AO72" s="134" t="s">
        <v>237</v>
      </c>
      <c r="AP72" s="134" t="s">
        <v>237</v>
      </c>
      <c r="AQ72" s="183" t="s">
        <v>237</v>
      </c>
      <c r="AU72" s="13"/>
      <c r="AV72" s="13"/>
    </row>
    <row r="73" spans="1:48" ht="12" hidden="1" customHeight="1">
      <c r="A73" s="13"/>
      <c r="B73" s="37" t="s">
        <v>103</v>
      </c>
      <c r="C73" s="50" t="s">
        <v>104</v>
      </c>
      <c r="D73" s="80">
        <v>380326</v>
      </c>
      <c r="E73" s="90">
        <f t="shared" si="4"/>
        <v>99.769415406408626</v>
      </c>
      <c r="F73" s="83">
        <v>4207</v>
      </c>
      <c r="G73" s="90">
        <f t="shared" si="5"/>
        <v>100.0951701165834</v>
      </c>
      <c r="H73" s="83"/>
      <c r="I73" s="90"/>
      <c r="J73" s="83">
        <f t="shared" si="0"/>
        <v>376119</v>
      </c>
      <c r="K73" s="90">
        <f t="shared" si="6"/>
        <v>99.765783735895297</v>
      </c>
      <c r="L73" s="83">
        <v>372113</v>
      </c>
      <c r="M73" s="90">
        <f t="shared" si="7"/>
        <v>101.77644426696718</v>
      </c>
      <c r="N73" s="83">
        <v>429398</v>
      </c>
      <c r="O73" s="90">
        <f t="shared" si="8"/>
        <v>102.75432651811012</v>
      </c>
      <c r="P73" s="83">
        <f t="shared" si="1"/>
        <v>57285</v>
      </c>
      <c r="Q73" s="90">
        <f t="shared" si="8"/>
        <v>109.59441362158027</v>
      </c>
      <c r="R73" s="83">
        <f t="shared" si="2"/>
        <v>433404</v>
      </c>
      <c r="S73" s="90">
        <f t="shared" si="9"/>
        <v>100.96255986880114</v>
      </c>
      <c r="T73" s="87">
        <v>387004</v>
      </c>
      <c r="U73" s="90">
        <f t="shared" si="10"/>
        <v>96.356180550195575</v>
      </c>
      <c r="V73" s="83">
        <v>18414</v>
      </c>
      <c r="W73" s="83" t="s">
        <v>84</v>
      </c>
      <c r="X73" s="83">
        <f t="shared" si="3"/>
        <v>46400</v>
      </c>
      <c r="Y73" s="90">
        <f t="shared" si="11"/>
        <v>167.91517388629538</v>
      </c>
      <c r="Z73" s="83"/>
      <c r="AA73" s="90"/>
      <c r="AB73" s="83"/>
      <c r="AC73" s="90"/>
      <c r="AD73" s="90"/>
      <c r="AE73" s="90"/>
      <c r="AF73" s="90"/>
      <c r="AG73" s="90"/>
      <c r="AH73" s="90"/>
      <c r="AI73" s="90"/>
      <c r="AJ73" s="32">
        <v>27971</v>
      </c>
      <c r="AK73" s="185">
        <f t="shared" si="12"/>
        <v>231.75905211699396</v>
      </c>
      <c r="AL73" s="189" t="s">
        <v>237</v>
      </c>
      <c r="AM73" s="134" t="s">
        <v>237</v>
      </c>
      <c r="AN73" s="134" t="s">
        <v>237</v>
      </c>
      <c r="AO73" s="134" t="s">
        <v>237</v>
      </c>
      <c r="AP73" s="134" t="s">
        <v>237</v>
      </c>
      <c r="AQ73" s="183" t="s">
        <v>237</v>
      </c>
      <c r="AU73" s="13"/>
      <c r="AV73" s="13"/>
    </row>
    <row r="74" spans="1:48" ht="12" hidden="1" customHeight="1">
      <c r="A74" s="13"/>
      <c r="B74" s="37" t="s">
        <v>48</v>
      </c>
      <c r="C74" s="50" t="s">
        <v>47</v>
      </c>
      <c r="D74" s="80">
        <v>367504</v>
      </c>
      <c r="E74" s="90">
        <f t="shared" si="4"/>
        <v>99.295348435068306</v>
      </c>
      <c r="F74" s="83">
        <v>4028</v>
      </c>
      <c r="G74" s="90">
        <f t="shared" si="5"/>
        <v>94.843418883918062</v>
      </c>
      <c r="H74" s="83"/>
      <c r="I74" s="90"/>
      <c r="J74" s="83">
        <f t="shared" si="0"/>
        <v>363476</v>
      </c>
      <c r="K74" s="90">
        <f t="shared" si="6"/>
        <v>99.34702690883249</v>
      </c>
      <c r="L74" s="83">
        <v>356714</v>
      </c>
      <c r="M74" s="90">
        <f t="shared" si="7"/>
        <v>98.792491289874093</v>
      </c>
      <c r="N74" s="83">
        <v>402998</v>
      </c>
      <c r="O74" s="90">
        <f t="shared" si="8"/>
        <v>97.743401681291857</v>
      </c>
      <c r="P74" s="83">
        <f t="shared" si="1"/>
        <v>46284</v>
      </c>
      <c r="Q74" s="90">
        <f t="shared" si="8"/>
        <v>90.349027875380656</v>
      </c>
      <c r="R74" s="83">
        <f t="shared" si="2"/>
        <v>409760</v>
      </c>
      <c r="S74" s="90">
        <f t="shared" si="9"/>
        <v>98.241878909499803</v>
      </c>
      <c r="T74" s="87">
        <v>366477</v>
      </c>
      <c r="U74" s="90">
        <f t="shared" si="10"/>
        <v>94.9611710107975</v>
      </c>
      <c r="V74" s="83">
        <v>20305</v>
      </c>
      <c r="W74" s="83" t="s">
        <v>84</v>
      </c>
      <c r="X74" s="83">
        <f t="shared" si="3"/>
        <v>43283</v>
      </c>
      <c r="Y74" s="90">
        <f t="shared" si="11"/>
        <v>138.86108437600257</v>
      </c>
      <c r="Z74" s="83"/>
      <c r="AA74" s="90"/>
      <c r="AB74" s="83"/>
      <c r="AC74" s="90"/>
      <c r="AD74" s="90"/>
      <c r="AE74" s="90"/>
      <c r="AF74" s="90"/>
      <c r="AG74" s="90"/>
      <c r="AH74" s="90"/>
      <c r="AI74" s="90"/>
      <c r="AJ74" s="32">
        <v>27642</v>
      </c>
      <c r="AK74" s="185">
        <f t="shared" si="12"/>
        <v>174.17769376181477</v>
      </c>
      <c r="AL74" s="189" t="s">
        <v>237</v>
      </c>
      <c r="AM74" s="134" t="s">
        <v>237</v>
      </c>
      <c r="AN74" s="134" t="s">
        <v>237</v>
      </c>
      <c r="AO74" s="134" t="s">
        <v>237</v>
      </c>
      <c r="AP74" s="134" t="s">
        <v>237</v>
      </c>
      <c r="AQ74" s="183" t="s">
        <v>237</v>
      </c>
      <c r="AU74" s="13"/>
      <c r="AV74" s="13"/>
    </row>
    <row r="75" spans="1:48" ht="12" hidden="1" customHeight="1">
      <c r="A75" s="13"/>
      <c r="B75" s="37" t="s">
        <v>82</v>
      </c>
      <c r="C75" s="50" t="s">
        <v>83</v>
      </c>
      <c r="D75" s="80">
        <v>351950</v>
      </c>
      <c r="E75" s="90">
        <f t="shared" si="4"/>
        <v>97.814154496060482</v>
      </c>
      <c r="F75" s="83">
        <v>4013</v>
      </c>
      <c r="G75" s="90">
        <f t="shared" si="5"/>
        <v>90.24061164830222</v>
      </c>
      <c r="H75" s="83"/>
      <c r="I75" s="90"/>
      <c r="J75" s="83">
        <f t="shared" ref="J75:J138" si="13">D75-F75</f>
        <v>347937</v>
      </c>
      <c r="K75" s="90">
        <f t="shared" si="6"/>
        <v>97.908928209630574</v>
      </c>
      <c r="L75" s="83">
        <v>344367</v>
      </c>
      <c r="M75" s="90">
        <f t="shared" si="7"/>
        <v>97.986029108395329</v>
      </c>
      <c r="N75" s="83">
        <v>416351</v>
      </c>
      <c r="O75" s="90">
        <f t="shared" si="8"/>
        <v>99.584775417556642</v>
      </c>
      <c r="P75" s="83">
        <f t="shared" ref="P75:P138" si="14">N75-L75</f>
        <v>71984</v>
      </c>
      <c r="Q75" s="90">
        <f t="shared" si="8"/>
        <v>108.01596590738573</v>
      </c>
      <c r="R75" s="83">
        <f t="shared" ref="R75:R138" si="15">J75+P75</f>
        <v>419921</v>
      </c>
      <c r="S75" s="90">
        <f t="shared" si="9"/>
        <v>99.504988033458915</v>
      </c>
      <c r="T75" s="87">
        <v>401464</v>
      </c>
      <c r="U75" s="90">
        <f t="shared" si="10"/>
        <v>99.304435583611195</v>
      </c>
      <c r="V75" s="83">
        <v>21213</v>
      </c>
      <c r="W75" s="83" t="s">
        <v>84</v>
      </c>
      <c r="X75" s="83">
        <f t="shared" ref="X75:X138" si="16">R75-T75</f>
        <v>18457</v>
      </c>
      <c r="Y75" s="90">
        <f t="shared" si="11"/>
        <v>104.07691440171422</v>
      </c>
      <c r="Z75" s="83"/>
      <c r="AA75" s="90"/>
      <c r="AB75" s="83"/>
      <c r="AC75" s="90"/>
      <c r="AD75" s="90"/>
      <c r="AE75" s="90"/>
      <c r="AF75" s="90"/>
      <c r="AG75" s="90"/>
      <c r="AH75" s="90"/>
      <c r="AI75" s="90"/>
      <c r="AJ75" s="32">
        <v>5078</v>
      </c>
      <c r="AK75" s="185">
        <f t="shared" si="12"/>
        <v>155.38555691554467</v>
      </c>
      <c r="AL75" s="189" t="s">
        <v>237</v>
      </c>
      <c r="AM75" s="134" t="s">
        <v>237</v>
      </c>
      <c r="AN75" s="134" t="s">
        <v>237</v>
      </c>
      <c r="AO75" s="134" t="s">
        <v>237</v>
      </c>
      <c r="AP75" s="134" t="s">
        <v>237</v>
      </c>
      <c r="AQ75" s="183" t="s">
        <v>237</v>
      </c>
      <c r="AU75" s="13"/>
      <c r="AV75" s="13"/>
    </row>
    <row r="76" spans="1:48" ht="12" hidden="1" customHeight="1">
      <c r="A76" s="13"/>
      <c r="B76" s="37" t="s">
        <v>85</v>
      </c>
      <c r="C76" s="50" t="s">
        <v>86</v>
      </c>
      <c r="D76" s="80">
        <v>370927</v>
      </c>
      <c r="E76" s="90">
        <f t="shared" si="4"/>
        <v>99.566491831793456</v>
      </c>
      <c r="F76" s="83">
        <v>4220</v>
      </c>
      <c r="G76" s="90">
        <f t="shared" si="5"/>
        <v>96.877869605142337</v>
      </c>
      <c r="H76" s="83"/>
      <c r="I76" s="90"/>
      <c r="J76" s="83">
        <f t="shared" si="13"/>
        <v>366707</v>
      </c>
      <c r="K76" s="90">
        <f t="shared" si="6"/>
        <v>99.598300858805061</v>
      </c>
      <c r="L76" s="83">
        <v>354796</v>
      </c>
      <c r="M76" s="90">
        <f t="shared" si="7"/>
        <v>100.40297476879888</v>
      </c>
      <c r="N76" s="83">
        <v>407796</v>
      </c>
      <c r="O76" s="90">
        <f t="shared" si="8"/>
        <v>99.709280291453226</v>
      </c>
      <c r="P76" s="83">
        <f t="shared" si="14"/>
        <v>53000</v>
      </c>
      <c r="Q76" s="90">
        <f t="shared" si="8"/>
        <v>95.301458292125943</v>
      </c>
      <c r="R76" s="83">
        <f t="shared" si="15"/>
        <v>419707</v>
      </c>
      <c r="S76" s="90">
        <f t="shared" si="9"/>
        <v>99.034447934044195</v>
      </c>
      <c r="T76" s="87">
        <v>391141</v>
      </c>
      <c r="U76" s="90">
        <f t="shared" si="10"/>
        <v>97.34985278342613</v>
      </c>
      <c r="V76" s="83">
        <v>25266</v>
      </c>
      <c r="W76" s="83" t="s">
        <v>84</v>
      </c>
      <c r="X76" s="83">
        <f t="shared" si="16"/>
        <v>28566</v>
      </c>
      <c r="Y76" s="90">
        <f t="shared" si="11"/>
        <v>129.78646069968195</v>
      </c>
      <c r="Z76" s="83"/>
      <c r="AA76" s="90"/>
      <c r="AB76" s="83"/>
      <c r="AC76" s="90"/>
      <c r="AD76" s="90"/>
      <c r="AE76" s="90"/>
      <c r="AF76" s="90"/>
      <c r="AG76" s="90"/>
      <c r="AH76" s="90"/>
      <c r="AI76" s="90"/>
      <c r="AJ76" s="32">
        <v>13020</v>
      </c>
      <c r="AK76" s="185">
        <f t="shared" si="12"/>
        <v>246.73109721432633</v>
      </c>
      <c r="AL76" s="189" t="s">
        <v>237</v>
      </c>
      <c r="AM76" s="134" t="s">
        <v>237</v>
      </c>
      <c r="AN76" s="134" t="s">
        <v>237</v>
      </c>
      <c r="AO76" s="134" t="s">
        <v>237</v>
      </c>
      <c r="AP76" s="134" t="s">
        <v>237</v>
      </c>
      <c r="AQ76" s="183" t="s">
        <v>237</v>
      </c>
      <c r="AU76" s="13"/>
      <c r="AV76" s="13"/>
    </row>
    <row r="77" spans="1:48" ht="12" hidden="1" customHeight="1">
      <c r="A77" s="13"/>
      <c r="B77" s="37" t="s">
        <v>87</v>
      </c>
      <c r="C77" s="50" t="s">
        <v>88</v>
      </c>
      <c r="D77" s="80">
        <v>358748</v>
      </c>
      <c r="E77" s="90">
        <f t="shared" si="4"/>
        <v>99.598273157595202</v>
      </c>
      <c r="F77" s="83">
        <v>3990</v>
      </c>
      <c r="G77" s="90">
        <f t="shared" si="5"/>
        <v>94.192634560906512</v>
      </c>
      <c r="H77" s="83"/>
      <c r="I77" s="90"/>
      <c r="J77" s="83">
        <f t="shared" si="13"/>
        <v>354758</v>
      </c>
      <c r="K77" s="90">
        <f t="shared" si="6"/>
        <v>99.662601591756356</v>
      </c>
      <c r="L77" s="83">
        <v>335479</v>
      </c>
      <c r="M77" s="90">
        <f t="shared" si="7"/>
        <v>100.04741739234164</v>
      </c>
      <c r="N77" s="83">
        <v>376860</v>
      </c>
      <c r="O77" s="90">
        <f t="shared" si="8"/>
        <v>99.488644313444922</v>
      </c>
      <c r="P77" s="83">
        <f t="shared" si="14"/>
        <v>41381</v>
      </c>
      <c r="Q77" s="90">
        <f t="shared" si="8"/>
        <v>95.179060192745595</v>
      </c>
      <c r="R77" s="83">
        <f t="shared" si="15"/>
        <v>396139</v>
      </c>
      <c r="S77" s="90">
        <f t="shared" si="9"/>
        <v>99.174586166494763</v>
      </c>
      <c r="T77" s="87">
        <v>368805</v>
      </c>
      <c r="U77" s="90">
        <f t="shared" si="10"/>
        <v>98.490877432862618</v>
      </c>
      <c r="V77" s="83">
        <v>23677</v>
      </c>
      <c r="W77" s="83" t="s">
        <v>84</v>
      </c>
      <c r="X77" s="83">
        <f t="shared" si="16"/>
        <v>27334</v>
      </c>
      <c r="Y77" s="90">
        <f t="shared" si="11"/>
        <v>109.42353883106486</v>
      </c>
      <c r="Z77" s="83"/>
      <c r="AA77" s="90"/>
      <c r="AB77" s="83"/>
      <c r="AC77" s="90"/>
      <c r="AD77" s="90"/>
      <c r="AE77" s="90"/>
      <c r="AF77" s="90"/>
      <c r="AG77" s="90"/>
      <c r="AH77" s="90"/>
      <c r="AI77" s="90"/>
      <c r="AJ77" s="32">
        <v>12261</v>
      </c>
      <c r="AK77" s="185">
        <f t="shared" si="12"/>
        <v>143.8240469208211</v>
      </c>
      <c r="AL77" s="189" t="s">
        <v>237</v>
      </c>
      <c r="AM77" s="134" t="s">
        <v>237</v>
      </c>
      <c r="AN77" s="134" t="s">
        <v>237</v>
      </c>
      <c r="AO77" s="134" t="s">
        <v>237</v>
      </c>
      <c r="AP77" s="134" t="s">
        <v>237</v>
      </c>
      <c r="AQ77" s="183" t="s">
        <v>237</v>
      </c>
      <c r="AU77" s="13"/>
      <c r="AV77" s="13"/>
    </row>
    <row r="78" spans="1:48" ht="12" hidden="1" customHeight="1">
      <c r="A78" s="13"/>
      <c r="B78" s="37" t="s">
        <v>89</v>
      </c>
      <c r="C78" s="50" t="s">
        <v>90</v>
      </c>
      <c r="D78" s="80">
        <v>376049</v>
      </c>
      <c r="E78" s="90">
        <f t="shared" si="4"/>
        <v>99.60111771794837</v>
      </c>
      <c r="F78" s="83">
        <v>4256</v>
      </c>
      <c r="G78" s="90">
        <f t="shared" si="5"/>
        <v>98.381877022653725</v>
      </c>
      <c r="H78" s="83"/>
      <c r="I78" s="90"/>
      <c r="J78" s="83">
        <f t="shared" si="13"/>
        <v>371793</v>
      </c>
      <c r="K78" s="90">
        <f t="shared" si="6"/>
        <v>99.615249618866699</v>
      </c>
      <c r="L78" s="83">
        <v>359628</v>
      </c>
      <c r="M78" s="90">
        <f t="shared" si="7"/>
        <v>100.61184922826425</v>
      </c>
      <c r="N78" s="83">
        <v>391731</v>
      </c>
      <c r="O78" s="90">
        <f t="shared" si="8"/>
        <v>100.22566259604093</v>
      </c>
      <c r="P78" s="83">
        <f t="shared" si="14"/>
        <v>32103</v>
      </c>
      <c r="Q78" s="90">
        <f t="shared" si="8"/>
        <v>96.09375</v>
      </c>
      <c r="R78" s="83">
        <f t="shared" si="15"/>
        <v>403896</v>
      </c>
      <c r="S78" s="90">
        <f t="shared" si="9"/>
        <v>99.325934432921741</v>
      </c>
      <c r="T78" s="87">
        <v>346896</v>
      </c>
      <c r="U78" s="90">
        <f t="shared" si="10"/>
        <v>97.661612265696704</v>
      </c>
      <c r="V78" s="83">
        <v>21997</v>
      </c>
      <c r="W78" s="83" t="s">
        <v>84</v>
      </c>
      <c r="X78" s="83">
        <f t="shared" si="16"/>
        <v>57000</v>
      </c>
      <c r="Y78" s="90">
        <f t="shared" si="11"/>
        <v>110.81948089822104</v>
      </c>
      <c r="Z78" s="83"/>
      <c r="AA78" s="90"/>
      <c r="AB78" s="83"/>
      <c r="AC78" s="90"/>
      <c r="AD78" s="90"/>
      <c r="AE78" s="90"/>
      <c r="AF78" s="90"/>
      <c r="AG78" s="90"/>
      <c r="AH78" s="90"/>
      <c r="AI78" s="90"/>
      <c r="AJ78" s="32">
        <v>39347</v>
      </c>
      <c r="AK78" s="185">
        <f t="shared" si="12"/>
        <v>118.31193432961481</v>
      </c>
      <c r="AL78" s="189" t="s">
        <v>237</v>
      </c>
      <c r="AM78" s="134" t="s">
        <v>237</v>
      </c>
      <c r="AN78" s="134" t="s">
        <v>237</v>
      </c>
      <c r="AO78" s="134" t="s">
        <v>237</v>
      </c>
      <c r="AP78" s="134" t="s">
        <v>237</v>
      </c>
      <c r="AQ78" s="183" t="s">
        <v>237</v>
      </c>
      <c r="AU78" s="13"/>
      <c r="AV78" s="13"/>
    </row>
    <row r="79" spans="1:48" ht="12" hidden="1" customHeight="1">
      <c r="A79" s="13"/>
      <c r="B79" s="37" t="s">
        <v>121</v>
      </c>
      <c r="C79" s="50" t="s">
        <v>122</v>
      </c>
      <c r="D79" s="80">
        <v>381497</v>
      </c>
      <c r="E79" s="90">
        <f t="shared" si="4"/>
        <v>98.620338439744188</v>
      </c>
      <c r="F79" s="83">
        <v>4038</v>
      </c>
      <c r="G79" s="90">
        <f t="shared" si="5"/>
        <v>97.113997113997115</v>
      </c>
      <c r="H79" s="83"/>
      <c r="I79" s="90"/>
      <c r="J79" s="83">
        <f t="shared" si="13"/>
        <v>377459</v>
      </c>
      <c r="K79" s="90">
        <f t="shared" si="6"/>
        <v>98.636705724947475</v>
      </c>
      <c r="L79" s="83">
        <v>358096</v>
      </c>
      <c r="M79" s="90">
        <f t="shared" si="7"/>
        <v>96.450859610044361</v>
      </c>
      <c r="N79" s="83">
        <v>388719</v>
      </c>
      <c r="O79" s="90">
        <f t="shared" si="8"/>
        <v>94.906733727232776</v>
      </c>
      <c r="P79" s="83">
        <f t="shared" si="14"/>
        <v>30623</v>
      </c>
      <c r="Q79" s="90">
        <f t="shared" si="8"/>
        <v>79.941002949852503</v>
      </c>
      <c r="R79" s="83">
        <f t="shared" si="15"/>
        <v>408082</v>
      </c>
      <c r="S79" s="90">
        <f t="shared" si="9"/>
        <v>96.93550570925666</v>
      </c>
      <c r="T79" s="87">
        <v>355280</v>
      </c>
      <c r="U79" s="90">
        <f t="shared" si="10"/>
        <v>97.260243971879717</v>
      </c>
      <c r="V79" s="83">
        <v>20519</v>
      </c>
      <c r="W79" s="83" t="s">
        <v>84</v>
      </c>
      <c r="X79" s="83">
        <f t="shared" si="16"/>
        <v>52802</v>
      </c>
      <c r="Y79" s="90">
        <f t="shared" si="11"/>
        <v>94.805637848999012</v>
      </c>
      <c r="Z79" s="83"/>
      <c r="AA79" s="90"/>
      <c r="AB79" s="83"/>
      <c r="AC79" s="90"/>
      <c r="AD79" s="90"/>
      <c r="AE79" s="90"/>
      <c r="AF79" s="90"/>
      <c r="AG79" s="90"/>
      <c r="AH79" s="90"/>
      <c r="AI79" s="90"/>
      <c r="AJ79" s="32">
        <v>37561</v>
      </c>
      <c r="AK79" s="185">
        <f t="shared" si="12"/>
        <v>106.60441618890843</v>
      </c>
      <c r="AL79" s="189" t="s">
        <v>237</v>
      </c>
      <c r="AM79" s="134" t="s">
        <v>237</v>
      </c>
      <c r="AN79" s="134" t="s">
        <v>237</v>
      </c>
      <c r="AO79" s="134" t="s">
        <v>237</v>
      </c>
      <c r="AP79" s="134" t="s">
        <v>237</v>
      </c>
      <c r="AQ79" s="183" t="s">
        <v>237</v>
      </c>
      <c r="AU79" s="13"/>
      <c r="AV79" s="13"/>
    </row>
    <row r="80" spans="1:48" ht="12" hidden="1" customHeight="1">
      <c r="A80" s="13"/>
      <c r="B80" s="37" t="s">
        <v>93</v>
      </c>
      <c r="C80" s="50" t="s">
        <v>94</v>
      </c>
      <c r="D80" s="80">
        <v>364732</v>
      </c>
      <c r="E80" s="90">
        <f t="shared" si="4"/>
        <v>101.3003749479239</v>
      </c>
      <c r="F80" s="83">
        <v>4038</v>
      </c>
      <c r="G80" s="90">
        <f t="shared" si="5"/>
        <v>100.24826216484608</v>
      </c>
      <c r="H80" s="83"/>
      <c r="I80" s="90"/>
      <c r="J80" s="83">
        <f t="shared" si="13"/>
        <v>360694</v>
      </c>
      <c r="K80" s="90">
        <f t="shared" si="6"/>
        <v>101.31227845470224</v>
      </c>
      <c r="L80" s="83">
        <v>331162</v>
      </c>
      <c r="M80" s="90">
        <f t="shared" si="7"/>
        <v>99.364796461823275</v>
      </c>
      <c r="N80" s="83">
        <v>362265</v>
      </c>
      <c r="O80" s="90">
        <f t="shared" si="8"/>
        <v>98.970043848265874</v>
      </c>
      <c r="P80" s="83">
        <f t="shared" si="14"/>
        <v>31103</v>
      </c>
      <c r="Q80" s="90">
        <f t="shared" si="8"/>
        <v>94.953596287703007</v>
      </c>
      <c r="R80" s="83">
        <f t="shared" si="15"/>
        <v>391797</v>
      </c>
      <c r="S80" s="90">
        <f t="shared" si="9"/>
        <v>100.77653570932512</v>
      </c>
      <c r="T80" s="87">
        <v>354563</v>
      </c>
      <c r="U80" s="90">
        <f t="shared" si="10"/>
        <v>102.18542855495994</v>
      </c>
      <c r="V80" s="83">
        <v>18804</v>
      </c>
      <c r="W80" s="83" t="s">
        <v>84</v>
      </c>
      <c r="X80" s="83">
        <f t="shared" si="16"/>
        <v>37234</v>
      </c>
      <c r="Y80" s="90">
        <f t="shared" si="11"/>
        <v>89.080817263983931</v>
      </c>
      <c r="Z80" s="83"/>
      <c r="AA80" s="90"/>
      <c r="AB80" s="83"/>
      <c r="AC80" s="90"/>
      <c r="AD80" s="90"/>
      <c r="AE80" s="90"/>
      <c r="AF80" s="90"/>
      <c r="AG80" s="90"/>
      <c r="AH80" s="90"/>
      <c r="AI80" s="90"/>
      <c r="AJ80" s="32">
        <v>22754</v>
      </c>
      <c r="AK80" s="185">
        <f t="shared" si="12"/>
        <v>98.451021114572512</v>
      </c>
      <c r="AL80" s="189" t="s">
        <v>237</v>
      </c>
      <c r="AM80" s="134" t="s">
        <v>237</v>
      </c>
      <c r="AN80" s="134" t="s">
        <v>237</v>
      </c>
      <c r="AO80" s="134" t="s">
        <v>237</v>
      </c>
      <c r="AP80" s="134" t="s">
        <v>237</v>
      </c>
      <c r="AQ80" s="183" t="s">
        <v>237</v>
      </c>
      <c r="AU80" s="13"/>
      <c r="AV80" s="13"/>
    </row>
    <row r="81" spans="1:48" ht="12" hidden="1" customHeight="1">
      <c r="A81" s="13"/>
      <c r="B81" s="38" t="s">
        <v>95</v>
      </c>
      <c r="C81" s="52" t="s">
        <v>96</v>
      </c>
      <c r="D81" s="81">
        <v>398850</v>
      </c>
      <c r="E81" s="91">
        <f t="shared" si="4"/>
        <v>97.884987287345254</v>
      </c>
      <c r="F81" s="84">
        <v>4130</v>
      </c>
      <c r="G81" s="91">
        <f t="shared" si="5"/>
        <v>95.315024232633277</v>
      </c>
      <c r="H81" s="84"/>
      <c r="I81" s="91"/>
      <c r="J81" s="84">
        <f t="shared" si="13"/>
        <v>394720</v>
      </c>
      <c r="K81" s="91">
        <f t="shared" si="6"/>
        <v>97.912609919753919</v>
      </c>
      <c r="L81" s="84">
        <v>378052</v>
      </c>
      <c r="M81" s="91">
        <f t="shared" si="7"/>
        <v>96.638318213306135</v>
      </c>
      <c r="N81" s="84">
        <v>411369</v>
      </c>
      <c r="O81" s="91">
        <f t="shared" si="8"/>
        <v>97.012296067805252</v>
      </c>
      <c r="P81" s="84">
        <f t="shared" si="14"/>
        <v>33317</v>
      </c>
      <c r="Q81" s="91">
        <f t="shared" si="8"/>
        <v>101.46794578955382</v>
      </c>
      <c r="R81" s="84">
        <f t="shared" si="15"/>
        <v>428037</v>
      </c>
      <c r="S81" s="91">
        <f t="shared" si="9"/>
        <v>98.180379383902562</v>
      </c>
      <c r="T81" s="131">
        <v>363752</v>
      </c>
      <c r="U81" s="91">
        <f t="shared" si="10"/>
        <v>99.156324026092619</v>
      </c>
      <c r="V81" s="84">
        <v>20496</v>
      </c>
      <c r="W81" s="83" t="s">
        <v>84</v>
      </c>
      <c r="X81" s="84">
        <f t="shared" si="16"/>
        <v>64285</v>
      </c>
      <c r="Y81" s="91">
        <f t="shared" si="11"/>
        <v>93.00088248484586</v>
      </c>
      <c r="Z81" s="84"/>
      <c r="AA81" s="91"/>
      <c r="AB81" s="84"/>
      <c r="AC81" s="91"/>
      <c r="AD81" s="91"/>
      <c r="AE81" s="91"/>
      <c r="AF81" s="91"/>
      <c r="AG81" s="91"/>
      <c r="AH81" s="91"/>
      <c r="AI81" s="91"/>
      <c r="AJ81" s="33">
        <v>45963</v>
      </c>
      <c r="AK81" s="187">
        <f t="shared" si="12"/>
        <v>96.342332522847315</v>
      </c>
      <c r="AL81" s="201" t="s">
        <v>237</v>
      </c>
      <c r="AM81" s="170" t="s">
        <v>237</v>
      </c>
      <c r="AN81" s="170" t="s">
        <v>237</v>
      </c>
      <c r="AO81" s="170" t="s">
        <v>237</v>
      </c>
      <c r="AP81" s="170" t="s">
        <v>237</v>
      </c>
      <c r="AQ81" s="184" t="s">
        <v>237</v>
      </c>
      <c r="AU81" s="13"/>
      <c r="AV81" s="13"/>
    </row>
    <row r="82" spans="1:48" ht="12" hidden="1" customHeight="1">
      <c r="A82" s="13"/>
      <c r="B82" s="36" t="s">
        <v>123</v>
      </c>
      <c r="C82" s="50" t="s">
        <v>124</v>
      </c>
      <c r="D82" s="82">
        <v>392091</v>
      </c>
      <c r="E82" s="92">
        <f t="shared" si="4"/>
        <v>97.77806040383939</v>
      </c>
      <c r="F82" s="85">
        <v>4231</v>
      </c>
      <c r="G82" s="92">
        <f t="shared" si="5"/>
        <v>99.623263480103603</v>
      </c>
      <c r="H82" s="85"/>
      <c r="I82" s="92"/>
      <c r="J82" s="85">
        <f t="shared" si="13"/>
        <v>387860</v>
      </c>
      <c r="K82" s="92">
        <f t="shared" si="6"/>
        <v>97.758308674896782</v>
      </c>
      <c r="L82" s="85">
        <v>370782</v>
      </c>
      <c r="M82" s="92">
        <f t="shared" si="7"/>
        <v>98.358490065522446</v>
      </c>
      <c r="N82" s="85">
        <v>401471</v>
      </c>
      <c r="O82" s="92">
        <f t="shared" si="8"/>
        <v>97.649196372976348</v>
      </c>
      <c r="P82" s="85">
        <f t="shared" si="14"/>
        <v>30689</v>
      </c>
      <c r="Q82" s="92">
        <f t="shared" si="8"/>
        <v>89.823216062752437</v>
      </c>
      <c r="R82" s="85">
        <f t="shared" si="15"/>
        <v>418549</v>
      </c>
      <c r="S82" s="92">
        <f t="shared" si="9"/>
        <v>97.12916550635849</v>
      </c>
      <c r="T82" s="83">
        <v>366048</v>
      </c>
      <c r="U82" s="92">
        <f t="shared" si="10"/>
        <v>96.824007088915636</v>
      </c>
      <c r="V82" s="85">
        <v>20367</v>
      </c>
      <c r="W82" s="92">
        <f t="shared" ref="W82:W93" si="17">V82/V70*100</f>
        <v>103.1606138884668</v>
      </c>
      <c r="X82" s="85">
        <f t="shared" si="16"/>
        <v>52501</v>
      </c>
      <c r="Y82" s="92">
        <f t="shared" si="11"/>
        <v>99.311453702827961</v>
      </c>
      <c r="Z82" s="85"/>
      <c r="AA82" s="92"/>
      <c r="AB82" s="85"/>
      <c r="AC82" s="92"/>
      <c r="AD82" s="92"/>
      <c r="AE82" s="92"/>
      <c r="AF82" s="92"/>
      <c r="AG82" s="92"/>
      <c r="AH82" s="92"/>
      <c r="AI82" s="92"/>
      <c r="AJ82" s="29">
        <v>38335</v>
      </c>
      <c r="AK82" s="198">
        <f t="shared" si="12"/>
        <v>106.6223507815542</v>
      </c>
      <c r="AL82" s="202" t="s">
        <v>237</v>
      </c>
      <c r="AM82" s="180" t="s">
        <v>237</v>
      </c>
      <c r="AN82" s="180" t="s">
        <v>237</v>
      </c>
      <c r="AO82" s="180" t="s">
        <v>237</v>
      </c>
      <c r="AP82" s="180" t="s">
        <v>237</v>
      </c>
      <c r="AQ82" s="182" t="s">
        <v>237</v>
      </c>
      <c r="AU82" s="13"/>
      <c r="AV82" s="13"/>
    </row>
    <row r="83" spans="1:48" ht="12" hidden="1" customHeight="1">
      <c r="A83" s="13"/>
      <c r="B83" s="37" t="s">
        <v>99</v>
      </c>
      <c r="C83" s="50" t="s">
        <v>18</v>
      </c>
      <c r="D83" s="80">
        <v>405941</v>
      </c>
      <c r="E83" s="90">
        <f t="shared" si="4"/>
        <v>99.366507640828445</v>
      </c>
      <c r="F83" s="83">
        <v>4182</v>
      </c>
      <c r="G83" s="90">
        <f t="shared" si="5"/>
        <v>96.492847254268582</v>
      </c>
      <c r="H83" s="83"/>
      <c r="I83" s="90"/>
      <c r="J83" s="83">
        <f t="shared" si="13"/>
        <v>401759</v>
      </c>
      <c r="K83" s="90">
        <f t="shared" si="6"/>
        <v>99.397320600205347</v>
      </c>
      <c r="L83" s="83">
        <v>384805</v>
      </c>
      <c r="M83" s="90">
        <f t="shared" si="7"/>
        <v>100.71847353818772</v>
      </c>
      <c r="N83" s="83">
        <v>421624</v>
      </c>
      <c r="O83" s="90">
        <f t="shared" si="8"/>
        <v>99.508621544183939</v>
      </c>
      <c r="P83" s="83">
        <f t="shared" si="14"/>
        <v>36819</v>
      </c>
      <c r="Q83" s="90">
        <f t="shared" si="8"/>
        <v>88.409451087739527</v>
      </c>
      <c r="R83" s="83">
        <f t="shared" si="15"/>
        <v>438578</v>
      </c>
      <c r="S83" s="90">
        <f t="shared" si="9"/>
        <v>98.370943901525436</v>
      </c>
      <c r="T83" s="83">
        <v>383994</v>
      </c>
      <c r="U83" s="90">
        <f t="shared" si="10"/>
        <v>96.025146978286486</v>
      </c>
      <c r="V83" s="83">
        <v>19758</v>
      </c>
      <c r="W83" s="90">
        <f t="shared" si="17"/>
        <v>109.02770113673988</v>
      </c>
      <c r="X83" s="83">
        <f t="shared" si="16"/>
        <v>54584</v>
      </c>
      <c r="Y83" s="90">
        <f t="shared" si="11"/>
        <v>118.78481894150418</v>
      </c>
      <c r="Z83" s="83"/>
      <c r="AA83" s="90"/>
      <c r="AB83" s="83"/>
      <c r="AC83" s="90"/>
      <c r="AD83" s="90"/>
      <c r="AE83" s="90"/>
      <c r="AF83" s="90"/>
      <c r="AG83" s="90"/>
      <c r="AH83" s="90"/>
      <c r="AI83" s="90"/>
      <c r="AJ83" s="32">
        <v>37425</v>
      </c>
      <c r="AK83" s="185">
        <f t="shared" si="12"/>
        <v>127.23965593445075</v>
      </c>
      <c r="AL83" s="189" t="s">
        <v>237</v>
      </c>
      <c r="AM83" s="134" t="s">
        <v>237</v>
      </c>
      <c r="AN83" s="134" t="s">
        <v>237</v>
      </c>
      <c r="AO83" s="134" t="s">
        <v>237</v>
      </c>
      <c r="AP83" s="134" t="s">
        <v>237</v>
      </c>
      <c r="AQ83" s="183" t="s">
        <v>237</v>
      </c>
      <c r="AU83" s="13"/>
      <c r="AV83" s="13"/>
    </row>
    <row r="84" spans="1:48" ht="12" hidden="1" customHeight="1">
      <c r="A84" s="13"/>
      <c r="B84" s="37" t="s">
        <v>101</v>
      </c>
      <c r="C84" s="50" t="s">
        <v>10</v>
      </c>
      <c r="D84" s="80">
        <v>381899</v>
      </c>
      <c r="E84" s="90">
        <f t="shared" si="4"/>
        <v>100.14422484390938</v>
      </c>
      <c r="F84" s="83">
        <v>4111</v>
      </c>
      <c r="G84" s="90">
        <f t="shared" si="5"/>
        <v>99.660606060606057</v>
      </c>
      <c r="H84" s="83"/>
      <c r="I84" s="90"/>
      <c r="J84" s="83">
        <f t="shared" si="13"/>
        <v>377788</v>
      </c>
      <c r="K84" s="90">
        <f t="shared" si="6"/>
        <v>100.14951328653532</v>
      </c>
      <c r="L84" s="83">
        <v>360253</v>
      </c>
      <c r="M84" s="90">
        <f t="shared" si="7"/>
        <v>101.265776528461</v>
      </c>
      <c r="N84" s="83">
        <v>405349</v>
      </c>
      <c r="O84" s="90">
        <f t="shared" si="8"/>
        <v>99.75145130291196</v>
      </c>
      <c r="P84" s="83">
        <f t="shared" si="14"/>
        <v>45096</v>
      </c>
      <c r="Q84" s="90">
        <f t="shared" si="8"/>
        <v>89.106680629927482</v>
      </c>
      <c r="R84" s="83">
        <f t="shared" si="15"/>
        <v>422884</v>
      </c>
      <c r="S84" s="90">
        <f t="shared" si="9"/>
        <v>98.843240236260414</v>
      </c>
      <c r="T84" s="83">
        <v>392300</v>
      </c>
      <c r="U84" s="90">
        <f t="shared" si="10"/>
        <v>97.688398164264925</v>
      </c>
      <c r="V84" s="83">
        <v>18456</v>
      </c>
      <c r="W84" s="90">
        <f t="shared" si="17"/>
        <v>104.60213103604626</v>
      </c>
      <c r="X84" s="83">
        <f t="shared" si="16"/>
        <v>30584</v>
      </c>
      <c r="Y84" s="90">
        <f t="shared" si="11"/>
        <v>116.51047619047618</v>
      </c>
      <c r="Z84" s="83"/>
      <c r="AA84" s="90"/>
      <c r="AB84" s="83"/>
      <c r="AC84" s="90"/>
      <c r="AD84" s="90"/>
      <c r="AE84" s="90"/>
      <c r="AF84" s="90"/>
      <c r="AG84" s="90"/>
      <c r="AH84" s="90"/>
      <c r="AI84" s="90"/>
      <c r="AJ84" s="32">
        <v>15349</v>
      </c>
      <c r="AK84" s="185">
        <f t="shared" si="12"/>
        <v>133.98219273743018</v>
      </c>
      <c r="AL84" s="189" t="s">
        <v>237</v>
      </c>
      <c r="AM84" s="134" t="s">
        <v>237</v>
      </c>
      <c r="AN84" s="134" t="s">
        <v>237</v>
      </c>
      <c r="AO84" s="134" t="s">
        <v>237</v>
      </c>
      <c r="AP84" s="134" t="s">
        <v>237</v>
      </c>
      <c r="AQ84" s="183" t="s">
        <v>237</v>
      </c>
      <c r="AU84" s="13"/>
      <c r="AV84" s="13"/>
    </row>
    <row r="85" spans="1:48" ht="12" hidden="1" customHeight="1">
      <c r="A85" s="13"/>
      <c r="B85" s="37" t="s">
        <v>103</v>
      </c>
      <c r="C85" s="50" t="s">
        <v>11</v>
      </c>
      <c r="D85" s="80">
        <v>373590</v>
      </c>
      <c r="E85" s="90">
        <f t="shared" si="4"/>
        <v>98.22888784884546</v>
      </c>
      <c r="F85" s="83">
        <v>4053</v>
      </c>
      <c r="G85" s="90">
        <f t="shared" si="5"/>
        <v>96.339434276206333</v>
      </c>
      <c r="H85" s="83"/>
      <c r="I85" s="90"/>
      <c r="J85" s="83">
        <f t="shared" si="13"/>
        <v>369537</v>
      </c>
      <c r="K85" s="90">
        <f t="shared" si="6"/>
        <v>98.25002193454732</v>
      </c>
      <c r="L85" s="83">
        <v>366661</v>
      </c>
      <c r="M85" s="90">
        <f t="shared" si="7"/>
        <v>98.534853660044135</v>
      </c>
      <c r="N85" s="83">
        <v>421550</v>
      </c>
      <c r="O85" s="90">
        <f t="shared" si="8"/>
        <v>98.172324975896487</v>
      </c>
      <c r="P85" s="83">
        <f t="shared" si="14"/>
        <v>54889</v>
      </c>
      <c r="Q85" s="90">
        <f t="shared" si="8"/>
        <v>95.817404207034997</v>
      </c>
      <c r="R85" s="83">
        <f t="shared" si="15"/>
        <v>424426</v>
      </c>
      <c r="S85" s="90">
        <f t="shared" si="9"/>
        <v>97.928491661359843</v>
      </c>
      <c r="T85" s="83">
        <v>393719</v>
      </c>
      <c r="U85" s="90">
        <f t="shared" si="10"/>
        <v>101.73512418476294</v>
      </c>
      <c r="V85" s="83">
        <v>18780</v>
      </c>
      <c r="W85" s="90">
        <f t="shared" si="17"/>
        <v>101.98761811665038</v>
      </c>
      <c r="X85" s="83">
        <f t="shared" si="16"/>
        <v>30707</v>
      </c>
      <c r="Y85" s="90">
        <f t="shared" si="11"/>
        <v>66.178879310344826</v>
      </c>
      <c r="Z85" s="83"/>
      <c r="AA85" s="90"/>
      <c r="AB85" s="83"/>
      <c r="AC85" s="90"/>
      <c r="AD85" s="90"/>
      <c r="AE85" s="90"/>
      <c r="AF85" s="90"/>
      <c r="AG85" s="90"/>
      <c r="AH85" s="90"/>
      <c r="AI85" s="90"/>
      <c r="AJ85" s="32">
        <v>15158</v>
      </c>
      <c r="AK85" s="185">
        <f t="shared" si="12"/>
        <v>54.191841550176967</v>
      </c>
      <c r="AL85" s="189" t="s">
        <v>237</v>
      </c>
      <c r="AM85" s="134" t="s">
        <v>237</v>
      </c>
      <c r="AN85" s="134" t="s">
        <v>237</v>
      </c>
      <c r="AO85" s="134" t="s">
        <v>237</v>
      </c>
      <c r="AP85" s="134" t="s">
        <v>237</v>
      </c>
      <c r="AQ85" s="183" t="s">
        <v>237</v>
      </c>
      <c r="AU85" s="13"/>
      <c r="AV85" s="13"/>
    </row>
    <row r="86" spans="1:48" ht="12" hidden="1" customHeight="1">
      <c r="A86" s="13"/>
      <c r="B86" s="37" t="s">
        <v>48</v>
      </c>
      <c r="C86" s="50" t="s">
        <v>12</v>
      </c>
      <c r="D86" s="80">
        <v>363921</v>
      </c>
      <c r="E86" s="90">
        <f t="shared" si="4"/>
        <v>99.025044625364629</v>
      </c>
      <c r="F86" s="83">
        <v>4071</v>
      </c>
      <c r="G86" s="90">
        <f t="shared" si="5"/>
        <v>101.06752730883812</v>
      </c>
      <c r="H86" s="83"/>
      <c r="I86" s="90"/>
      <c r="J86" s="83">
        <f t="shared" si="13"/>
        <v>359850</v>
      </c>
      <c r="K86" s="90">
        <f t="shared" si="6"/>
        <v>99.002410062837711</v>
      </c>
      <c r="L86" s="83">
        <v>358482</v>
      </c>
      <c r="M86" s="90">
        <f t="shared" si="7"/>
        <v>100.49563515869858</v>
      </c>
      <c r="N86" s="83">
        <v>402163</v>
      </c>
      <c r="O86" s="90">
        <f t="shared" si="8"/>
        <v>99.792802941950086</v>
      </c>
      <c r="P86" s="83">
        <f t="shared" si="14"/>
        <v>43681</v>
      </c>
      <c r="Q86" s="90">
        <f t="shared" si="8"/>
        <v>94.376026272578002</v>
      </c>
      <c r="R86" s="83">
        <f t="shared" si="15"/>
        <v>403531</v>
      </c>
      <c r="S86" s="90">
        <f t="shared" si="9"/>
        <v>98.479841858648967</v>
      </c>
      <c r="T86" s="83">
        <v>361790</v>
      </c>
      <c r="U86" s="90">
        <f t="shared" si="10"/>
        <v>98.721065714901613</v>
      </c>
      <c r="V86" s="83">
        <v>21076</v>
      </c>
      <c r="W86" s="90">
        <f t="shared" si="17"/>
        <v>103.79709431174588</v>
      </c>
      <c r="X86" s="83">
        <f t="shared" si="16"/>
        <v>41741</v>
      </c>
      <c r="Y86" s="90">
        <f t="shared" si="11"/>
        <v>96.437400365039395</v>
      </c>
      <c r="Z86" s="83"/>
      <c r="AA86" s="90"/>
      <c r="AB86" s="83"/>
      <c r="AC86" s="90"/>
      <c r="AD86" s="90"/>
      <c r="AE86" s="90"/>
      <c r="AF86" s="90"/>
      <c r="AG86" s="90"/>
      <c r="AH86" s="90"/>
      <c r="AI86" s="90"/>
      <c r="AJ86" s="32">
        <v>25515</v>
      </c>
      <c r="AK86" s="185">
        <f t="shared" si="12"/>
        <v>92.305187757759938</v>
      </c>
      <c r="AL86" s="189" t="s">
        <v>237</v>
      </c>
      <c r="AM86" s="134" t="s">
        <v>237</v>
      </c>
      <c r="AN86" s="134" t="s">
        <v>237</v>
      </c>
      <c r="AO86" s="134" t="s">
        <v>237</v>
      </c>
      <c r="AP86" s="134" t="s">
        <v>237</v>
      </c>
      <c r="AQ86" s="183" t="s">
        <v>237</v>
      </c>
      <c r="AU86" s="13"/>
      <c r="AV86" s="13"/>
    </row>
    <row r="87" spans="1:48" ht="12" hidden="1" customHeight="1">
      <c r="A87" s="13"/>
      <c r="B87" s="37" t="s">
        <v>82</v>
      </c>
      <c r="C87" s="50" t="s">
        <v>13</v>
      </c>
      <c r="D87" s="80">
        <v>349496</v>
      </c>
      <c r="E87" s="90">
        <f t="shared" ref="E87:E150" si="18">D87/D75*100</f>
        <v>99.302741866742437</v>
      </c>
      <c r="F87" s="83">
        <v>3967</v>
      </c>
      <c r="G87" s="90">
        <f t="shared" ref="G87:G150" si="19">F87/F75*100</f>
        <v>98.853725392474459</v>
      </c>
      <c r="H87" s="83"/>
      <c r="I87" s="90"/>
      <c r="J87" s="83">
        <f t="shared" si="13"/>
        <v>345529</v>
      </c>
      <c r="K87" s="90">
        <f t="shared" ref="K87:K150" si="20">J87/J75*100</f>
        <v>99.307920686790993</v>
      </c>
      <c r="L87" s="83">
        <v>349451</v>
      </c>
      <c r="M87" s="90">
        <f t="shared" ref="M87:M150" si="21">L87/L75*100</f>
        <v>101.47633193656766</v>
      </c>
      <c r="N87" s="83">
        <v>414178</v>
      </c>
      <c r="O87" s="90">
        <f t="shared" ref="O87:Q150" si="22">N87/N75*100</f>
        <v>99.478084596890596</v>
      </c>
      <c r="P87" s="83">
        <f t="shared" si="14"/>
        <v>64727</v>
      </c>
      <c r="Q87" s="90">
        <f t="shared" si="22"/>
        <v>89.918593020671253</v>
      </c>
      <c r="R87" s="83">
        <f t="shared" si="15"/>
        <v>410256</v>
      </c>
      <c r="S87" s="90">
        <f t="shared" ref="S87:S150" si="23">R87/R75*100</f>
        <v>97.698376599407993</v>
      </c>
      <c r="T87" s="83">
        <v>386108</v>
      </c>
      <c r="U87" s="90">
        <f t="shared" ref="U87:U150" si="24">T87/T75*100</f>
        <v>96.174999501823322</v>
      </c>
      <c r="V87" s="83">
        <v>23706</v>
      </c>
      <c r="W87" s="90">
        <f t="shared" si="17"/>
        <v>111.75222740772168</v>
      </c>
      <c r="X87" s="83">
        <f t="shared" si="16"/>
        <v>24148</v>
      </c>
      <c r="Y87" s="90">
        <f t="shared" ref="Y87:Y150" si="25">X87/X75*100</f>
        <v>130.8338299832042</v>
      </c>
      <c r="Z87" s="83"/>
      <c r="AA87" s="90"/>
      <c r="AB87" s="83"/>
      <c r="AC87" s="90"/>
      <c r="AD87" s="90"/>
      <c r="AE87" s="90"/>
      <c r="AF87" s="90"/>
      <c r="AG87" s="90"/>
      <c r="AH87" s="90"/>
      <c r="AI87" s="90"/>
      <c r="AJ87" s="32">
        <v>10139</v>
      </c>
      <c r="AK87" s="185">
        <f t="shared" ref="AK87:AK150" si="26">AJ87/AJ75*100</f>
        <v>199.66522252855455</v>
      </c>
      <c r="AL87" s="189" t="s">
        <v>237</v>
      </c>
      <c r="AM87" s="134" t="s">
        <v>237</v>
      </c>
      <c r="AN87" s="134" t="s">
        <v>237</v>
      </c>
      <c r="AO87" s="134" t="s">
        <v>237</v>
      </c>
      <c r="AP87" s="134" t="s">
        <v>237</v>
      </c>
      <c r="AQ87" s="183" t="s">
        <v>237</v>
      </c>
      <c r="AU87" s="13"/>
      <c r="AV87" s="13"/>
    </row>
    <row r="88" spans="1:48" ht="12" hidden="1" customHeight="1">
      <c r="A88" s="13"/>
      <c r="B88" s="37" t="s">
        <v>85</v>
      </c>
      <c r="C88" s="50" t="s">
        <v>14</v>
      </c>
      <c r="D88" s="80">
        <v>360669</v>
      </c>
      <c r="E88" s="90">
        <f t="shared" si="18"/>
        <v>97.234496275547471</v>
      </c>
      <c r="F88" s="83">
        <v>3987</v>
      </c>
      <c r="G88" s="90">
        <f t="shared" si="19"/>
        <v>94.478672985781984</v>
      </c>
      <c r="H88" s="83"/>
      <c r="I88" s="90"/>
      <c r="J88" s="83">
        <f t="shared" si="13"/>
        <v>356682</v>
      </c>
      <c r="K88" s="90">
        <f t="shared" si="20"/>
        <v>97.266209807830222</v>
      </c>
      <c r="L88" s="83">
        <v>344811</v>
      </c>
      <c r="M88" s="90">
        <f t="shared" si="21"/>
        <v>97.185706715972003</v>
      </c>
      <c r="N88" s="83">
        <v>389987</v>
      </c>
      <c r="O88" s="90">
        <f t="shared" si="22"/>
        <v>95.632865452334016</v>
      </c>
      <c r="P88" s="83">
        <f t="shared" si="14"/>
        <v>45176</v>
      </c>
      <c r="Q88" s="90">
        <f t="shared" si="22"/>
        <v>85.237735849056605</v>
      </c>
      <c r="R88" s="83">
        <f t="shared" si="15"/>
        <v>401858</v>
      </c>
      <c r="S88" s="90">
        <f t="shared" si="23"/>
        <v>95.747271310700086</v>
      </c>
      <c r="T88" s="83">
        <v>373839</v>
      </c>
      <c r="U88" s="90">
        <f t="shared" si="24"/>
        <v>95.576531225312607</v>
      </c>
      <c r="V88" s="83">
        <v>21430</v>
      </c>
      <c r="W88" s="90">
        <f t="shared" si="17"/>
        <v>84.817541359930331</v>
      </c>
      <c r="X88" s="83">
        <f t="shared" si="16"/>
        <v>28019</v>
      </c>
      <c r="Y88" s="90">
        <f t="shared" si="25"/>
        <v>98.085136175873416</v>
      </c>
      <c r="Z88" s="83"/>
      <c r="AA88" s="90"/>
      <c r="AB88" s="83"/>
      <c r="AC88" s="90"/>
      <c r="AD88" s="90"/>
      <c r="AE88" s="90"/>
      <c r="AF88" s="90"/>
      <c r="AG88" s="90"/>
      <c r="AH88" s="90"/>
      <c r="AI88" s="90"/>
      <c r="AJ88" s="32">
        <v>13191</v>
      </c>
      <c r="AK88" s="185">
        <f t="shared" si="26"/>
        <v>101.31336405529953</v>
      </c>
      <c r="AL88" s="189" t="s">
        <v>237</v>
      </c>
      <c r="AM88" s="134" t="s">
        <v>237</v>
      </c>
      <c r="AN88" s="134" t="s">
        <v>237</v>
      </c>
      <c r="AO88" s="134" t="s">
        <v>237</v>
      </c>
      <c r="AP88" s="134" t="s">
        <v>237</v>
      </c>
      <c r="AQ88" s="183" t="s">
        <v>237</v>
      </c>
      <c r="AU88" s="13"/>
      <c r="AV88" s="13"/>
    </row>
    <row r="89" spans="1:48" ht="12" hidden="1" customHeight="1">
      <c r="A89" s="13"/>
      <c r="B89" s="37" t="s">
        <v>87</v>
      </c>
      <c r="C89" s="50" t="s">
        <v>15</v>
      </c>
      <c r="D89" s="80">
        <v>350020</v>
      </c>
      <c r="E89" s="90">
        <f t="shared" si="18"/>
        <v>97.567094450700779</v>
      </c>
      <c r="F89" s="83">
        <v>3862</v>
      </c>
      <c r="G89" s="90">
        <f t="shared" si="19"/>
        <v>96.791979949874687</v>
      </c>
      <c r="H89" s="83"/>
      <c r="I89" s="90"/>
      <c r="J89" s="83">
        <f t="shared" si="13"/>
        <v>346158</v>
      </c>
      <c r="K89" s="90">
        <f t="shared" si="20"/>
        <v>97.575812243839465</v>
      </c>
      <c r="L89" s="83">
        <v>329863</v>
      </c>
      <c r="M89" s="90">
        <f t="shared" si="21"/>
        <v>98.325975694454797</v>
      </c>
      <c r="N89" s="83">
        <v>365746</v>
      </c>
      <c r="O89" s="90">
        <f t="shared" si="22"/>
        <v>97.050894231279514</v>
      </c>
      <c r="P89" s="83">
        <f t="shared" si="14"/>
        <v>35883</v>
      </c>
      <c r="Q89" s="90">
        <f t="shared" si="22"/>
        <v>86.713709190208064</v>
      </c>
      <c r="R89" s="83">
        <f t="shared" si="15"/>
        <v>382041</v>
      </c>
      <c r="S89" s="90">
        <f t="shared" si="23"/>
        <v>96.441148182834809</v>
      </c>
      <c r="T89" s="83">
        <v>354689</v>
      </c>
      <c r="U89" s="90">
        <f t="shared" si="24"/>
        <v>96.172503084285736</v>
      </c>
      <c r="V89" s="83">
        <v>22689</v>
      </c>
      <c r="W89" s="90">
        <f t="shared" si="17"/>
        <v>95.827174050766558</v>
      </c>
      <c r="X89" s="83">
        <f t="shared" si="16"/>
        <v>27352</v>
      </c>
      <c r="Y89" s="90">
        <f t="shared" si="25"/>
        <v>100.06585205238896</v>
      </c>
      <c r="Z89" s="83"/>
      <c r="AA89" s="90"/>
      <c r="AB89" s="83"/>
      <c r="AC89" s="90"/>
      <c r="AD89" s="90"/>
      <c r="AE89" s="90"/>
      <c r="AF89" s="90"/>
      <c r="AG89" s="90"/>
      <c r="AH89" s="90"/>
      <c r="AI89" s="90"/>
      <c r="AJ89" s="32">
        <v>12643</v>
      </c>
      <c r="AK89" s="185">
        <f t="shared" si="26"/>
        <v>103.11556969252101</v>
      </c>
      <c r="AL89" s="189" t="s">
        <v>237</v>
      </c>
      <c r="AM89" s="134" t="s">
        <v>237</v>
      </c>
      <c r="AN89" s="134" t="s">
        <v>237</v>
      </c>
      <c r="AO89" s="134" t="s">
        <v>237</v>
      </c>
      <c r="AP89" s="134" t="s">
        <v>237</v>
      </c>
      <c r="AQ89" s="183" t="s">
        <v>237</v>
      </c>
      <c r="AU89" s="13"/>
      <c r="AV89" s="13"/>
    </row>
    <row r="90" spans="1:48" ht="12" hidden="1" customHeight="1">
      <c r="A90" s="13"/>
      <c r="B90" s="37" t="s">
        <v>89</v>
      </c>
      <c r="C90" s="50" t="s">
        <v>16</v>
      </c>
      <c r="D90" s="80">
        <v>369183</v>
      </c>
      <c r="E90" s="90">
        <f t="shared" si="18"/>
        <v>98.174174110288817</v>
      </c>
      <c r="F90" s="83">
        <v>4009</v>
      </c>
      <c r="G90" s="90">
        <f t="shared" si="19"/>
        <v>94.196428571428569</v>
      </c>
      <c r="H90" s="83"/>
      <c r="I90" s="90"/>
      <c r="J90" s="83">
        <f t="shared" si="13"/>
        <v>365174</v>
      </c>
      <c r="K90" s="90">
        <f t="shared" si="20"/>
        <v>98.219708278531343</v>
      </c>
      <c r="L90" s="83">
        <v>357799</v>
      </c>
      <c r="M90" s="90">
        <f t="shared" si="21"/>
        <v>99.491418910652115</v>
      </c>
      <c r="N90" s="83">
        <v>388874</v>
      </c>
      <c r="O90" s="90">
        <f t="shared" si="22"/>
        <v>99.270672987330585</v>
      </c>
      <c r="P90" s="83">
        <f t="shared" si="14"/>
        <v>31075</v>
      </c>
      <c r="Q90" s="90">
        <f t="shared" si="22"/>
        <v>96.797807058530367</v>
      </c>
      <c r="R90" s="83">
        <f t="shared" si="15"/>
        <v>396249</v>
      </c>
      <c r="S90" s="90">
        <f t="shared" si="23"/>
        <v>98.106690831303112</v>
      </c>
      <c r="T90" s="83">
        <v>340562</v>
      </c>
      <c r="U90" s="90">
        <f t="shared" si="24"/>
        <v>98.174092523407595</v>
      </c>
      <c r="V90" s="83">
        <v>23710</v>
      </c>
      <c r="W90" s="90">
        <f t="shared" si="17"/>
        <v>107.78742555803065</v>
      </c>
      <c r="X90" s="83">
        <f t="shared" si="16"/>
        <v>55687</v>
      </c>
      <c r="Y90" s="90">
        <f t="shared" si="25"/>
        <v>97.696491228070172</v>
      </c>
      <c r="Z90" s="83"/>
      <c r="AA90" s="90"/>
      <c r="AB90" s="83"/>
      <c r="AC90" s="90"/>
      <c r="AD90" s="90"/>
      <c r="AE90" s="90"/>
      <c r="AF90" s="90"/>
      <c r="AG90" s="90"/>
      <c r="AH90" s="90"/>
      <c r="AI90" s="90"/>
      <c r="AJ90" s="32">
        <v>37558</v>
      </c>
      <c r="AK90" s="185">
        <f t="shared" si="26"/>
        <v>95.453274709634783</v>
      </c>
      <c r="AL90" s="189" t="s">
        <v>237</v>
      </c>
      <c r="AM90" s="134" t="s">
        <v>237</v>
      </c>
      <c r="AN90" s="134" t="s">
        <v>237</v>
      </c>
      <c r="AO90" s="134" t="s">
        <v>237</v>
      </c>
      <c r="AP90" s="134" t="s">
        <v>237</v>
      </c>
      <c r="AQ90" s="183" t="s">
        <v>237</v>
      </c>
      <c r="AU90" s="13"/>
      <c r="AV90" s="13"/>
    </row>
    <row r="91" spans="1:48" ht="12" hidden="1" customHeight="1">
      <c r="A91" s="13"/>
      <c r="B91" s="37" t="s">
        <v>125</v>
      </c>
      <c r="C91" s="50" t="s">
        <v>126</v>
      </c>
      <c r="D91" s="80">
        <v>375895</v>
      </c>
      <c r="E91" s="90">
        <f t="shared" si="18"/>
        <v>98.531574298094085</v>
      </c>
      <c r="F91" s="83">
        <v>4034</v>
      </c>
      <c r="G91" s="90">
        <f t="shared" si="19"/>
        <v>99.900941059930659</v>
      </c>
      <c r="H91" s="83"/>
      <c r="I91" s="90"/>
      <c r="J91" s="83">
        <f t="shared" si="13"/>
        <v>371861</v>
      </c>
      <c r="K91" s="90">
        <f t="shared" si="20"/>
        <v>98.51692501702172</v>
      </c>
      <c r="L91" s="83">
        <v>378779</v>
      </c>
      <c r="M91" s="90">
        <f t="shared" si="21"/>
        <v>105.77582547696707</v>
      </c>
      <c r="N91" s="83">
        <v>407067</v>
      </c>
      <c r="O91" s="90">
        <f t="shared" si="22"/>
        <v>104.7201191606276</v>
      </c>
      <c r="P91" s="83">
        <f t="shared" si="14"/>
        <v>28288</v>
      </c>
      <c r="Q91" s="90">
        <f t="shared" si="22"/>
        <v>92.375012245697675</v>
      </c>
      <c r="R91" s="83">
        <f t="shared" si="15"/>
        <v>400149</v>
      </c>
      <c r="S91" s="90">
        <f t="shared" si="23"/>
        <v>98.056027955165874</v>
      </c>
      <c r="T91" s="83">
        <v>342434</v>
      </c>
      <c r="U91" s="90">
        <f t="shared" si="24"/>
        <v>96.384260301733846</v>
      </c>
      <c r="V91" s="83">
        <v>21544</v>
      </c>
      <c r="W91" s="90">
        <f t="shared" si="17"/>
        <v>104.99537014474389</v>
      </c>
      <c r="X91" s="83">
        <f t="shared" si="16"/>
        <v>57715</v>
      </c>
      <c r="Y91" s="90">
        <f t="shared" si="25"/>
        <v>109.30457179652286</v>
      </c>
      <c r="Z91" s="83"/>
      <c r="AA91" s="90"/>
      <c r="AB91" s="83"/>
      <c r="AC91" s="90"/>
      <c r="AD91" s="90"/>
      <c r="AE91" s="90"/>
      <c r="AF91" s="90"/>
      <c r="AG91" s="90"/>
      <c r="AH91" s="90"/>
      <c r="AI91" s="90"/>
      <c r="AJ91" s="32">
        <v>42798</v>
      </c>
      <c r="AK91" s="185">
        <f t="shared" si="26"/>
        <v>113.94265328399138</v>
      </c>
      <c r="AL91" s="189" t="s">
        <v>237</v>
      </c>
      <c r="AM91" s="134" t="s">
        <v>237</v>
      </c>
      <c r="AN91" s="134" t="s">
        <v>237</v>
      </c>
      <c r="AO91" s="134" t="s">
        <v>237</v>
      </c>
      <c r="AP91" s="134" t="s">
        <v>237</v>
      </c>
      <c r="AQ91" s="183" t="s">
        <v>237</v>
      </c>
      <c r="AU91" s="13"/>
      <c r="AV91" s="13"/>
    </row>
    <row r="92" spans="1:48" ht="12" hidden="1" customHeight="1">
      <c r="A92" s="13"/>
      <c r="B92" s="37" t="s">
        <v>93</v>
      </c>
      <c r="C92" s="50" t="s">
        <v>19</v>
      </c>
      <c r="D92" s="80">
        <v>348335</v>
      </c>
      <c r="E92" s="90">
        <f t="shared" si="18"/>
        <v>95.504370332189112</v>
      </c>
      <c r="F92" s="83">
        <v>3762</v>
      </c>
      <c r="G92" s="90">
        <f t="shared" si="19"/>
        <v>93.164933135215449</v>
      </c>
      <c r="H92" s="83"/>
      <c r="I92" s="90"/>
      <c r="J92" s="83">
        <f t="shared" si="13"/>
        <v>344573</v>
      </c>
      <c r="K92" s="90">
        <f t="shared" si="20"/>
        <v>95.53056053053281</v>
      </c>
      <c r="L92" s="83">
        <v>349089</v>
      </c>
      <c r="M92" s="90">
        <f t="shared" si="21"/>
        <v>105.41336264426474</v>
      </c>
      <c r="N92" s="83">
        <v>376584</v>
      </c>
      <c r="O92" s="90">
        <f t="shared" si="22"/>
        <v>103.95263136102024</v>
      </c>
      <c r="P92" s="83">
        <f t="shared" si="14"/>
        <v>27495</v>
      </c>
      <c r="Q92" s="90">
        <f t="shared" si="22"/>
        <v>88.399832813554951</v>
      </c>
      <c r="R92" s="83">
        <f t="shared" si="15"/>
        <v>372068</v>
      </c>
      <c r="S92" s="90">
        <f t="shared" si="23"/>
        <v>94.964484158888411</v>
      </c>
      <c r="T92" s="83">
        <v>327874</v>
      </c>
      <c r="U92" s="90">
        <f t="shared" si="24"/>
        <v>92.472705837890587</v>
      </c>
      <c r="V92" s="83">
        <v>20666</v>
      </c>
      <c r="W92" s="90">
        <f t="shared" si="17"/>
        <v>109.902148479047</v>
      </c>
      <c r="X92" s="83">
        <f t="shared" si="16"/>
        <v>44194</v>
      </c>
      <c r="Y92" s="90">
        <f t="shared" si="25"/>
        <v>118.69259279153461</v>
      </c>
      <c r="Z92" s="83"/>
      <c r="AA92" s="90"/>
      <c r="AB92" s="83"/>
      <c r="AC92" s="90"/>
      <c r="AD92" s="90"/>
      <c r="AE92" s="90"/>
      <c r="AF92" s="90"/>
      <c r="AG92" s="90"/>
      <c r="AH92" s="90"/>
      <c r="AI92" s="90"/>
      <c r="AJ92" s="32">
        <v>31439</v>
      </c>
      <c r="AK92" s="185">
        <f t="shared" si="26"/>
        <v>138.16911312296739</v>
      </c>
      <c r="AL92" s="189" t="s">
        <v>237</v>
      </c>
      <c r="AM92" s="134" t="s">
        <v>237</v>
      </c>
      <c r="AN92" s="134" t="s">
        <v>237</v>
      </c>
      <c r="AO92" s="134" t="s">
        <v>237</v>
      </c>
      <c r="AP92" s="134" t="s">
        <v>237</v>
      </c>
      <c r="AQ92" s="183" t="s">
        <v>237</v>
      </c>
      <c r="AU92" s="13"/>
      <c r="AV92" s="13"/>
    </row>
    <row r="93" spans="1:48" ht="12" hidden="1" customHeight="1">
      <c r="A93" s="13"/>
      <c r="B93" s="38" t="s">
        <v>95</v>
      </c>
      <c r="C93" s="50" t="s">
        <v>20</v>
      </c>
      <c r="D93" s="81">
        <v>393197</v>
      </c>
      <c r="E93" s="91">
        <f t="shared" si="18"/>
        <v>98.58267519117463</v>
      </c>
      <c r="F93" s="84">
        <v>3977</v>
      </c>
      <c r="G93" s="91">
        <f t="shared" si="19"/>
        <v>96.295399515738495</v>
      </c>
      <c r="H93" s="84"/>
      <c r="I93" s="91"/>
      <c r="J93" s="84">
        <f t="shared" si="13"/>
        <v>389220</v>
      </c>
      <c r="K93" s="91">
        <f t="shared" si="20"/>
        <v>98.606607215241183</v>
      </c>
      <c r="L93" s="84">
        <v>404639</v>
      </c>
      <c r="M93" s="91">
        <f t="shared" si="21"/>
        <v>107.03263043179246</v>
      </c>
      <c r="N93" s="84">
        <v>432705</v>
      </c>
      <c r="O93" s="91">
        <f t="shared" si="22"/>
        <v>105.18658430751952</v>
      </c>
      <c r="P93" s="84">
        <f t="shared" si="14"/>
        <v>28066</v>
      </c>
      <c r="Q93" s="91">
        <f t="shared" si="22"/>
        <v>84.23927724585046</v>
      </c>
      <c r="R93" s="84">
        <f t="shared" si="15"/>
        <v>417286</v>
      </c>
      <c r="S93" s="91">
        <f t="shared" si="23"/>
        <v>97.488301244985834</v>
      </c>
      <c r="T93" s="84">
        <v>344941</v>
      </c>
      <c r="U93" s="91">
        <f t="shared" si="24"/>
        <v>94.828619498999316</v>
      </c>
      <c r="V93" s="84">
        <v>22447</v>
      </c>
      <c r="W93" s="91">
        <f t="shared" si="17"/>
        <v>109.51893052302889</v>
      </c>
      <c r="X93" s="84">
        <f t="shared" si="16"/>
        <v>72345</v>
      </c>
      <c r="Y93" s="91">
        <f t="shared" si="25"/>
        <v>112.53791708796766</v>
      </c>
      <c r="Z93" s="84"/>
      <c r="AA93" s="91"/>
      <c r="AB93" s="84"/>
      <c r="AC93" s="91"/>
      <c r="AD93" s="91"/>
      <c r="AE93" s="91"/>
      <c r="AF93" s="91"/>
      <c r="AG93" s="91"/>
      <c r="AH93" s="91"/>
      <c r="AI93" s="91"/>
      <c r="AJ93" s="33">
        <v>55787</v>
      </c>
      <c r="AK93" s="187">
        <f t="shared" si="26"/>
        <v>121.37371363923155</v>
      </c>
      <c r="AL93" s="201" t="s">
        <v>237</v>
      </c>
      <c r="AM93" s="170" t="s">
        <v>237</v>
      </c>
      <c r="AN93" s="170" t="s">
        <v>237</v>
      </c>
      <c r="AO93" s="170" t="s">
        <v>237</v>
      </c>
      <c r="AP93" s="170" t="s">
        <v>237</v>
      </c>
      <c r="AQ93" s="184" t="s">
        <v>237</v>
      </c>
      <c r="AU93" s="13"/>
      <c r="AV93" s="13"/>
    </row>
    <row r="94" spans="1:48" ht="12" hidden="1" customHeight="1">
      <c r="A94" s="13"/>
      <c r="B94" s="36" t="s">
        <v>127</v>
      </c>
      <c r="C94" s="51" t="s">
        <v>128</v>
      </c>
      <c r="D94" s="82">
        <v>385487</v>
      </c>
      <c r="E94" s="92">
        <f t="shared" si="18"/>
        <v>98.315697121331524</v>
      </c>
      <c r="F94" s="85">
        <v>3926</v>
      </c>
      <c r="G94" s="92">
        <f t="shared" si="19"/>
        <v>92.791302292602211</v>
      </c>
      <c r="H94" s="85"/>
      <c r="I94" s="92"/>
      <c r="J94" s="85">
        <f t="shared" si="13"/>
        <v>381561</v>
      </c>
      <c r="K94" s="92">
        <f t="shared" si="20"/>
        <v>98.375960398081787</v>
      </c>
      <c r="L94" s="85">
        <v>380078</v>
      </c>
      <c r="M94" s="92">
        <f t="shared" si="21"/>
        <v>102.50713357174837</v>
      </c>
      <c r="N94" s="85">
        <v>408634</v>
      </c>
      <c r="O94" s="92">
        <f t="shared" si="22"/>
        <v>101.7841886462534</v>
      </c>
      <c r="P94" s="85">
        <f t="shared" si="14"/>
        <v>28556</v>
      </c>
      <c r="Q94" s="92">
        <f t="shared" si="22"/>
        <v>93.049626902147352</v>
      </c>
      <c r="R94" s="85">
        <f t="shared" si="15"/>
        <v>410117</v>
      </c>
      <c r="S94" s="92">
        <f t="shared" si="23"/>
        <v>97.985421061811167</v>
      </c>
      <c r="T94" s="85">
        <v>345404</v>
      </c>
      <c r="U94" s="92">
        <f t="shared" si="24"/>
        <v>94.36030247399249</v>
      </c>
      <c r="V94" s="85">
        <v>19637</v>
      </c>
      <c r="W94" s="92">
        <f t="shared" ref="W94:W157" si="27">V94/V82*100</f>
        <v>96.415770609318997</v>
      </c>
      <c r="X94" s="85">
        <f t="shared" si="16"/>
        <v>64713</v>
      </c>
      <c r="Y94" s="92">
        <f t="shared" si="25"/>
        <v>123.26050932363192</v>
      </c>
      <c r="Z94" s="85"/>
      <c r="AA94" s="92"/>
      <c r="AB94" s="85"/>
      <c r="AC94" s="92"/>
      <c r="AD94" s="92"/>
      <c r="AE94" s="92"/>
      <c r="AF94" s="92"/>
      <c r="AG94" s="92"/>
      <c r="AH94" s="92"/>
      <c r="AI94" s="92"/>
      <c r="AJ94" s="29">
        <v>47801</v>
      </c>
      <c r="AK94" s="198">
        <f t="shared" si="26"/>
        <v>124.6928394417634</v>
      </c>
      <c r="AL94" s="202" t="s">
        <v>237</v>
      </c>
      <c r="AM94" s="180" t="s">
        <v>237</v>
      </c>
      <c r="AN94" s="180" t="s">
        <v>237</v>
      </c>
      <c r="AO94" s="180" t="s">
        <v>237</v>
      </c>
      <c r="AP94" s="180" t="s">
        <v>237</v>
      </c>
      <c r="AQ94" s="182" t="s">
        <v>237</v>
      </c>
      <c r="AU94" s="13"/>
      <c r="AV94" s="13"/>
    </row>
    <row r="95" spans="1:48" ht="12" hidden="1" customHeight="1">
      <c r="A95" s="13"/>
      <c r="B95" s="37" t="s">
        <v>99</v>
      </c>
      <c r="C95" s="50" t="s">
        <v>18</v>
      </c>
      <c r="D95" s="80">
        <v>396867</v>
      </c>
      <c r="E95" s="90">
        <f t="shared" si="18"/>
        <v>97.764699796275806</v>
      </c>
      <c r="F95" s="83">
        <v>3894</v>
      </c>
      <c r="G95" s="90">
        <f t="shared" si="19"/>
        <v>93.11334289813486</v>
      </c>
      <c r="H95" s="83"/>
      <c r="I95" s="90"/>
      <c r="J95" s="83">
        <f t="shared" si="13"/>
        <v>392973</v>
      </c>
      <c r="K95" s="90">
        <f t="shared" si="20"/>
        <v>97.813116818789368</v>
      </c>
      <c r="L95" s="83">
        <v>378957</v>
      </c>
      <c r="M95" s="90">
        <f t="shared" si="21"/>
        <v>98.480269227270952</v>
      </c>
      <c r="N95" s="83">
        <v>408735</v>
      </c>
      <c r="O95" s="90">
        <f t="shared" si="22"/>
        <v>96.943010834297866</v>
      </c>
      <c r="P95" s="83">
        <f t="shared" si="14"/>
        <v>29778</v>
      </c>
      <c r="Q95" s="90">
        <f t="shared" si="22"/>
        <v>80.876721258046118</v>
      </c>
      <c r="R95" s="83">
        <f t="shared" si="15"/>
        <v>422751</v>
      </c>
      <c r="S95" s="90">
        <f t="shared" si="23"/>
        <v>96.391291856864683</v>
      </c>
      <c r="T95" s="83">
        <v>369441</v>
      </c>
      <c r="U95" s="90">
        <f t="shared" si="24"/>
        <v>96.210097032766143</v>
      </c>
      <c r="V95" s="83">
        <v>17799</v>
      </c>
      <c r="W95" s="90">
        <f t="shared" si="27"/>
        <v>90.085028849073794</v>
      </c>
      <c r="X95" s="83">
        <f t="shared" si="16"/>
        <v>53310</v>
      </c>
      <c r="Y95" s="90">
        <f t="shared" si="25"/>
        <v>97.66598270555474</v>
      </c>
      <c r="Z95" s="83"/>
      <c r="AA95" s="90"/>
      <c r="AB95" s="83"/>
      <c r="AC95" s="90"/>
      <c r="AD95" s="90"/>
      <c r="AE95" s="90"/>
      <c r="AF95" s="90"/>
      <c r="AG95" s="90"/>
      <c r="AH95" s="90"/>
      <c r="AI95" s="90"/>
      <c r="AJ95" s="32">
        <v>37273</v>
      </c>
      <c r="AK95" s="185">
        <f t="shared" si="26"/>
        <v>99.593854375417507</v>
      </c>
      <c r="AL95" s="189" t="s">
        <v>237</v>
      </c>
      <c r="AM95" s="134" t="s">
        <v>237</v>
      </c>
      <c r="AN95" s="134" t="s">
        <v>237</v>
      </c>
      <c r="AO95" s="134" t="s">
        <v>237</v>
      </c>
      <c r="AP95" s="134" t="s">
        <v>237</v>
      </c>
      <c r="AQ95" s="183" t="s">
        <v>237</v>
      </c>
      <c r="AU95" s="13"/>
      <c r="AV95" s="13"/>
    </row>
    <row r="96" spans="1:48" ht="12" hidden="1" customHeight="1">
      <c r="A96" s="13"/>
      <c r="B96" s="37" t="s">
        <v>101</v>
      </c>
      <c r="C96" s="50" t="s">
        <v>10</v>
      </c>
      <c r="D96" s="80">
        <v>372988</v>
      </c>
      <c r="E96" s="90">
        <f t="shared" si="18"/>
        <v>97.666660556848811</v>
      </c>
      <c r="F96" s="83">
        <v>3788</v>
      </c>
      <c r="G96" s="90">
        <f t="shared" si="19"/>
        <v>92.143030892726827</v>
      </c>
      <c r="H96" s="83"/>
      <c r="I96" s="90"/>
      <c r="J96" s="83">
        <f t="shared" si="13"/>
        <v>369200</v>
      </c>
      <c r="K96" s="90">
        <f t="shared" si="20"/>
        <v>97.726767393352887</v>
      </c>
      <c r="L96" s="83">
        <v>360633</v>
      </c>
      <c r="M96" s="90">
        <f t="shared" si="21"/>
        <v>100.10548142555371</v>
      </c>
      <c r="N96" s="83">
        <v>395834</v>
      </c>
      <c r="O96" s="90">
        <f t="shared" si="22"/>
        <v>97.652640070655167</v>
      </c>
      <c r="P96" s="83">
        <f t="shared" si="14"/>
        <v>35201</v>
      </c>
      <c r="Q96" s="90">
        <f t="shared" si="22"/>
        <v>78.057920879900649</v>
      </c>
      <c r="R96" s="83">
        <f t="shared" si="15"/>
        <v>404401</v>
      </c>
      <c r="S96" s="90">
        <f t="shared" si="23"/>
        <v>95.629297868919139</v>
      </c>
      <c r="T96" s="83">
        <v>372732</v>
      </c>
      <c r="U96" s="90">
        <f t="shared" si="24"/>
        <v>95.011980627071125</v>
      </c>
      <c r="V96" s="83">
        <v>16604</v>
      </c>
      <c r="W96" s="90">
        <f t="shared" si="27"/>
        <v>89.965322930212395</v>
      </c>
      <c r="X96" s="83">
        <f t="shared" si="16"/>
        <v>31669</v>
      </c>
      <c r="Y96" s="90">
        <f t="shared" si="25"/>
        <v>103.54760659168191</v>
      </c>
      <c r="Z96" s="83"/>
      <c r="AA96" s="90"/>
      <c r="AB96" s="83"/>
      <c r="AC96" s="90"/>
      <c r="AD96" s="90"/>
      <c r="AE96" s="90"/>
      <c r="AF96" s="90"/>
      <c r="AG96" s="90"/>
      <c r="AH96" s="90"/>
      <c r="AI96" s="90"/>
      <c r="AJ96" s="32">
        <v>17508</v>
      </c>
      <c r="AK96" s="185">
        <f t="shared" si="26"/>
        <v>114.06606293569614</v>
      </c>
      <c r="AL96" s="189" t="s">
        <v>237</v>
      </c>
      <c r="AM96" s="134" t="s">
        <v>237</v>
      </c>
      <c r="AN96" s="134" t="s">
        <v>237</v>
      </c>
      <c r="AO96" s="134" t="s">
        <v>237</v>
      </c>
      <c r="AP96" s="134" t="s">
        <v>237</v>
      </c>
      <c r="AQ96" s="183" t="s">
        <v>237</v>
      </c>
      <c r="AU96" s="13"/>
      <c r="AV96" s="13"/>
    </row>
    <row r="97" spans="1:48" ht="12" hidden="1" customHeight="1">
      <c r="A97" s="13"/>
      <c r="B97" s="37" t="s">
        <v>103</v>
      </c>
      <c r="C97" s="50" t="s">
        <v>11</v>
      </c>
      <c r="D97" s="80">
        <v>370158</v>
      </c>
      <c r="E97" s="90">
        <f t="shared" si="18"/>
        <v>99.081345860435235</v>
      </c>
      <c r="F97" s="83">
        <v>3883</v>
      </c>
      <c r="G97" s="90">
        <f t="shared" si="19"/>
        <v>95.805576116456947</v>
      </c>
      <c r="H97" s="83"/>
      <c r="I97" s="90"/>
      <c r="J97" s="83">
        <f t="shared" si="13"/>
        <v>366275</v>
      </c>
      <c r="K97" s="90">
        <f t="shared" si="20"/>
        <v>99.117273777727263</v>
      </c>
      <c r="L97" s="83">
        <v>374059</v>
      </c>
      <c r="M97" s="90">
        <f t="shared" si="21"/>
        <v>102.01766754577115</v>
      </c>
      <c r="N97" s="83">
        <v>417967</v>
      </c>
      <c r="O97" s="90">
        <f t="shared" si="22"/>
        <v>99.150041513462227</v>
      </c>
      <c r="P97" s="83">
        <f t="shared" si="14"/>
        <v>43908</v>
      </c>
      <c r="Q97" s="90">
        <f t="shared" si="22"/>
        <v>79.994170052287345</v>
      </c>
      <c r="R97" s="83">
        <f t="shared" si="15"/>
        <v>410183</v>
      </c>
      <c r="S97" s="90">
        <f t="shared" si="23"/>
        <v>96.64417354261991</v>
      </c>
      <c r="T97" s="83">
        <v>368971</v>
      </c>
      <c r="U97" s="90">
        <f t="shared" si="24"/>
        <v>93.714298776538598</v>
      </c>
      <c r="V97" s="83">
        <v>17583</v>
      </c>
      <c r="W97" s="90">
        <f t="shared" si="27"/>
        <v>93.626198083067095</v>
      </c>
      <c r="X97" s="83">
        <f t="shared" si="16"/>
        <v>41212</v>
      </c>
      <c r="Y97" s="90">
        <f t="shared" si="25"/>
        <v>134.21044061614614</v>
      </c>
      <c r="Z97" s="83"/>
      <c r="AA97" s="90"/>
      <c r="AB97" s="83"/>
      <c r="AC97" s="90"/>
      <c r="AD97" s="90"/>
      <c r="AE97" s="90"/>
      <c r="AF97" s="90"/>
      <c r="AG97" s="90"/>
      <c r="AH97" s="90"/>
      <c r="AI97" s="90"/>
      <c r="AJ97" s="32">
        <v>23819</v>
      </c>
      <c r="AK97" s="185">
        <f t="shared" si="26"/>
        <v>157.13814487399392</v>
      </c>
      <c r="AL97" s="189" t="s">
        <v>237</v>
      </c>
      <c r="AM97" s="134" t="s">
        <v>237</v>
      </c>
      <c r="AN97" s="134" t="s">
        <v>237</v>
      </c>
      <c r="AO97" s="134" t="s">
        <v>237</v>
      </c>
      <c r="AP97" s="134" t="s">
        <v>237</v>
      </c>
      <c r="AQ97" s="183" t="s">
        <v>237</v>
      </c>
      <c r="AU97" s="13"/>
      <c r="AV97" s="13"/>
    </row>
    <row r="98" spans="1:48" ht="12" hidden="1" customHeight="1">
      <c r="A98" s="13"/>
      <c r="B98" s="37" t="s">
        <v>48</v>
      </c>
      <c r="C98" s="50" t="s">
        <v>12</v>
      </c>
      <c r="D98" s="80">
        <v>357958</v>
      </c>
      <c r="E98" s="90">
        <f t="shared" si="18"/>
        <v>98.36145756908779</v>
      </c>
      <c r="F98" s="83">
        <v>3931</v>
      </c>
      <c r="G98" s="90">
        <f t="shared" si="19"/>
        <v>96.561041513141731</v>
      </c>
      <c r="H98" s="83"/>
      <c r="I98" s="90"/>
      <c r="J98" s="83">
        <f t="shared" si="13"/>
        <v>354027</v>
      </c>
      <c r="K98" s="90">
        <f t="shared" si="20"/>
        <v>98.381825760733648</v>
      </c>
      <c r="L98" s="83">
        <v>358449</v>
      </c>
      <c r="M98" s="90">
        <f t="shared" si="21"/>
        <v>99.990794516879504</v>
      </c>
      <c r="N98" s="83">
        <v>395339</v>
      </c>
      <c r="O98" s="90">
        <f t="shared" si="22"/>
        <v>98.303175578061627</v>
      </c>
      <c r="P98" s="83">
        <f t="shared" si="14"/>
        <v>36890</v>
      </c>
      <c r="Q98" s="90">
        <f t="shared" si="22"/>
        <v>84.453194752867375</v>
      </c>
      <c r="R98" s="83">
        <f t="shared" si="15"/>
        <v>390917</v>
      </c>
      <c r="S98" s="90">
        <f t="shared" si="23"/>
        <v>96.874093935781886</v>
      </c>
      <c r="T98" s="83">
        <v>347630</v>
      </c>
      <c r="U98" s="90">
        <f t="shared" si="24"/>
        <v>96.086127311423752</v>
      </c>
      <c r="V98" s="83">
        <v>20868</v>
      </c>
      <c r="W98" s="90">
        <f t="shared" si="27"/>
        <v>99.013095464034919</v>
      </c>
      <c r="X98" s="83">
        <f t="shared" si="16"/>
        <v>43287</v>
      </c>
      <c r="Y98" s="90">
        <f t="shared" si="25"/>
        <v>103.70379243429721</v>
      </c>
      <c r="Z98" s="83"/>
      <c r="AA98" s="90"/>
      <c r="AB98" s="83"/>
      <c r="AC98" s="90"/>
      <c r="AD98" s="90"/>
      <c r="AE98" s="90"/>
      <c r="AF98" s="90"/>
      <c r="AG98" s="90"/>
      <c r="AH98" s="90"/>
      <c r="AI98" s="90"/>
      <c r="AJ98" s="32">
        <v>26228</v>
      </c>
      <c r="AK98" s="185">
        <f t="shared" si="26"/>
        <v>102.7944346462865</v>
      </c>
      <c r="AL98" s="189" t="s">
        <v>237</v>
      </c>
      <c r="AM98" s="134" t="s">
        <v>237</v>
      </c>
      <c r="AN98" s="134" t="s">
        <v>237</v>
      </c>
      <c r="AO98" s="134" t="s">
        <v>237</v>
      </c>
      <c r="AP98" s="134" t="s">
        <v>237</v>
      </c>
      <c r="AQ98" s="183" t="s">
        <v>237</v>
      </c>
      <c r="AU98" s="13"/>
      <c r="AV98" s="13"/>
    </row>
    <row r="99" spans="1:48" ht="12" hidden="1" customHeight="1">
      <c r="A99" s="13"/>
      <c r="B99" s="37" t="s">
        <v>82</v>
      </c>
      <c r="C99" s="50" t="s">
        <v>13</v>
      </c>
      <c r="D99" s="80">
        <v>347120</v>
      </c>
      <c r="E99" s="90">
        <f t="shared" si="18"/>
        <v>99.320163893148987</v>
      </c>
      <c r="F99" s="83">
        <v>3850</v>
      </c>
      <c r="G99" s="90">
        <f t="shared" si="19"/>
        <v>97.050668011091503</v>
      </c>
      <c r="H99" s="83"/>
      <c r="I99" s="90"/>
      <c r="J99" s="83">
        <f t="shared" si="13"/>
        <v>343270</v>
      </c>
      <c r="K99" s="90">
        <f t="shared" si="20"/>
        <v>99.346219854194587</v>
      </c>
      <c r="L99" s="83">
        <v>354191</v>
      </c>
      <c r="M99" s="90">
        <f t="shared" si="21"/>
        <v>101.35641334550481</v>
      </c>
      <c r="N99" s="83">
        <v>410998</v>
      </c>
      <c r="O99" s="90">
        <f t="shared" si="22"/>
        <v>99.232214168787337</v>
      </c>
      <c r="P99" s="83">
        <f t="shared" si="14"/>
        <v>56807</v>
      </c>
      <c r="Q99" s="90">
        <f t="shared" si="22"/>
        <v>87.763993387612587</v>
      </c>
      <c r="R99" s="83">
        <f t="shared" si="15"/>
        <v>400077</v>
      </c>
      <c r="S99" s="90">
        <f t="shared" si="23"/>
        <v>97.518866268866262</v>
      </c>
      <c r="T99" s="83">
        <v>377131</v>
      </c>
      <c r="U99" s="90">
        <f t="shared" si="24"/>
        <v>97.675002848943819</v>
      </c>
      <c r="V99" s="83">
        <v>23878</v>
      </c>
      <c r="W99" s="90">
        <f t="shared" si="27"/>
        <v>100.72555471188728</v>
      </c>
      <c r="X99" s="83">
        <f t="shared" si="16"/>
        <v>22946</v>
      </c>
      <c r="Y99" s="90">
        <f t="shared" si="25"/>
        <v>95.022362100380988</v>
      </c>
      <c r="Z99" s="83"/>
      <c r="AA99" s="90"/>
      <c r="AB99" s="83"/>
      <c r="AC99" s="90"/>
      <c r="AD99" s="90"/>
      <c r="AE99" s="90"/>
      <c r="AF99" s="90"/>
      <c r="AG99" s="90"/>
      <c r="AH99" s="90"/>
      <c r="AI99" s="90"/>
      <c r="AJ99" s="32">
        <v>8859</v>
      </c>
      <c r="AK99" s="185">
        <f t="shared" si="26"/>
        <v>87.37548081664859</v>
      </c>
      <c r="AL99" s="189" t="s">
        <v>237</v>
      </c>
      <c r="AM99" s="134" t="s">
        <v>237</v>
      </c>
      <c r="AN99" s="134" t="s">
        <v>237</v>
      </c>
      <c r="AO99" s="134" t="s">
        <v>237</v>
      </c>
      <c r="AP99" s="134" t="s">
        <v>237</v>
      </c>
      <c r="AQ99" s="183" t="s">
        <v>237</v>
      </c>
      <c r="AU99" s="13"/>
      <c r="AV99" s="13"/>
    </row>
    <row r="100" spans="1:48" ht="12" hidden="1" customHeight="1">
      <c r="A100" s="13"/>
      <c r="B100" s="37" t="s">
        <v>85</v>
      </c>
      <c r="C100" s="50" t="s">
        <v>14</v>
      </c>
      <c r="D100" s="80">
        <v>360816</v>
      </c>
      <c r="E100" s="90">
        <f t="shared" si="18"/>
        <v>100.04075759214126</v>
      </c>
      <c r="F100" s="83">
        <v>3833</v>
      </c>
      <c r="G100" s="90">
        <f t="shared" si="19"/>
        <v>96.137446701780789</v>
      </c>
      <c r="H100" s="83"/>
      <c r="I100" s="90"/>
      <c r="J100" s="83">
        <f t="shared" si="13"/>
        <v>356983</v>
      </c>
      <c r="K100" s="90">
        <f t="shared" si="20"/>
        <v>100.08438889543065</v>
      </c>
      <c r="L100" s="83">
        <v>355666</v>
      </c>
      <c r="M100" s="90">
        <f t="shared" si="21"/>
        <v>103.14810142367847</v>
      </c>
      <c r="N100" s="83">
        <v>399903</v>
      </c>
      <c r="O100" s="90">
        <f t="shared" si="22"/>
        <v>102.54264885752602</v>
      </c>
      <c r="P100" s="83">
        <f t="shared" si="14"/>
        <v>44237</v>
      </c>
      <c r="Q100" s="90">
        <f t="shared" si="22"/>
        <v>97.921462723570045</v>
      </c>
      <c r="R100" s="83">
        <f t="shared" si="15"/>
        <v>401220</v>
      </c>
      <c r="S100" s="90">
        <f t="shared" si="23"/>
        <v>99.841237452035287</v>
      </c>
      <c r="T100" s="83">
        <v>370111</v>
      </c>
      <c r="U100" s="90">
        <f t="shared" si="24"/>
        <v>99.002779271290592</v>
      </c>
      <c r="V100" s="83">
        <v>22986</v>
      </c>
      <c r="W100" s="90">
        <f t="shared" si="27"/>
        <v>107.26084927671489</v>
      </c>
      <c r="X100" s="83">
        <f t="shared" si="16"/>
        <v>31109</v>
      </c>
      <c r="Y100" s="90">
        <f t="shared" si="25"/>
        <v>111.02823084335628</v>
      </c>
      <c r="Z100" s="83"/>
      <c r="AA100" s="90"/>
      <c r="AB100" s="83"/>
      <c r="AC100" s="90"/>
      <c r="AD100" s="90"/>
      <c r="AE100" s="90"/>
      <c r="AF100" s="90"/>
      <c r="AG100" s="90"/>
      <c r="AH100" s="90"/>
      <c r="AI100" s="90"/>
      <c r="AJ100" s="32">
        <v>13990</v>
      </c>
      <c r="AK100" s="185">
        <f t="shared" si="26"/>
        <v>106.05716018497459</v>
      </c>
      <c r="AL100" s="189" t="s">
        <v>237</v>
      </c>
      <c r="AM100" s="134" t="s">
        <v>237</v>
      </c>
      <c r="AN100" s="134" t="s">
        <v>237</v>
      </c>
      <c r="AO100" s="134" t="s">
        <v>237</v>
      </c>
      <c r="AP100" s="134" t="s">
        <v>237</v>
      </c>
      <c r="AQ100" s="183" t="s">
        <v>237</v>
      </c>
      <c r="AU100" s="13"/>
      <c r="AV100" s="13"/>
    </row>
    <row r="101" spans="1:48" ht="12" hidden="1" customHeight="1">
      <c r="A101" s="13"/>
      <c r="B101" s="37" t="s">
        <v>87</v>
      </c>
      <c r="C101" s="50" t="s">
        <v>15</v>
      </c>
      <c r="D101" s="80">
        <v>351001</v>
      </c>
      <c r="E101" s="90">
        <f t="shared" si="18"/>
        <v>100.28026969887436</v>
      </c>
      <c r="F101" s="83">
        <v>3678</v>
      </c>
      <c r="G101" s="90">
        <f t="shared" si="19"/>
        <v>95.235629207664417</v>
      </c>
      <c r="H101" s="83"/>
      <c r="I101" s="90"/>
      <c r="J101" s="83">
        <f t="shared" si="13"/>
        <v>347323</v>
      </c>
      <c r="K101" s="90">
        <f t="shared" si="20"/>
        <v>100.33655151693735</v>
      </c>
      <c r="L101" s="83">
        <v>340482</v>
      </c>
      <c r="M101" s="90">
        <f t="shared" si="21"/>
        <v>103.21921524996741</v>
      </c>
      <c r="N101" s="83">
        <v>372734</v>
      </c>
      <c r="O101" s="90">
        <f t="shared" si="22"/>
        <v>101.91061556380659</v>
      </c>
      <c r="P101" s="83">
        <f t="shared" si="14"/>
        <v>32252</v>
      </c>
      <c r="Q101" s="90">
        <f t="shared" si="22"/>
        <v>89.881002145862936</v>
      </c>
      <c r="R101" s="83">
        <f t="shared" si="15"/>
        <v>379575</v>
      </c>
      <c r="S101" s="90">
        <f t="shared" si="23"/>
        <v>99.35451954109638</v>
      </c>
      <c r="T101" s="83">
        <v>342685</v>
      </c>
      <c r="U101" s="90">
        <f t="shared" si="24"/>
        <v>96.615626647570124</v>
      </c>
      <c r="V101" s="83">
        <v>23886</v>
      </c>
      <c r="W101" s="90">
        <f t="shared" si="27"/>
        <v>105.27568425228084</v>
      </c>
      <c r="X101" s="83">
        <f t="shared" si="16"/>
        <v>36890</v>
      </c>
      <c r="Y101" s="90">
        <f t="shared" si="25"/>
        <v>134.8713073998245</v>
      </c>
      <c r="Z101" s="83"/>
      <c r="AA101" s="90"/>
      <c r="AB101" s="83"/>
      <c r="AC101" s="90"/>
      <c r="AD101" s="90"/>
      <c r="AE101" s="90"/>
      <c r="AF101" s="90"/>
      <c r="AG101" s="90"/>
      <c r="AH101" s="90"/>
      <c r="AI101" s="90"/>
      <c r="AJ101" s="32">
        <v>20315</v>
      </c>
      <c r="AK101" s="185">
        <f t="shared" si="26"/>
        <v>160.68180020564739</v>
      </c>
      <c r="AL101" s="189" t="s">
        <v>237</v>
      </c>
      <c r="AM101" s="134" t="s">
        <v>237</v>
      </c>
      <c r="AN101" s="134" t="s">
        <v>237</v>
      </c>
      <c r="AO101" s="134" t="s">
        <v>237</v>
      </c>
      <c r="AP101" s="134" t="s">
        <v>237</v>
      </c>
      <c r="AQ101" s="183" t="s">
        <v>237</v>
      </c>
      <c r="AU101" s="13"/>
      <c r="AV101" s="13"/>
    </row>
    <row r="102" spans="1:48" ht="12" hidden="1" customHeight="1">
      <c r="A102" s="13"/>
      <c r="B102" s="37" t="s">
        <v>89</v>
      </c>
      <c r="C102" s="50" t="s">
        <v>16</v>
      </c>
      <c r="D102" s="80">
        <v>364222</v>
      </c>
      <c r="E102" s="90">
        <f t="shared" si="18"/>
        <v>98.656221982052259</v>
      </c>
      <c r="F102" s="83">
        <v>3729</v>
      </c>
      <c r="G102" s="90">
        <f t="shared" si="19"/>
        <v>93.015714642055386</v>
      </c>
      <c r="H102" s="83"/>
      <c r="I102" s="90"/>
      <c r="J102" s="83">
        <f t="shared" si="13"/>
        <v>360493</v>
      </c>
      <c r="K102" s="90">
        <f t="shared" si="20"/>
        <v>98.718145322503787</v>
      </c>
      <c r="L102" s="83">
        <v>361177</v>
      </c>
      <c r="M102" s="90">
        <f t="shared" si="21"/>
        <v>100.94410548939487</v>
      </c>
      <c r="N102" s="83">
        <v>389142</v>
      </c>
      <c r="O102" s="90">
        <f t="shared" si="22"/>
        <v>100.06891692424796</v>
      </c>
      <c r="P102" s="83">
        <f t="shared" si="14"/>
        <v>27965</v>
      </c>
      <c r="Q102" s="90">
        <f t="shared" si="22"/>
        <v>89.991954947707171</v>
      </c>
      <c r="R102" s="83">
        <f t="shared" si="15"/>
        <v>388458</v>
      </c>
      <c r="S102" s="90">
        <f t="shared" si="23"/>
        <v>98.033812072711854</v>
      </c>
      <c r="T102" s="83">
        <v>327532</v>
      </c>
      <c r="U102" s="90">
        <f t="shared" si="24"/>
        <v>96.17397125927144</v>
      </c>
      <c r="V102" s="83">
        <v>25106</v>
      </c>
      <c r="W102" s="90">
        <f t="shared" si="27"/>
        <v>105.88781105018978</v>
      </c>
      <c r="X102" s="83">
        <f t="shared" si="16"/>
        <v>60926</v>
      </c>
      <c r="Y102" s="90">
        <f t="shared" si="25"/>
        <v>109.4079408120387</v>
      </c>
      <c r="Z102" s="83"/>
      <c r="AA102" s="90"/>
      <c r="AB102" s="83"/>
      <c r="AC102" s="90"/>
      <c r="AD102" s="90"/>
      <c r="AE102" s="90"/>
      <c r="AF102" s="90"/>
      <c r="AG102" s="90"/>
      <c r="AH102" s="90"/>
      <c r="AI102" s="90"/>
      <c r="AJ102" s="32">
        <v>43364</v>
      </c>
      <c r="AK102" s="185">
        <f t="shared" si="26"/>
        <v>115.45875712231748</v>
      </c>
      <c r="AL102" s="189" t="s">
        <v>237</v>
      </c>
      <c r="AM102" s="134" t="s">
        <v>237</v>
      </c>
      <c r="AN102" s="134" t="s">
        <v>237</v>
      </c>
      <c r="AO102" s="134" t="s">
        <v>237</v>
      </c>
      <c r="AP102" s="134" t="s">
        <v>237</v>
      </c>
      <c r="AQ102" s="183" t="s">
        <v>237</v>
      </c>
      <c r="AU102" s="13"/>
      <c r="AV102" s="13"/>
    </row>
    <row r="103" spans="1:48" ht="12" hidden="1" customHeight="1">
      <c r="A103" s="13"/>
      <c r="B103" s="37" t="s">
        <v>129</v>
      </c>
      <c r="C103" s="50" t="s">
        <v>130</v>
      </c>
      <c r="D103" s="80">
        <v>371975</v>
      </c>
      <c r="E103" s="90">
        <f t="shared" si="18"/>
        <v>98.95715558866172</v>
      </c>
      <c r="F103" s="83">
        <v>3932</v>
      </c>
      <c r="G103" s="90">
        <f t="shared" si="19"/>
        <v>97.471492315319779</v>
      </c>
      <c r="H103" s="83"/>
      <c r="I103" s="90"/>
      <c r="J103" s="83">
        <f t="shared" si="13"/>
        <v>368043</v>
      </c>
      <c r="K103" s="90">
        <f t="shared" si="20"/>
        <v>98.973272271090536</v>
      </c>
      <c r="L103" s="83">
        <v>367567</v>
      </c>
      <c r="M103" s="90">
        <f t="shared" si="21"/>
        <v>97.039962616723741</v>
      </c>
      <c r="N103" s="83">
        <v>394724</v>
      </c>
      <c r="O103" s="90">
        <f t="shared" si="22"/>
        <v>96.967821022092181</v>
      </c>
      <c r="P103" s="83">
        <f t="shared" si="14"/>
        <v>27157</v>
      </c>
      <c r="Q103" s="90">
        <f t="shared" si="22"/>
        <v>96.001838235294116</v>
      </c>
      <c r="R103" s="83">
        <f t="shared" si="15"/>
        <v>395200</v>
      </c>
      <c r="S103" s="90">
        <f t="shared" si="23"/>
        <v>98.763210704012764</v>
      </c>
      <c r="T103" s="83">
        <v>330852</v>
      </c>
      <c r="U103" s="90">
        <f t="shared" si="24"/>
        <v>96.617742397075062</v>
      </c>
      <c r="V103" s="83">
        <v>21662</v>
      </c>
      <c r="W103" s="90">
        <f t="shared" si="27"/>
        <v>100.54771630152246</v>
      </c>
      <c r="X103" s="83">
        <f t="shared" si="16"/>
        <v>64348</v>
      </c>
      <c r="Y103" s="90">
        <f t="shared" si="25"/>
        <v>111.49267954604522</v>
      </c>
      <c r="Z103" s="83"/>
      <c r="AA103" s="90"/>
      <c r="AB103" s="83"/>
      <c r="AC103" s="90"/>
      <c r="AD103" s="90"/>
      <c r="AE103" s="90"/>
      <c r="AF103" s="90"/>
      <c r="AG103" s="90"/>
      <c r="AH103" s="90"/>
      <c r="AI103" s="90"/>
      <c r="AJ103" s="32">
        <v>47920</v>
      </c>
      <c r="AK103" s="185">
        <f t="shared" si="26"/>
        <v>111.9678489649049</v>
      </c>
      <c r="AL103" s="189" t="s">
        <v>237</v>
      </c>
      <c r="AM103" s="134" t="s">
        <v>237</v>
      </c>
      <c r="AN103" s="134" t="s">
        <v>237</v>
      </c>
      <c r="AO103" s="134" t="s">
        <v>237</v>
      </c>
      <c r="AP103" s="134" t="s">
        <v>237</v>
      </c>
      <c r="AQ103" s="183" t="s">
        <v>237</v>
      </c>
      <c r="AU103" s="13"/>
      <c r="AV103" s="13"/>
    </row>
    <row r="104" spans="1:48" ht="12" hidden="1" customHeight="1">
      <c r="A104" s="13"/>
      <c r="B104" s="37" t="s">
        <v>93</v>
      </c>
      <c r="C104" s="50" t="s">
        <v>94</v>
      </c>
      <c r="D104" s="80">
        <v>346046</v>
      </c>
      <c r="E104" s="90">
        <f t="shared" si="18"/>
        <v>99.342873957540874</v>
      </c>
      <c r="F104" s="83">
        <v>3691</v>
      </c>
      <c r="G104" s="90">
        <f t="shared" si="19"/>
        <v>98.112706007442853</v>
      </c>
      <c r="H104" s="83"/>
      <c r="I104" s="90"/>
      <c r="J104" s="83">
        <f t="shared" si="13"/>
        <v>342355</v>
      </c>
      <c r="K104" s="90">
        <f t="shared" si="20"/>
        <v>99.356304759804161</v>
      </c>
      <c r="L104" s="83">
        <v>339298</v>
      </c>
      <c r="M104" s="90">
        <f t="shared" si="21"/>
        <v>97.195271119972276</v>
      </c>
      <c r="N104" s="83">
        <v>365735</v>
      </c>
      <c r="O104" s="90">
        <f t="shared" si="22"/>
        <v>97.119102245448559</v>
      </c>
      <c r="P104" s="83">
        <f t="shared" si="14"/>
        <v>26437</v>
      </c>
      <c r="Q104" s="90">
        <f t="shared" si="22"/>
        <v>96.152027641389353</v>
      </c>
      <c r="R104" s="83">
        <f t="shared" si="15"/>
        <v>368792</v>
      </c>
      <c r="S104" s="90">
        <f t="shared" si="23"/>
        <v>99.119515787436711</v>
      </c>
      <c r="T104" s="83">
        <v>315865</v>
      </c>
      <c r="U104" s="90">
        <f t="shared" si="24"/>
        <v>96.33731250419369</v>
      </c>
      <c r="V104" s="83">
        <v>18848</v>
      </c>
      <c r="W104" s="90">
        <f t="shared" si="27"/>
        <v>91.202942030388073</v>
      </c>
      <c r="X104" s="83">
        <f t="shared" si="16"/>
        <v>52927</v>
      </c>
      <c r="Y104" s="90">
        <f t="shared" si="25"/>
        <v>119.76060098655925</v>
      </c>
      <c r="Z104" s="83"/>
      <c r="AA104" s="90"/>
      <c r="AB104" s="83"/>
      <c r="AC104" s="90"/>
      <c r="AD104" s="90"/>
      <c r="AE104" s="90"/>
      <c r="AF104" s="90"/>
      <c r="AG104" s="90"/>
      <c r="AH104" s="90"/>
      <c r="AI104" s="90"/>
      <c r="AJ104" s="32">
        <v>36599</v>
      </c>
      <c r="AK104" s="185">
        <f t="shared" si="26"/>
        <v>116.41273577403861</v>
      </c>
      <c r="AL104" s="189" t="s">
        <v>237</v>
      </c>
      <c r="AM104" s="134" t="s">
        <v>237</v>
      </c>
      <c r="AN104" s="134" t="s">
        <v>237</v>
      </c>
      <c r="AO104" s="134" t="s">
        <v>237</v>
      </c>
      <c r="AP104" s="134" t="s">
        <v>237</v>
      </c>
      <c r="AQ104" s="183" t="s">
        <v>237</v>
      </c>
      <c r="AU104" s="13"/>
      <c r="AV104" s="13"/>
    </row>
    <row r="105" spans="1:48" ht="12" hidden="1" customHeight="1">
      <c r="A105" s="13"/>
      <c r="B105" s="38" t="s">
        <v>95</v>
      </c>
      <c r="C105" s="52" t="s">
        <v>20</v>
      </c>
      <c r="D105" s="81">
        <v>385160</v>
      </c>
      <c r="E105" s="91">
        <f t="shared" si="18"/>
        <v>97.95598643936755</v>
      </c>
      <c r="F105" s="84">
        <v>3703</v>
      </c>
      <c r="G105" s="91">
        <f t="shared" si="19"/>
        <v>93.110384712094543</v>
      </c>
      <c r="H105" s="84"/>
      <c r="I105" s="91"/>
      <c r="J105" s="84">
        <f t="shared" si="13"/>
        <v>381457</v>
      </c>
      <c r="K105" s="91">
        <f t="shared" si="20"/>
        <v>98.005498175838852</v>
      </c>
      <c r="L105" s="84">
        <v>390556</v>
      </c>
      <c r="M105" s="91">
        <f t="shared" si="21"/>
        <v>96.51961377919578</v>
      </c>
      <c r="N105" s="84">
        <v>413926</v>
      </c>
      <c r="O105" s="91">
        <f t="shared" si="22"/>
        <v>95.660091748419831</v>
      </c>
      <c r="P105" s="84">
        <f t="shared" si="14"/>
        <v>23370</v>
      </c>
      <c r="Q105" s="91">
        <f t="shared" si="22"/>
        <v>83.268011116653611</v>
      </c>
      <c r="R105" s="84">
        <f t="shared" si="15"/>
        <v>404827</v>
      </c>
      <c r="S105" s="91">
        <f t="shared" si="23"/>
        <v>97.014277977214675</v>
      </c>
      <c r="T105" s="84">
        <v>330735</v>
      </c>
      <c r="U105" s="91">
        <f t="shared" si="24"/>
        <v>95.881614536978788</v>
      </c>
      <c r="V105" s="84">
        <v>24158</v>
      </c>
      <c r="W105" s="91">
        <f t="shared" si="27"/>
        <v>107.6223994297679</v>
      </c>
      <c r="X105" s="84">
        <f t="shared" si="16"/>
        <v>74092</v>
      </c>
      <c r="Y105" s="91">
        <f t="shared" si="25"/>
        <v>102.414817886516</v>
      </c>
      <c r="Z105" s="84"/>
      <c r="AA105" s="91"/>
      <c r="AB105" s="84"/>
      <c r="AC105" s="91"/>
      <c r="AD105" s="91"/>
      <c r="AE105" s="91"/>
      <c r="AF105" s="91"/>
      <c r="AG105" s="91"/>
      <c r="AH105" s="91"/>
      <c r="AI105" s="91"/>
      <c r="AJ105" s="33">
        <v>56687</v>
      </c>
      <c r="AK105" s="187">
        <f t="shared" si="26"/>
        <v>101.61327907935541</v>
      </c>
      <c r="AL105" s="201" t="s">
        <v>237</v>
      </c>
      <c r="AM105" s="170" t="s">
        <v>237</v>
      </c>
      <c r="AN105" s="170" t="s">
        <v>237</v>
      </c>
      <c r="AO105" s="170" t="s">
        <v>237</v>
      </c>
      <c r="AP105" s="170" t="s">
        <v>237</v>
      </c>
      <c r="AQ105" s="184" t="s">
        <v>237</v>
      </c>
      <c r="AU105" s="13"/>
      <c r="AV105" s="13"/>
    </row>
    <row r="106" spans="1:48" ht="12" hidden="1" customHeight="1">
      <c r="A106" s="13"/>
      <c r="B106" s="36" t="s">
        <v>131</v>
      </c>
      <c r="C106" s="50" t="s">
        <v>132</v>
      </c>
      <c r="D106" s="82">
        <v>382104</v>
      </c>
      <c r="E106" s="92">
        <f t="shared" si="18"/>
        <v>99.122408797183823</v>
      </c>
      <c r="F106" s="85">
        <v>3633</v>
      </c>
      <c r="G106" s="92">
        <f t="shared" si="19"/>
        <v>92.536933265410084</v>
      </c>
      <c r="H106" s="85"/>
      <c r="I106" s="92"/>
      <c r="J106" s="85">
        <f t="shared" si="13"/>
        <v>378471</v>
      </c>
      <c r="K106" s="92">
        <f t="shared" si="20"/>
        <v>99.190168806560422</v>
      </c>
      <c r="L106" s="85">
        <v>381970</v>
      </c>
      <c r="M106" s="92">
        <f t="shared" si="21"/>
        <v>100.4977925583696</v>
      </c>
      <c r="N106" s="85">
        <v>406052</v>
      </c>
      <c r="O106" s="92">
        <f t="shared" si="22"/>
        <v>99.368138725607764</v>
      </c>
      <c r="P106" s="85">
        <f t="shared" si="14"/>
        <v>24082</v>
      </c>
      <c r="Q106" s="92">
        <f t="shared" si="22"/>
        <v>84.332539571368542</v>
      </c>
      <c r="R106" s="85">
        <f t="shared" si="15"/>
        <v>402553</v>
      </c>
      <c r="S106" s="92">
        <f t="shared" si="23"/>
        <v>98.155648266226464</v>
      </c>
      <c r="T106" s="85">
        <v>335611</v>
      </c>
      <c r="U106" s="92">
        <f t="shared" si="24"/>
        <v>97.16476937151856</v>
      </c>
      <c r="V106" s="85">
        <v>21799</v>
      </c>
      <c r="W106" s="92">
        <f t="shared" si="27"/>
        <v>111.00982838519123</v>
      </c>
      <c r="X106" s="85">
        <f t="shared" si="16"/>
        <v>66942</v>
      </c>
      <c r="Y106" s="92">
        <f t="shared" si="25"/>
        <v>103.44443929349589</v>
      </c>
      <c r="Z106" s="85"/>
      <c r="AA106" s="92"/>
      <c r="AB106" s="85"/>
      <c r="AC106" s="92"/>
      <c r="AD106" s="92"/>
      <c r="AE106" s="92"/>
      <c r="AF106" s="92"/>
      <c r="AG106" s="92"/>
      <c r="AH106" s="92"/>
      <c r="AI106" s="92"/>
      <c r="AJ106" s="29">
        <v>50436</v>
      </c>
      <c r="AK106" s="198">
        <f t="shared" si="26"/>
        <v>105.5124369783059</v>
      </c>
      <c r="AL106" s="202" t="s">
        <v>237</v>
      </c>
      <c r="AM106" s="180" t="s">
        <v>237</v>
      </c>
      <c r="AN106" s="180" t="s">
        <v>237</v>
      </c>
      <c r="AO106" s="180" t="s">
        <v>237</v>
      </c>
      <c r="AP106" s="180" t="s">
        <v>237</v>
      </c>
      <c r="AQ106" s="182" t="s">
        <v>237</v>
      </c>
      <c r="AU106" s="13"/>
      <c r="AV106" s="13"/>
    </row>
    <row r="107" spans="1:48" ht="12" hidden="1" customHeight="1">
      <c r="A107" s="13"/>
      <c r="B107" s="37" t="s">
        <v>99</v>
      </c>
      <c r="C107" s="50" t="s">
        <v>18</v>
      </c>
      <c r="D107" s="80">
        <v>391475</v>
      </c>
      <c r="E107" s="90">
        <f t="shared" si="18"/>
        <v>98.641358439981147</v>
      </c>
      <c r="F107" s="83">
        <v>3709</v>
      </c>
      <c r="G107" s="90">
        <f t="shared" si="19"/>
        <v>95.249101181304567</v>
      </c>
      <c r="H107" s="83"/>
      <c r="I107" s="90"/>
      <c r="J107" s="83">
        <f t="shared" si="13"/>
        <v>387766</v>
      </c>
      <c r="K107" s="90">
        <f t="shared" si="20"/>
        <v>98.674972580813431</v>
      </c>
      <c r="L107" s="83">
        <v>384323</v>
      </c>
      <c r="M107" s="90">
        <f t="shared" si="21"/>
        <v>101.4159917879865</v>
      </c>
      <c r="N107" s="83">
        <v>409803</v>
      </c>
      <c r="O107" s="90">
        <f t="shared" si="22"/>
        <v>100.26129399244009</v>
      </c>
      <c r="P107" s="83">
        <f t="shared" si="14"/>
        <v>25480</v>
      </c>
      <c r="Q107" s="90">
        <f t="shared" si="22"/>
        <v>85.566525622943118</v>
      </c>
      <c r="R107" s="83">
        <f t="shared" si="15"/>
        <v>413246</v>
      </c>
      <c r="S107" s="90">
        <f t="shared" si="23"/>
        <v>97.751631575087941</v>
      </c>
      <c r="T107" s="83">
        <v>354025</v>
      </c>
      <c r="U107" s="90">
        <f t="shared" si="24"/>
        <v>95.827209216085933</v>
      </c>
      <c r="V107" s="83">
        <v>18516</v>
      </c>
      <c r="W107" s="90">
        <f t="shared" si="27"/>
        <v>104.02831619753918</v>
      </c>
      <c r="X107" s="83">
        <f t="shared" si="16"/>
        <v>59221</v>
      </c>
      <c r="Y107" s="90">
        <f t="shared" si="25"/>
        <v>111.0879759894954</v>
      </c>
      <c r="Z107" s="83"/>
      <c r="AA107" s="90"/>
      <c r="AB107" s="83"/>
      <c r="AC107" s="90"/>
      <c r="AD107" s="90"/>
      <c r="AE107" s="90"/>
      <c r="AF107" s="90"/>
      <c r="AG107" s="90"/>
      <c r="AH107" s="90"/>
      <c r="AI107" s="90"/>
      <c r="AJ107" s="32">
        <v>42935</v>
      </c>
      <c r="AK107" s="185">
        <f t="shared" si="26"/>
        <v>115.19062055643496</v>
      </c>
      <c r="AL107" s="189" t="s">
        <v>237</v>
      </c>
      <c r="AM107" s="134" t="s">
        <v>237</v>
      </c>
      <c r="AN107" s="134" t="s">
        <v>237</v>
      </c>
      <c r="AO107" s="134" t="s">
        <v>237</v>
      </c>
      <c r="AP107" s="134" t="s">
        <v>237</v>
      </c>
      <c r="AQ107" s="183" t="s">
        <v>237</v>
      </c>
      <c r="AU107" s="13"/>
      <c r="AV107" s="13"/>
    </row>
    <row r="108" spans="1:48" ht="12" hidden="1" customHeight="1">
      <c r="A108" s="13"/>
      <c r="B108" s="37" t="s">
        <v>101</v>
      </c>
      <c r="C108" s="50" t="s">
        <v>10</v>
      </c>
      <c r="D108" s="80">
        <v>366318</v>
      </c>
      <c r="E108" s="90">
        <f t="shared" si="18"/>
        <v>98.211738715454658</v>
      </c>
      <c r="F108" s="83">
        <v>3525</v>
      </c>
      <c r="G108" s="90">
        <f t="shared" si="19"/>
        <v>93.057022175290399</v>
      </c>
      <c r="H108" s="83"/>
      <c r="I108" s="90"/>
      <c r="J108" s="83">
        <f t="shared" si="13"/>
        <v>362793</v>
      </c>
      <c r="K108" s="90">
        <f t="shared" si="20"/>
        <v>98.264626218851575</v>
      </c>
      <c r="L108" s="83">
        <v>355272</v>
      </c>
      <c r="M108" s="90">
        <f t="shared" si="21"/>
        <v>98.51344718869322</v>
      </c>
      <c r="N108" s="83">
        <v>388343</v>
      </c>
      <c r="O108" s="90">
        <f t="shared" si="22"/>
        <v>98.107540029406266</v>
      </c>
      <c r="P108" s="83">
        <f t="shared" si="14"/>
        <v>33071</v>
      </c>
      <c r="Q108" s="90">
        <f t="shared" si="22"/>
        <v>93.949035538763098</v>
      </c>
      <c r="R108" s="83">
        <f t="shared" si="15"/>
        <v>395864</v>
      </c>
      <c r="S108" s="90">
        <f t="shared" si="23"/>
        <v>97.88897653566633</v>
      </c>
      <c r="T108" s="83">
        <v>359265</v>
      </c>
      <c r="U108" s="90">
        <f t="shared" si="24"/>
        <v>96.386948263095192</v>
      </c>
      <c r="V108" s="83">
        <v>18164</v>
      </c>
      <c r="W108" s="90">
        <f t="shared" si="27"/>
        <v>109.3953264273669</v>
      </c>
      <c r="X108" s="83">
        <f t="shared" si="16"/>
        <v>36599</v>
      </c>
      <c r="Y108" s="90">
        <f t="shared" si="25"/>
        <v>115.56727399033755</v>
      </c>
      <c r="Z108" s="83"/>
      <c r="AA108" s="90"/>
      <c r="AB108" s="83"/>
      <c r="AC108" s="90"/>
      <c r="AD108" s="90"/>
      <c r="AE108" s="90"/>
      <c r="AF108" s="90"/>
      <c r="AG108" s="90"/>
      <c r="AH108" s="90"/>
      <c r="AI108" s="90"/>
      <c r="AJ108" s="32">
        <v>21402</v>
      </c>
      <c r="AK108" s="185">
        <f t="shared" si="26"/>
        <v>122.24126113776559</v>
      </c>
      <c r="AL108" s="189" t="s">
        <v>237</v>
      </c>
      <c r="AM108" s="134" t="s">
        <v>237</v>
      </c>
      <c r="AN108" s="134" t="s">
        <v>237</v>
      </c>
      <c r="AO108" s="134" t="s">
        <v>237</v>
      </c>
      <c r="AP108" s="134" t="s">
        <v>237</v>
      </c>
      <c r="AQ108" s="183" t="s">
        <v>237</v>
      </c>
      <c r="AU108" s="13"/>
      <c r="AV108" s="13"/>
    </row>
    <row r="109" spans="1:48" ht="12" hidden="1" customHeight="1">
      <c r="A109" s="13"/>
      <c r="B109" s="37" t="s">
        <v>103</v>
      </c>
      <c r="C109" s="50" t="s">
        <v>104</v>
      </c>
      <c r="D109" s="80">
        <v>359974</v>
      </c>
      <c r="E109" s="90">
        <f t="shared" si="18"/>
        <v>97.248742428908741</v>
      </c>
      <c r="F109" s="83">
        <v>3606</v>
      </c>
      <c r="G109" s="90">
        <f t="shared" si="19"/>
        <v>92.866340458408445</v>
      </c>
      <c r="H109" s="83"/>
      <c r="I109" s="90"/>
      <c r="J109" s="83">
        <f t="shared" si="13"/>
        <v>356368</v>
      </c>
      <c r="K109" s="90">
        <f t="shared" si="20"/>
        <v>97.295201692717228</v>
      </c>
      <c r="L109" s="83">
        <v>360310</v>
      </c>
      <c r="M109" s="90">
        <f t="shared" si="21"/>
        <v>96.324376635771358</v>
      </c>
      <c r="N109" s="83">
        <v>398649</v>
      </c>
      <c r="O109" s="90">
        <f t="shared" si="22"/>
        <v>95.378104012996246</v>
      </c>
      <c r="P109" s="83">
        <f t="shared" si="14"/>
        <v>38339</v>
      </c>
      <c r="Q109" s="90">
        <f t="shared" si="22"/>
        <v>87.316662111688075</v>
      </c>
      <c r="R109" s="83">
        <f t="shared" si="15"/>
        <v>394707</v>
      </c>
      <c r="S109" s="90">
        <f t="shared" si="23"/>
        <v>96.2270498777375</v>
      </c>
      <c r="T109" s="83">
        <v>356735</v>
      </c>
      <c r="U109" s="90">
        <f t="shared" si="24"/>
        <v>96.683750213431409</v>
      </c>
      <c r="V109" s="83">
        <v>19489</v>
      </c>
      <c r="W109" s="90">
        <f t="shared" si="27"/>
        <v>110.8400159244725</v>
      </c>
      <c r="X109" s="83">
        <f t="shared" si="16"/>
        <v>37972</v>
      </c>
      <c r="Y109" s="90">
        <f t="shared" si="25"/>
        <v>92.13821217121226</v>
      </c>
      <c r="Z109" s="83"/>
      <c r="AA109" s="90"/>
      <c r="AB109" s="83"/>
      <c r="AC109" s="90"/>
      <c r="AD109" s="90"/>
      <c r="AE109" s="90"/>
      <c r="AF109" s="90"/>
      <c r="AG109" s="90"/>
      <c r="AH109" s="90"/>
      <c r="AI109" s="90"/>
      <c r="AJ109" s="32">
        <v>21292</v>
      </c>
      <c r="AK109" s="185">
        <f t="shared" si="26"/>
        <v>89.390822452663841</v>
      </c>
      <c r="AL109" s="189" t="s">
        <v>237</v>
      </c>
      <c r="AM109" s="134" t="s">
        <v>237</v>
      </c>
      <c r="AN109" s="134" t="s">
        <v>237</v>
      </c>
      <c r="AO109" s="134" t="s">
        <v>237</v>
      </c>
      <c r="AP109" s="134" t="s">
        <v>237</v>
      </c>
      <c r="AQ109" s="183" t="s">
        <v>237</v>
      </c>
      <c r="AU109" s="13"/>
      <c r="AV109" s="13"/>
    </row>
    <row r="110" spans="1:48" ht="12" hidden="1" customHeight="1">
      <c r="A110" s="13"/>
      <c r="B110" s="37" t="s">
        <v>48</v>
      </c>
      <c r="C110" s="50" t="s">
        <v>47</v>
      </c>
      <c r="D110" s="80">
        <v>347359</v>
      </c>
      <c r="E110" s="90">
        <f t="shared" si="18"/>
        <v>97.039038099441825</v>
      </c>
      <c r="F110" s="83">
        <v>3491</v>
      </c>
      <c r="G110" s="90">
        <f t="shared" si="19"/>
        <v>88.806919358941755</v>
      </c>
      <c r="H110" s="83"/>
      <c r="I110" s="90"/>
      <c r="J110" s="83">
        <f t="shared" si="13"/>
        <v>343868</v>
      </c>
      <c r="K110" s="90">
        <f t="shared" si="20"/>
        <v>97.130444853076185</v>
      </c>
      <c r="L110" s="83">
        <v>350853</v>
      </c>
      <c r="M110" s="90">
        <f t="shared" si="21"/>
        <v>97.880870081936351</v>
      </c>
      <c r="N110" s="83">
        <v>385890</v>
      </c>
      <c r="O110" s="90">
        <f t="shared" si="22"/>
        <v>97.609899352201523</v>
      </c>
      <c r="P110" s="83">
        <f t="shared" si="14"/>
        <v>35037</v>
      </c>
      <c r="Q110" s="90">
        <f t="shared" si="22"/>
        <v>94.976958525345623</v>
      </c>
      <c r="R110" s="83">
        <f t="shared" si="15"/>
        <v>378905</v>
      </c>
      <c r="S110" s="90">
        <f t="shared" si="23"/>
        <v>96.927224960797304</v>
      </c>
      <c r="T110" s="83">
        <v>340225</v>
      </c>
      <c r="U110" s="90">
        <f t="shared" si="24"/>
        <v>97.869861634496445</v>
      </c>
      <c r="V110" s="83">
        <v>20406</v>
      </c>
      <c r="W110" s="90">
        <f t="shared" si="27"/>
        <v>97.786083956296721</v>
      </c>
      <c r="X110" s="83">
        <f t="shared" si="16"/>
        <v>38680</v>
      </c>
      <c r="Y110" s="90">
        <f t="shared" si="25"/>
        <v>89.357081802850729</v>
      </c>
      <c r="Z110" s="83"/>
      <c r="AA110" s="90"/>
      <c r="AB110" s="83"/>
      <c r="AC110" s="90"/>
      <c r="AD110" s="90"/>
      <c r="AE110" s="90"/>
      <c r="AF110" s="90"/>
      <c r="AG110" s="90"/>
      <c r="AH110" s="90"/>
      <c r="AI110" s="90"/>
      <c r="AJ110" s="32">
        <v>22726</v>
      </c>
      <c r="AK110" s="185">
        <f t="shared" si="26"/>
        <v>86.647857251791976</v>
      </c>
      <c r="AL110" s="189" t="s">
        <v>237</v>
      </c>
      <c r="AM110" s="134" t="s">
        <v>237</v>
      </c>
      <c r="AN110" s="134" t="s">
        <v>237</v>
      </c>
      <c r="AO110" s="134" t="s">
        <v>237</v>
      </c>
      <c r="AP110" s="134" t="s">
        <v>237</v>
      </c>
      <c r="AQ110" s="183" t="s">
        <v>237</v>
      </c>
      <c r="AU110" s="13"/>
      <c r="AV110" s="13"/>
    </row>
    <row r="111" spans="1:48" ht="12" hidden="1" customHeight="1">
      <c r="A111" s="13"/>
      <c r="B111" s="37" t="s">
        <v>82</v>
      </c>
      <c r="C111" s="50" t="s">
        <v>13</v>
      </c>
      <c r="D111" s="80">
        <v>340120</v>
      </c>
      <c r="E111" s="90">
        <f t="shared" si="18"/>
        <v>97.983406314819092</v>
      </c>
      <c r="F111" s="83">
        <v>3470</v>
      </c>
      <c r="G111" s="90">
        <f t="shared" si="19"/>
        <v>90.129870129870127</v>
      </c>
      <c r="H111" s="83"/>
      <c r="I111" s="90"/>
      <c r="J111" s="83">
        <f t="shared" si="13"/>
        <v>336650</v>
      </c>
      <c r="K111" s="90">
        <f t="shared" si="20"/>
        <v>98.071488915431004</v>
      </c>
      <c r="L111" s="83">
        <v>344220</v>
      </c>
      <c r="M111" s="90">
        <f t="shared" si="21"/>
        <v>97.184852240740156</v>
      </c>
      <c r="N111" s="83">
        <v>399350</v>
      </c>
      <c r="O111" s="90">
        <f t="shared" si="22"/>
        <v>97.165922948530152</v>
      </c>
      <c r="P111" s="83">
        <f t="shared" si="14"/>
        <v>55130</v>
      </c>
      <c r="Q111" s="90">
        <f t="shared" si="22"/>
        <v>97.047899026528412</v>
      </c>
      <c r="R111" s="83">
        <f t="shared" si="15"/>
        <v>391780</v>
      </c>
      <c r="S111" s="90">
        <f t="shared" si="23"/>
        <v>97.926149216275874</v>
      </c>
      <c r="T111" s="83">
        <v>368126</v>
      </c>
      <c r="U111" s="90">
        <f t="shared" si="24"/>
        <v>97.612235536192998</v>
      </c>
      <c r="V111" s="83">
        <v>22444</v>
      </c>
      <c r="W111" s="90">
        <f t="shared" si="27"/>
        <v>93.994471898819</v>
      </c>
      <c r="X111" s="83">
        <f t="shared" si="16"/>
        <v>23654</v>
      </c>
      <c r="Y111" s="90">
        <f t="shared" si="25"/>
        <v>103.08550509892791</v>
      </c>
      <c r="Z111" s="83"/>
      <c r="AA111" s="90"/>
      <c r="AB111" s="83"/>
      <c r="AC111" s="90"/>
      <c r="AD111" s="90"/>
      <c r="AE111" s="90"/>
      <c r="AF111" s="90"/>
      <c r="AG111" s="90"/>
      <c r="AH111" s="90"/>
      <c r="AI111" s="90"/>
      <c r="AJ111" s="32">
        <v>8039</v>
      </c>
      <c r="AK111" s="185">
        <f t="shared" si="26"/>
        <v>90.743876284004969</v>
      </c>
      <c r="AL111" s="189" t="s">
        <v>237</v>
      </c>
      <c r="AM111" s="134" t="s">
        <v>237</v>
      </c>
      <c r="AN111" s="134" t="s">
        <v>237</v>
      </c>
      <c r="AO111" s="134" t="s">
        <v>237</v>
      </c>
      <c r="AP111" s="134" t="s">
        <v>237</v>
      </c>
      <c r="AQ111" s="183" t="s">
        <v>237</v>
      </c>
      <c r="AU111" s="13"/>
      <c r="AV111" s="13"/>
    </row>
    <row r="112" spans="1:48" ht="12" hidden="1" customHeight="1">
      <c r="A112" s="13"/>
      <c r="B112" s="37" t="s">
        <v>85</v>
      </c>
      <c r="C112" s="50" t="s">
        <v>14</v>
      </c>
      <c r="D112" s="80">
        <v>351440</v>
      </c>
      <c r="E112" s="90">
        <f t="shared" si="18"/>
        <v>97.401445612167976</v>
      </c>
      <c r="F112" s="83">
        <v>3483</v>
      </c>
      <c r="G112" s="90">
        <f t="shared" si="19"/>
        <v>90.868771197495434</v>
      </c>
      <c r="H112" s="83"/>
      <c r="I112" s="90"/>
      <c r="J112" s="83">
        <f t="shared" si="13"/>
        <v>347957</v>
      </c>
      <c r="K112" s="90">
        <f t="shared" si="20"/>
        <v>97.471588282915434</v>
      </c>
      <c r="L112" s="83">
        <v>344738</v>
      </c>
      <c r="M112" s="90">
        <f t="shared" si="21"/>
        <v>96.927454409474052</v>
      </c>
      <c r="N112" s="83">
        <v>383204</v>
      </c>
      <c r="O112" s="90">
        <f t="shared" si="22"/>
        <v>95.82423737756406</v>
      </c>
      <c r="P112" s="83">
        <f t="shared" si="14"/>
        <v>38466</v>
      </c>
      <c r="Q112" s="90">
        <f t="shared" si="22"/>
        <v>86.954359472839485</v>
      </c>
      <c r="R112" s="83">
        <f t="shared" si="15"/>
        <v>386423</v>
      </c>
      <c r="S112" s="90">
        <f t="shared" si="23"/>
        <v>96.311998404865165</v>
      </c>
      <c r="T112" s="83">
        <v>359342</v>
      </c>
      <c r="U112" s="90">
        <f t="shared" si="24"/>
        <v>97.090332359751528</v>
      </c>
      <c r="V112" s="83">
        <v>23497</v>
      </c>
      <c r="W112" s="90">
        <f t="shared" si="27"/>
        <v>102.22309231706257</v>
      </c>
      <c r="X112" s="83">
        <f t="shared" si="16"/>
        <v>27081</v>
      </c>
      <c r="Y112" s="90">
        <f t="shared" si="25"/>
        <v>87.051978527114343</v>
      </c>
      <c r="Z112" s="83"/>
      <c r="AA112" s="90"/>
      <c r="AB112" s="83"/>
      <c r="AC112" s="90"/>
      <c r="AD112" s="90"/>
      <c r="AE112" s="90"/>
      <c r="AF112" s="90"/>
      <c r="AG112" s="90"/>
      <c r="AH112" s="90"/>
      <c r="AI112" s="90"/>
      <c r="AJ112" s="32">
        <v>10916</v>
      </c>
      <c r="AK112" s="185">
        <f t="shared" si="26"/>
        <v>78.027162258756249</v>
      </c>
      <c r="AL112" s="189" t="s">
        <v>237</v>
      </c>
      <c r="AM112" s="134" t="s">
        <v>237</v>
      </c>
      <c r="AN112" s="134" t="s">
        <v>237</v>
      </c>
      <c r="AO112" s="134" t="s">
        <v>237</v>
      </c>
      <c r="AP112" s="134" t="s">
        <v>237</v>
      </c>
      <c r="AQ112" s="183" t="s">
        <v>237</v>
      </c>
      <c r="AU112" s="13"/>
      <c r="AV112" s="13"/>
    </row>
    <row r="113" spans="1:48" ht="12" hidden="1" customHeight="1">
      <c r="A113" s="13"/>
      <c r="B113" s="37" t="s">
        <v>87</v>
      </c>
      <c r="C113" s="50" t="s">
        <v>15</v>
      </c>
      <c r="D113" s="80">
        <v>340860</v>
      </c>
      <c r="E113" s="90">
        <f t="shared" si="18"/>
        <v>97.110834442067116</v>
      </c>
      <c r="F113" s="83">
        <v>3435</v>
      </c>
      <c r="G113" s="90">
        <f t="shared" si="19"/>
        <v>93.393148450244695</v>
      </c>
      <c r="H113" s="83"/>
      <c r="I113" s="90"/>
      <c r="J113" s="83">
        <f t="shared" si="13"/>
        <v>337425</v>
      </c>
      <c r="K113" s="90">
        <f t="shared" si="20"/>
        <v>97.150203125044982</v>
      </c>
      <c r="L113" s="83">
        <v>327600</v>
      </c>
      <c r="M113" s="90">
        <f t="shared" si="21"/>
        <v>96.216540081413996</v>
      </c>
      <c r="N113" s="83">
        <v>356774</v>
      </c>
      <c r="O113" s="90">
        <f t="shared" si="22"/>
        <v>95.718126063090565</v>
      </c>
      <c r="P113" s="83">
        <f t="shared" si="14"/>
        <v>29174</v>
      </c>
      <c r="Q113" s="90">
        <f t="shared" si="22"/>
        <v>90.456405804291208</v>
      </c>
      <c r="R113" s="83">
        <f t="shared" si="15"/>
        <v>366599</v>
      </c>
      <c r="S113" s="90">
        <f t="shared" si="23"/>
        <v>96.581439768161758</v>
      </c>
      <c r="T113" s="83">
        <v>337959</v>
      </c>
      <c r="U113" s="90">
        <f t="shared" si="24"/>
        <v>98.620890905642213</v>
      </c>
      <c r="V113" s="83">
        <v>24008</v>
      </c>
      <c r="W113" s="90">
        <f t="shared" si="27"/>
        <v>100.51075944067655</v>
      </c>
      <c r="X113" s="83">
        <f t="shared" si="16"/>
        <v>28640</v>
      </c>
      <c r="Y113" s="90">
        <f t="shared" si="25"/>
        <v>77.636215776633236</v>
      </c>
      <c r="Z113" s="83"/>
      <c r="AA113" s="90"/>
      <c r="AB113" s="83"/>
      <c r="AC113" s="90"/>
      <c r="AD113" s="90"/>
      <c r="AE113" s="90"/>
      <c r="AF113" s="90"/>
      <c r="AG113" s="90"/>
      <c r="AH113" s="90"/>
      <c r="AI113" s="90"/>
      <c r="AJ113" s="32">
        <v>13237</v>
      </c>
      <c r="AK113" s="185">
        <f t="shared" si="26"/>
        <v>65.158749692345552</v>
      </c>
      <c r="AL113" s="189" t="s">
        <v>237</v>
      </c>
      <c r="AM113" s="134" t="s">
        <v>237</v>
      </c>
      <c r="AN113" s="134" t="s">
        <v>237</v>
      </c>
      <c r="AO113" s="134" t="s">
        <v>237</v>
      </c>
      <c r="AP113" s="134" t="s">
        <v>237</v>
      </c>
      <c r="AQ113" s="183" t="s">
        <v>237</v>
      </c>
      <c r="AU113" s="13"/>
      <c r="AV113" s="13"/>
    </row>
    <row r="114" spans="1:48" ht="12" hidden="1" customHeight="1">
      <c r="A114" s="13"/>
      <c r="B114" s="37" t="s">
        <v>89</v>
      </c>
      <c r="C114" s="50" t="s">
        <v>16</v>
      </c>
      <c r="D114" s="80">
        <v>355560</v>
      </c>
      <c r="E114" s="90">
        <f t="shared" si="18"/>
        <v>97.621780123111719</v>
      </c>
      <c r="F114" s="83">
        <v>3537</v>
      </c>
      <c r="G114" s="90">
        <f t="shared" si="19"/>
        <v>94.851166532582468</v>
      </c>
      <c r="H114" s="83"/>
      <c r="I114" s="90"/>
      <c r="J114" s="83">
        <f t="shared" si="13"/>
        <v>352023</v>
      </c>
      <c r="K114" s="90">
        <f t="shared" si="20"/>
        <v>97.650439814365328</v>
      </c>
      <c r="L114" s="83">
        <v>349411</v>
      </c>
      <c r="M114" s="90">
        <f t="shared" si="21"/>
        <v>96.742317478687738</v>
      </c>
      <c r="N114" s="83">
        <v>373289</v>
      </c>
      <c r="O114" s="90">
        <f t="shared" si="22"/>
        <v>95.926165769821807</v>
      </c>
      <c r="P114" s="83">
        <f t="shared" si="14"/>
        <v>23878</v>
      </c>
      <c r="Q114" s="90">
        <f t="shared" si="22"/>
        <v>85.385303057393173</v>
      </c>
      <c r="R114" s="83">
        <f t="shared" si="15"/>
        <v>375901</v>
      </c>
      <c r="S114" s="90">
        <f t="shared" si="23"/>
        <v>96.767475505717485</v>
      </c>
      <c r="T114" s="83">
        <v>317734</v>
      </c>
      <c r="U114" s="90">
        <f t="shared" si="24"/>
        <v>97.008536570472501</v>
      </c>
      <c r="V114" s="83">
        <v>24708</v>
      </c>
      <c r="W114" s="90">
        <f t="shared" si="27"/>
        <v>98.414721580498693</v>
      </c>
      <c r="X114" s="83">
        <f t="shared" si="16"/>
        <v>58167</v>
      </c>
      <c r="Y114" s="90">
        <f t="shared" si="25"/>
        <v>95.471555657683098</v>
      </c>
      <c r="Z114" s="83"/>
      <c r="AA114" s="90"/>
      <c r="AB114" s="83"/>
      <c r="AC114" s="90"/>
      <c r="AD114" s="90"/>
      <c r="AE114" s="90"/>
      <c r="AF114" s="90"/>
      <c r="AG114" s="90"/>
      <c r="AH114" s="90"/>
      <c r="AI114" s="90"/>
      <c r="AJ114" s="32">
        <v>39535</v>
      </c>
      <c r="AK114" s="185">
        <f t="shared" si="26"/>
        <v>91.170095009685454</v>
      </c>
      <c r="AL114" s="189" t="s">
        <v>237</v>
      </c>
      <c r="AM114" s="134" t="s">
        <v>237</v>
      </c>
      <c r="AN114" s="134" t="s">
        <v>237</v>
      </c>
      <c r="AO114" s="134" t="s">
        <v>237</v>
      </c>
      <c r="AP114" s="134" t="s">
        <v>237</v>
      </c>
      <c r="AQ114" s="183" t="s">
        <v>237</v>
      </c>
      <c r="AU114" s="13"/>
      <c r="AV114" s="13"/>
    </row>
    <row r="115" spans="1:48" ht="12" hidden="1" customHeight="1">
      <c r="A115" s="13"/>
      <c r="B115" s="37" t="s">
        <v>133</v>
      </c>
      <c r="C115" s="50" t="s">
        <v>134</v>
      </c>
      <c r="D115" s="80">
        <v>361502</v>
      </c>
      <c r="E115" s="90">
        <f t="shared" si="18"/>
        <v>97.184488204852485</v>
      </c>
      <c r="F115" s="83">
        <v>3867</v>
      </c>
      <c r="G115" s="90">
        <f t="shared" si="19"/>
        <v>98.34689725330621</v>
      </c>
      <c r="H115" s="83">
        <v>1667</v>
      </c>
      <c r="I115" s="83" t="s">
        <v>84</v>
      </c>
      <c r="J115" s="83">
        <f t="shared" si="13"/>
        <v>357635</v>
      </c>
      <c r="K115" s="90">
        <f t="shared" si="20"/>
        <v>97.17206956795809</v>
      </c>
      <c r="L115" s="83">
        <v>169226</v>
      </c>
      <c r="M115" s="90">
        <f t="shared" si="21"/>
        <v>46.039497560988877</v>
      </c>
      <c r="N115" s="83">
        <v>191557</v>
      </c>
      <c r="O115" s="90">
        <f t="shared" si="22"/>
        <v>48.529352154923437</v>
      </c>
      <c r="P115" s="83">
        <f t="shared" si="14"/>
        <v>22331</v>
      </c>
      <c r="Q115" s="90">
        <f t="shared" si="22"/>
        <v>82.229259491107271</v>
      </c>
      <c r="R115" s="83">
        <f t="shared" si="15"/>
        <v>379966</v>
      </c>
      <c r="S115" s="90">
        <f t="shared" si="23"/>
        <v>96.145242914979761</v>
      </c>
      <c r="T115" s="83">
        <v>318810</v>
      </c>
      <c r="U115" s="90">
        <f t="shared" si="24"/>
        <v>96.360306118747957</v>
      </c>
      <c r="V115" s="83">
        <v>20893</v>
      </c>
      <c r="W115" s="90">
        <f t="shared" si="27"/>
        <v>96.450004616378919</v>
      </c>
      <c r="X115" s="83">
        <f t="shared" si="16"/>
        <v>61156</v>
      </c>
      <c r="Y115" s="90">
        <f t="shared" si="25"/>
        <v>95.039472866289557</v>
      </c>
      <c r="Z115" s="83">
        <v>717</v>
      </c>
      <c r="AA115" s="83" t="s">
        <v>84</v>
      </c>
      <c r="AB115" s="83">
        <v>7803</v>
      </c>
      <c r="AC115" s="83" t="s">
        <v>84</v>
      </c>
      <c r="AD115" s="98"/>
      <c r="AE115" s="98"/>
      <c r="AF115" s="98"/>
      <c r="AG115" s="98"/>
      <c r="AH115" s="98"/>
      <c r="AI115" s="98"/>
      <c r="AJ115" s="32">
        <v>45074</v>
      </c>
      <c r="AK115" s="185">
        <f t="shared" si="26"/>
        <v>94.060934891485815</v>
      </c>
      <c r="AL115" s="189" t="s">
        <v>237</v>
      </c>
      <c r="AM115" s="134" t="s">
        <v>237</v>
      </c>
      <c r="AN115" s="134" t="s">
        <v>237</v>
      </c>
      <c r="AO115" s="134" t="s">
        <v>237</v>
      </c>
      <c r="AP115" s="134" t="s">
        <v>237</v>
      </c>
      <c r="AQ115" s="183" t="s">
        <v>237</v>
      </c>
      <c r="AU115" s="13"/>
      <c r="AV115" s="13"/>
    </row>
    <row r="116" spans="1:48" ht="12" hidden="1" customHeight="1">
      <c r="A116" s="13"/>
      <c r="B116" s="37" t="s">
        <v>93</v>
      </c>
      <c r="C116" s="50" t="s">
        <v>94</v>
      </c>
      <c r="D116" s="80">
        <v>336375</v>
      </c>
      <c r="E116" s="90">
        <f t="shared" si="18"/>
        <v>97.205284846523298</v>
      </c>
      <c r="F116" s="83">
        <v>3931</v>
      </c>
      <c r="G116" s="90">
        <f t="shared" si="19"/>
        <v>106.50230289894338</v>
      </c>
      <c r="H116" s="83">
        <v>1676</v>
      </c>
      <c r="I116" s="83" t="s">
        <v>84</v>
      </c>
      <c r="J116" s="83">
        <f t="shared" si="13"/>
        <v>332444</v>
      </c>
      <c r="K116" s="90">
        <f t="shared" si="20"/>
        <v>97.105051773743639</v>
      </c>
      <c r="L116" s="83">
        <v>151937</v>
      </c>
      <c r="M116" s="90">
        <f t="shared" si="21"/>
        <v>44.779810078456109</v>
      </c>
      <c r="N116" s="83">
        <v>172641</v>
      </c>
      <c r="O116" s="90">
        <f t="shared" si="22"/>
        <v>47.203849781945948</v>
      </c>
      <c r="P116" s="83">
        <f t="shared" si="14"/>
        <v>20704</v>
      </c>
      <c r="Q116" s="90">
        <f t="shared" si="22"/>
        <v>78.314483489049437</v>
      </c>
      <c r="R116" s="83">
        <f t="shared" si="15"/>
        <v>353148</v>
      </c>
      <c r="S116" s="90">
        <f t="shared" si="23"/>
        <v>95.75804247380637</v>
      </c>
      <c r="T116" s="83">
        <v>305516</v>
      </c>
      <c r="U116" s="90">
        <f t="shared" si="24"/>
        <v>96.723600272268214</v>
      </c>
      <c r="V116" s="83">
        <v>21329</v>
      </c>
      <c r="W116" s="90">
        <f t="shared" si="27"/>
        <v>113.16320033955859</v>
      </c>
      <c r="X116" s="83">
        <f t="shared" si="16"/>
        <v>47632</v>
      </c>
      <c r="Y116" s="90">
        <f t="shared" si="25"/>
        <v>89.99565439189827</v>
      </c>
      <c r="Z116" s="83">
        <v>745</v>
      </c>
      <c r="AA116" s="83" t="s">
        <v>84</v>
      </c>
      <c r="AB116" s="83">
        <v>7739</v>
      </c>
      <c r="AC116" s="83" t="s">
        <v>84</v>
      </c>
      <c r="AD116" s="98"/>
      <c r="AE116" s="98"/>
      <c r="AF116" s="98"/>
      <c r="AG116" s="98"/>
      <c r="AH116" s="98"/>
      <c r="AI116" s="98"/>
      <c r="AJ116" s="32">
        <v>32187</v>
      </c>
      <c r="AK116" s="185">
        <f t="shared" si="26"/>
        <v>87.945025820377609</v>
      </c>
      <c r="AL116" s="189" t="s">
        <v>237</v>
      </c>
      <c r="AM116" s="134" t="s">
        <v>237</v>
      </c>
      <c r="AN116" s="134" t="s">
        <v>237</v>
      </c>
      <c r="AO116" s="134" t="s">
        <v>237</v>
      </c>
      <c r="AP116" s="134" t="s">
        <v>237</v>
      </c>
      <c r="AQ116" s="183" t="s">
        <v>237</v>
      </c>
      <c r="AU116" s="13"/>
      <c r="AV116" s="13"/>
    </row>
    <row r="117" spans="1:48" ht="12" hidden="1" customHeight="1">
      <c r="A117" s="13"/>
      <c r="B117" s="38" t="s">
        <v>95</v>
      </c>
      <c r="C117" s="50" t="s">
        <v>20</v>
      </c>
      <c r="D117" s="81">
        <v>377245</v>
      </c>
      <c r="E117" s="91">
        <f t="shared" si="18"/>
        <v>97.945009866029693</v>
      </c>
      <c r="F117" s="84">
        <v>4151</v>
      </c>
      <c r="G117" s="91">
        <f t="shared" si="19"/>
        <v>112.09829867674858</v>
      </c>
      <c r="H117" s="84">
        <v>1764</v>
      </c>
      <c r="I117" s="84" t="s">
        <v>84</v>
      </c>
      <c r="J117" s="84">
        <f t="shared" si="13"/>
        <v>373094</v>
      </c>
      <c r="K117" s="91">
        <f t="shared" si="20"/>
        <v>97.807616585879927</v>
      </c>
      <c r="L117" s="84">
        <v>182337</v>
      </c>
      <c r="M117" s="91">
        <f t="shared" si="21"/>
        <v>46.686518706664344</v>
      </c>
      <c r="N117" s="84">
        <v>202951</v>
      </c>
      <c r="O117" s="91">
        <f t="shared" si="22"/>
        <v>49.030744625851</v>
      </c>
      <c r="P117" s="84">
        <f t="shared" si="14"/>
        <v>20614</v>
      </c>
      <c r="Q117" s="91">
        <f t="shared" si="22"/>
        <v>88.207103123662804</v>
      </c>
      <c r="R117" s="84">
        <f t="shared" si="15"/>
        <v>393708</v>
      </c>
      <c r="S117" s="91">
        <f t="shared" si="23"/>
        <v>97.253394659941165</v>
      </c>
      <c r="T117" s="84">
        <v>321877</v>
      </c>
      <c r="U117" s="91">
        <f t="shared" si="24"/>
        <v>97.321722829455609</v>
      </c>
      <c r="V117" s="84">
        <v>24286</v>
      </c>
      <c r="W117" s="91">
        <f t="shared" si="27"/>
        <v>100.52984518585977</v>
      </c>
      <c r="X117" s="84">
        <f t="shared" si="16"/>
        <v>71831</v>
      </c>
      <c r="Y117" s="91">
        <f t="shared" si="25"/>
        <v>96.948388489985433</v>
      </c>
      <c r="Z117" s="84">
        <v>868</v>
      </c>
      <c r="AA117" s="84" t="s">
        <v>84</v>
      </c>
      <c r="AB117" s="84">
        <v>8896</v>
      </c>
      <c r="AC117" s="84" t="s">
        <v>84</v>
      </c>
      <c r="AD117" s="99"/>
      <c r="AE117" s="99"/>
      <c r="AF117" s="99"/>
      <c r="AG117" s="99"/>
      <c r="AH117" s="99"/>
      <c r="AI117" s="99"/>
      <c r="AJ117" s="33">
        <v>53872</v>
      </c>
      <c r="AK117" s="187">
        <f t="shared" si="26"/>
        <v>95.034134810450368</v>
      </c>
      <c r="AL117" s="201" t="s">
        <v>237</v>
      </c>
      <c r="AM117" s="170" t="s">
        <v>237</v>
      </c>
      <c r="AN117" s="170" t="s">
        <v>237</v>
      </c>
      <c r="AO117" s="170" t="s">
        <v>237</v>
      </c>
      <c r="AP117" s="170" t="s">
        <v>237</v>
      </c>
      <c r="AQ117" s="184" t="s">
        <v>237</v>
      </c>
      <c r="AU117" s="13"/>
      <c r="AV117" s="13"/>
    </row>
    <row r="118" spans="1:48" ht="12" hidden="1" customHeight="1">
      <c r="A118" s="13"/>
      <c r="B118" s="36" t="s">
        <v>135</v>
      </c>
      <c r="C118" s="51" t="s">
        <v>136</v>
      </c>
      <c r="D118" s="82">
        <v>369522</v>
      </c>
      <c r="E118" s="92">
        <f t="shared" si="18"/>
        <v>96.707179197286607</v>
      </c>
      <c r="F118" s="85">
        <v>3875</v>
      </c>
      <c r="G118" s="92">
        <f t="shared" si="19"/>
        <v>106.66116157445637</v>
      </c>
      <c r="H118" s="85">
        <v>1724</v>
      </c>
      <c r="I118" s="83" t="s">
        <v>84</v>
      </c>
      <c r="J118" s="85">
        <f t="shared" si="13"/>
        <v>365647</v>
      </c>
      <c r="K118" s="92">
        <f t="shared" si="20"/>
        <v>96.611629424711538</v>
      </c>
      <c r="L118" s="85">
        <v>173787</v>
      </c>
      <c r="M118" s="92">
        <f t="shared" si="21"/>
        <v>45.497552163782494</v>
      </c>
      <c r="N118" s="85">
        <v>194452</v>
      </c>
      <c r="O118" s="92">
        <f t="shared" si="22"/>
        <v>47.888447785012758</v>
      </c>
      <c r="P118" s="85">
        <f t="shared" si="14"/>
        <v>20665</v>
      </c>
      <c r="Q118" s="92">
        <f t="shared" si="22"/>
        <v>85.81097915455527</v>
      </c>
      <c r="R118" s="85">
        <f t="shared" si="15"/>
        <v>386312</v>
      </c>
      <c r="S118" s="92">
        <f t="shared" si="23"/>
        <v>95.965500195005376</v>
      </c>
      <c r="T118" s="85">
        <v>319714</v>
      </c>
      <c r="U118" s="92">
        <f t="shared" si="24"/>
        <v>95.26326610272011</v>
      </c>
      <c r="V118" s="85">
        <v>22208</v>
      </c>
      <c r="W118" s="92">
        <f t="shared" si="27"/>
        <v>101.8762328547181</v>
      </c>
      <c r="X118" s="85">
        <f t="shared" si="16"/>
        <v>66598</v>
      </c>
      <c r="Y118" s="92">
        <f t="shared" si="25"/>
        <v>99.486122314839704</v>
      </c>
      <c r="Z118" s="85">
        <v>891</v>
      </c>
      <c r="AA118" s="83" t="s">
        <v>84</v>
      </c>
      <c r="AB118" s="85">
        <v>8643</v>
      </c>
      <c r="AC118" s="83" t="s">
        <v>84</v>
      </c>
      <c r="AD118" s="98"/>
      <c r="AE118" s="98"/>
      <c r="AF118" s="98"/>
      <c r="AG118" s="98"/>
      <c r="AH118" s="98"/>
      <c r="AI118" s="98"/>
      <c r="AJ118" s="29">
        <v>49441</v>
      </c>
      <c r="AK118" s="198">
        <f t="shared" si="26"/>
        <v>98.027202791656748</v>
      </c>
      <c r="AL118" s="202" t="s">
        <v>237</v>
      </c>
      <c r="AM118" s="180" t="s">
        <v>237</v>
      </c>
      <c r="AN118" s="180" t="s">
        <v>237</v>
      </c>
      <c r="AO118" s="180" t="s">
        <v>237</v>
      </c>
      <c r="AP118" s="180" t="s">
        <v>237</v>
      </c>
      <c r="AQ118" s="182" t="s">
        <v>237</v>
      </c>
      <c r="AU118" s="13"/>
      <c r="AV118" s="13"/>
    </row>
    <row r="119" spans="1:48" ht="12" hidden="1" customHeight="1">
      <c r="A119" s="13"/>
      <c r="B119" s="37" t="s">
        <v>99</v>
      </c>
      <c r="C119" s="50" t="s">
        <v>18</v>
      </c>
      <c r="D119" s="80">
        <v>379237</v>
      </c>
      <c r="E119" s="90">
        <f t="shared" si="18"/>
        <v>96.873874449198553</v>
      </c>
      <c r="F119" s="83">
        <v>3904</v>
      </c>
      <c r="G119" s="90">
        <f t="shared" si="19"/>
        <v>105.25748180102454</v>
      </c>
      <c r="H119" s="83">
        <v>1722</v>
      </c>
      <c r="I119" s="83" t="s">
        <v>84</v>
      </c>
      <c r="J119" s="83">
        <f t="shared" si="13"/>
        <v>375333</v>
      </c>
      <c r="K119" s="90">
        <f t="shared" si="20"/>
        <v>96.79368485117314</v>
      </c>
      <c r="L119" s="83">
        <v>171446</v>
      </c>
      <c r="M119" s="90">
        <f t="shared" si="21"/>
        <v>44.6098724250175</v>
      </c>
      <c r="N119" s="83">
        <v>194073</v>
      </c>
      <c r="O119" s="90">
        <f t="shared" si="22"/>
        <v>47.357632813815421</v>
      </c>
      <c r="P119" s="83">
        <f t="shared" si="14"/>
        <v>22627</v>
      </c>
      <c r="Q119" s="90">
        <f t="shared" si="22"/>
        <v>88.802982731554152</v>
      </c>
      <c r="R119" s="83">
        <f t="shared" si="15"/>
        <v>397960</v>
      </c>
      <c r="S119" s="90">
        <f t="shared" si="23"/>
        <v>96.300992629087759</v>
      </c>
      <c r="T119" s="83">
        <v>346265</v>
      </c>
      <c r="U119" s="90">
        <f t="shared" si="24"/>
        <v>97.80806440223148</v>
      </c>
      <c r="V119" s="83">
        <v>21050</v>
      </c>
      <c r="W119" s="90">
        <f t="shared" si="27"/>
        <v>113.68546122272629</v>
      </c>
      <c r="X119" s="83">
        <f t="shared" si="16"/>
        <v>51695</v>
      </c>
      <c r="Y119" s="90">
        <f t="shared" si="25"/>
        <v>87.291670184562904</v>
      </c>
      <c r="Z119" s="83">
        <v>872</v>
      </c>
      <c r="AA119" s="83" t="s">
        <v>84</v>
      </c>
      <c r="AB119" s="83">
        <v>8580</v>
      </c>
      <c r="AC119" s="83" t="s">
        <v>84</v>
      </c>
      <c r="AD119" s="98"/>
      <c r="AE119" s="98"/>
      <c r="AF119" s="98"/>
      <c r="AG119" s="98"/>
      <c r="AH119" s="98"/>
      <c r="AI119" s="98"/>
      <c r="AJ119" s="32">
        <v>34347</v>
      </c>
      <c r="AK119" s="185">
        <f t="shared" si="26"/>
        <v>79.997670897868872</v>
      </c>
      <c r="AL119" s="189" t="s">
        <v>237</v>
      </c>
      <c r="AM119" s="134" t="s">
        <v>237</v>
      </c>
      <c r="AN119" s="134" t="s">
        <v>237</v>
      </c>
      <c r="AO119" s="134" t="s">
        <v>237</v>
      </c>
      <c r="AP119" s="134" t="s">
        <v>237</v>
      </c>
      <c r="AQ119" s="183" t="s">
        <v>237</v>
      </c>
      <c r="AU119" s="13"/>
      <c r="AV119" s="13"/>
    </row>
    <row r="120" spans="1:48" ht="12" hidden="1" customHeight="1">
      <c r="A120" s="13"/>
      <c r="B120" s="37" t="s">
        <v>101</v>
      </c>
      <c r="C120" s="50" t="s">
        <v>10</v>
      </c>
      <c r="D120" s="80">
        <v>354847</v>
      </c>
      <c r="E120" s="90">
        <f t="shared" si="18"/>
        <v>96.868567747148646</v>
      </c>
      <c r="F120" s="83">
        <v>3757</v>
      </c>
      <c r="G120" s="90">
        <f t="shared" si="19"/>
        <v>106.58156028368795</v>
      </c>
      <c r="H120" s="83">
        <v>1651</v>
      </c>
      <c r="I120" s="83" t="s">
        <v>84</v>
      </c>
      <c r="J120" s="83">
        <f t="shared" si="13"/>
        <v>351090</v>
      </c>
      <c r="K120" s="90">
        <f t="shared" si="20"/>
        <v>96.774193548387103</v>
      </c>
      <c r="L120" s="83">
        <v>153665</v>
      </c>
      <c r="M120" s="90">
        <f t="shared" si="21"/>
        <v>43.25277533833232</v>
      </c>
      <c r="N120" s="83">
        <v>183569</v>
      </c>
      <c r="O120" s="90">
        <f t="shared" si="22"/>
        <v>47.269810451070313</v>
      </c>
      <c r="P120" s="83">
        <f t="shared" si="14"/>
        <v>29904</v>
      </c>
      <c r="Q120" s="90">
        <f t="shared" si="22"/>
        <v>90.423633999576666</v>
      </c>
      <c r="R120" s="83">
        <f t="shared" si="15"/>
        <v>380994</v>
      </c>
      <c r="S120" s="90">
        <f t="shared" si="23"/>
        <v>96.243659438595074</v>
      </c>
      <c r="T120" s="83">
        <v>347620</v>
      </c>
      <c r="U120" s="90">
        <f t="shared" si="24"/>
        <v>96.758660042030257</v>
      </c>
      <c r="V120" s="83">
        <v>18965</v>
      </c>
      <c r="W120" s="90">
        <f t="shared" si="27"/>
        <v>104.40982162519268</v>
      </c>
      <c r="X120" s="83">
        <f t="shared" si="16"/>
        <v>33374</v>
      </c>
      <c r="Y120" s="90">
        <f t="shared" si="25"/>
        <v>91.188283832891614</v>
      </c>
      <c r="Z120" s="83">
        <v>779</v>
      </c>
      <c r="AA120" s="83" t="s">
        <v>84</v>
      </c>
      <c r="AB120" s="83">
        <v>7722</v>
      </c>
      <c r="AC120" s="83" t="s">
        <v>84</v>
      </c>
      <c r="AD120" s="98"/>
      <c r="AE120" s="98"/>
      <c r="AF120" s="98"/>
      <c r="AG120" s="98"/>
      <c r="AH120" s="98"/>
      <c r="AI120" s="98"/>
      <c r="AJ120" s="32">
        <v>17845</v>
      </c>
      <c r="AK120" s="185">
        <f t="shared" si="26"/>
        <v>83.380057938510419</v>
      </c>
      <c r="AL120" s="189" t="s">
        <v>237</v>
      </c>
      <c r="AM120" s="134" t="s">
        <v>237</v>
      </c>
      <c r="AN120" s="134" t="s">
        <v>237</v>
      </c>
      <c r="AO120" s="134" t="s">
        <v>237</v>
      </c>
      <c r="AP120" s="134" t="s">
        <v>237</v>
      </c>
      <c r="AQ120" s="183" t="s">
        <v>237</v>
      </c>
      <c r="AU120" s="13"/>
      <c r="AV120" s="13"/>
    </row>
    <row r="121" spans="1:48" ht="12" hidden="1" customHeight="1">
      <c r="A121" s="13"/>
      <c r="B121" s="37" t="s">
        <v>103</v>
      </c>
      <c r="C121" s="50" t="s">
        <v>104</v>
      </c>
      <c r="D121" s="80">
        <v>351417</v>
      </c>
      <c r="E121" s="90">
        <f t="shared" si="18"/>
        <v>97.622883874946524</v>
      </c>
      <c r="F121" s="83">
        <v>3699</v>
      </c>
      <c r="G121" s="90">
        <f t="shared" si="19"/>
        <v>102.57903494176372</v>
      </c>
      <c r="H121" s="83">
        <v>1611</v>
      </c>
      <c r="I121" s="83" t="s">
        <v>84</v>
      </c>
      <c r="J121" s="83">
        <f t="shared" si="13"/>
        <v>347718</v>
      </c>
      <c r="K121" s="90">
        <f t="shared" si="20"/>
        <v>97.572733803259553</v>
      </c>
      <c r="L121" s="83">
        <v>157018</v>
      </c>
      <c r="M121" s="90">
        <f t="shared" si="21"/>
        <v>43.578585107268744</v>
      </c>
      <c r="N121" s="83">
        <v>192913</v>
      </c>
      <c r="O121" s="90">
        <f t="shared" si="22"/>
        <v>48.391692942914695</v>
      </c>
      <c r="P121" s="83">
        <f t="shared" si="14"/>
        <v>35895</v>
      </c>
      <c r="Q121" s="90">
        <f t="shared" si="22"/>
        <v>93.625290174495944</v>
      </c>
      <c r="R121" s="83">
        <f t="shared" si="15"/>
        <v>383613</v>
      </c>
      <c r="S121" s="90">
        <f t="shared" si="23"/>
        <v>97.189307511647883</v>
      </c>
      <c r="T121" s="83">
        <v>341688</v>
      </c>
      <c r="U121" s="90">
        <f t="shared" si="24"/>
        <v>95.782023070346327</v>
      </c>
      <c r="V121" s="83">
        <v>20396</v>
      </c>
      <c r="W121" s="90">
        <f t="shared" si="27"/>
        <v>104.65390733234132</v>
      </c>
      <c r="X121" s="83">
        <f t="shared" si="16"/>
        <v>41925</v>
      </c>
      <c r="Y121" s="90">
        <f t="shared" si="25"/>
        <v>110.41030232803118</v>
      </c>
      <c r="Z121" s="83">
        <v>877</v>
      </c>
      <c r="AA121" s="83" t="s">
        <v>84</v>
      </c>
      <c r="AB121" s="83">
        <v>8052</v>
      </c>
      <c r="AC121" s="83" t="s">
        <v>84</v>
      </c>
      <c r="AD121" s="98"/>
      <c r="AE121" s="98"/>
      <c r="AF121" s="98"/>
      <c r="AG121" s="98"/>
      <c r="AH121" s="98"/>
      <c r="AI121" s="98"/>
      <c r="AJ121" s="32">
        <v>24708</v>
      </c>
      <c r="AK121" s="185">
        <f t="shared" si="26"/>
        <v>116.04358444486192</v>
      </c>
      <c r="AL121" s="189" t="s">
        <v>237</v>
      </c>
      <c r="AM121" s="134" t="s">
        <v>237</v>
      </c>
      <c r="AN121" s="134" t="s">
        <v>237</v>
      </c>
      <c r="AO121" s="134" t="s">
        <v>237</v>
      </c>
      <c r="AP121" s="134" t="s">
        <v>237</v>
      </c>
      <c r="AQ121" s="183" t="s">
        <v>237</v>
      </c>
      <c r="AU121" s="13"/>
      <c r="AV121" s="13"/>
    </row>
    <row r="122" spans="1:48" ht="12" hidden="1" customHeight="1">
      <c r="A122" s="13"/>
      <c r="B122" s="37" t="s">
        <v>48</v>
      </c>
      <c r="C122" s="50" t="s">
        <v>47</v>
      </c>
      <c r="D122" s="80">
        <v>336241</v>
      </c>
      <c r="E122" s="90">
        <f t="shared" si="18"/>
        <v>96.799276828871569</v>
      </c>
      <c r="F122" s="83">
        <v>3714</v>
      </c>
      <c r="G122" s="90">
        <f t="shared" si="19"/>
        <v>106.38785448295619</v>
      </c>
      <c r="H122" s="83">
        <v>1682</v>
      </c>
      <c r="I122" s="83" t="s">
        <v>84</v>
      </c>
      <c r="J122" s="83">
        <f t="shared" si="13"/>
        <v>332527</v>
      </c>
      <c r="K122" s="90">
        <f t="shared" si="20"/>
        <v>96.701932136750145</v>
      </c>
      <c r="L122" s="83">
        <v>142721</v>
      </c>
      <c r="M122" s="90">
        <f t="shared" si="21"/>
        <v>40.678289768079509</v>
      </c>
      <c r="N122" s="83">
        <v>176699</v>
      </c>
      <c r="O122" s="90">
        <f t="shared" si="22"/>
        <v>45.789991966622608</v>
      </c>
      <c r="P122" s="83">
        <f t="shared" si="14"/>
        <v>33978</v>
      </c>
      <c r="Q122" s="90">
        <f t="shared" si="22"/>
        <v>96.97748094871136</v>
      </c>
      <c r="R122" s="83">
        <f t="shared" si="15"/>
        <v>366505</v>
      </c>
      <c r="S122" s="90">
        <f t="shared" si="23"/>
        <v>96.727411884245399</v>
      </c>
      <c r="T122" s="83">
        <v>332578</v>
      </c>
      <c r="U122" s="90">
        <f t="shared" si="24"/>
        <v>97.75236975530899</v>
      </c>
      <c r="V122" s="83">
        <v>23241</v>
      </c>
      <c r="W122" s="90">
        <f t="shared" si="27"/>
        <v>113.89297265510143</v>
      </c>
      <c r="X122" s="83">
        <f t="shared" si="16"/>
        <v>33927</v>
      </c>
      <c r="Y122" s="90">
        <f t="shared" si="25"/>
        <v>87.711995863495346</v>
      </c>
      <c r="Z122" s="83">
        <v>923</v>
      </c>
      <c r="AA122" s="83" t="s">
        <v>84</v>
      </c>
      <c r="AB122" s="83">
        <v>7993</v>
      </c>
      <c r="AC122" s="83" t="s">
        <v>84</v>
      </c>
      <c r="AD122" s="98"/>
      <c r="AE122" s="98"/>
      <c r="AF122" s="98"/>
      <c r="AG122" s="98"/>
      <c r="AH122" s="98"/>
      <c r="AI122" s="98"/>
      <c r="AJ122" s="32">
        <v>18090</v>
      </c>
      <c r="AK122" s="185">
        <f t="shared" si="26"/>
        <v>79.60045762562703</v>
      </c>
      <c r="AL122" s="189" t="s">
        <v>237</v>
      </c>
      <c r="AM122" s="134" t="s">
        <v>237</v>
      </c>
      <c r="AN122" s="134" t="s">
        <v>237</v>
      </c>
      <c r="AO122" s="134" t="s">
        <v>237</v>
      </c>
      <c r="AP122" s="134" t="s">
        <v>237</v>
      </c>
      <c r="AQ122" s="183" t="s">
        <v>237</v>
      </c>
      <c r="AU122" s="13"/>
      <c r="AV122" s="13"/>
    </row>
    <row r="123" spans="1:48" ht="12" hidden="1" customHeight="1">
      <c r="A123" s="13"/>
      <c r="B123" s="37" t="s">
        <v>82</v>
      </c>
      <c r="C123" s="50" t="s">
        <v>13</v>
      </c>
      <c r="D123" s="80">
        <v>326495</v>
      </c>
      <c r="E123" s="90">
        <f t="shared" si="18"/>
        <v>95.994060919675405</v>
      </c>
      <c r="F123" s="83">
        <v>3667</v>
      </c>
      <c r="G123" s="90">
        <f t="shared" si="19"/>
        <v>105.67723342939482</v>
      </c>
      <c r="H123" s="83">
        <v>1631</v>
      </c>
      <c r="I123" s="83" t="s">
        <v>84</v>
      </c>
      <c r="J123" s="83">
        <f t="shared" si="13"/>
        <v>322828</v>
      </c>
      <c r="K123" s="90">
        <f t="shared" si="20"/>
        <v>95.894252190702517</v>
      </c>
      <c r="L123" s="83">
        <v>136393</v>
      </c>
      <c r="M123" s="90">
        <f t="shared" si="21"/>
        <v>39.623787112892913</v>
      </c>
      <c r="N123" s="83">
        <v>192991</v>
      </c>
      <c r="O123" s="90">
        <f t="shared" si="22"/>
        <v>48.326280205333667</v>
      </c>
      <c r="P123" s="83">
        <f t="shared" si="14"/>
        <v>56598</v>
      </c>
      <c r="Q123" s="90">
        <f t="shared" si="22"/>
        <v>102.66279702521312</v>
      </c>
      <c r="R123" s="83">
        <f t="shared" si="15"/>
        <v>379426</v>
      </c>
      <c r="S123" s="90">
        <f t="shared" si="23"/>
        <v>96.846699678390934</v>
      </c>
      <c r="T123" s="83">
        <v>356952</v>
      </c>
      <c r="U123" s="90">
        <f t="shared" si="24"/>
        <v>96.964626242101886</v>
      </c>
      <c r="V123" s="83">
        <v>24514</v>
      </c>
      <c r="W123" s="90">
        <f t="shared" si="27"/>
        <v>109.22295490999822</v>
      </c>
      <c r="X123" s="83">
        <f t="shared" si="16"/>
        <v>22474</v>
      </c>
      <c r="Y123" s="90">
        <f t="shared" si="25"/>
        <v>95.011414559905305</v>
      </c>
      <c r="Z123" s="83">
        <v>915</v>
      </c>
      <c r="AA123" s="83" t="s">
        <v>84</v>
      </c>
      <c r="AB123" s="83">
        <v>7572</v>
      </c>
      <c r="AC123" s="83" t="s">
        <v>84</v>
      </c>
      <c r="AD123" s="98"/>
      <c r="AE123" s="98"/>
      <c r="AF123" s="98"/>
      <c r="AG123" s="98"/>
      <c r="AH123" s="98"/>
      <c r="AI123" s="98"/>
      <c r="AJ123" s="32">
        <v>7532</v>
      </c>
      <c r="AK123" s="185">
        <f t="shared" si="26"/>
        <v>93.693245428535889</v>
      </c>
      <c r="AL123" s="189" t="s">
        <v>237</v>
      </c>
      <c r="AM123" s="134" t="s">
        <v>237</v>
      </c>
      <c r="AN123" s="134" t="s">
        <v>237</v>
      </c>
      <c r="AO123" s="134" t="s">
        <v>237</v>
      </c>
      <c r="AP123" s="134" t="s">
        <v>237</v>
      </c>
      <c r="AQ123" s="183" t="s">
        <v>237</v>
      </c>
      <c r="AU123" s="13"/>
      <c r="AV123" s="13"/>
    </row>
    <row r="124" spans="1:48" ht="12" hidden="1" customHeight="1">
      <c r="A124" s="13"/>
      <c r="B124" s="37" t="s">
        <v>85</v>
      </c>
      <c r="C124" s="50" t="s">
        <v>14</v>
      </c>
      <c r="D124" s="80">
        <v>341190</v>
      </c>
      <c r="E124" s="90">
        <f t="shared" si="18"/>
        <v>97.083428181197363</v>
      </c>
      <c r="F124" s="83">
        <v>3698</v>
      </c>
      <c r="G124" s="90">
        <f t="shared" si="19"/>
        <v>106.17283950617285</v>
      </c>
      <c r="H124" s="83">
        <v>1629</v>
      </c>
      <c r="I124" s="83" t="s">
        <v>84</v>
      </c>
      <c r="J124" s="83">
        <f t="shared" si="13"/>
        <v>337492</v>
      </c>
      <c r="K124" s="90">
        <f t="shared" si="20"/>
        <v>96.992444468713089</v>
      </c>
      <c r="L124" s="83">
        <v>143867</v>
      </c>
      <c r="M124" s="90">
        <f t="shared" si="21"/>
        <v>41.732272044277103</v>
      </c>
      <c r="N124" s="83">
        <v>185678</v>
      </c>
      <c r="O124" s="90">
        <f t="shared" si="22"/>
        <v>48.454087118088538</v>
      </c>
      <c r="P124" s="83">
        <f t="shared" si="14"/>
        <v>41811</v>
      </c>
      <c r="Q124" s="90">
        <f t="shared" si="22"/>
        <v>108.69599126501326</v>
      </c>
      <c r="R124" s="83">
        <f t="shared" si="15"/>
        <v>379303</v>
      </c>
      <c r="S124" s="90">
        <f t="shared" si="23"/>
        <v>98.157459571505839</v>
      </c>
      <c r="T124" s="83">
        <v>351551</v>
      </c>
      <c r="U124" s="90">
        <f t="shared" si="24"/>
        <v>97.831870474367037</v>
      </c>
      <c r="V124" s="83">
        <v>25597</v>
      </c>
      <c r="W124" s="90">
        <f t="shared" si="27"/>
        <v>108.93731114610377</v>
      </c>
      <c r="X124" s="83">
        <f t="shared" si="16"/>
        <v>27752</v>
      </c>
      <c r="Y124" s="90">
        <f t="shared" si="25"/>
        <v>102.47775192939699</v>
      </c>
      <c r="Z124" s="83">
        <v>973</v>
      </c>
      <c r="AA124" s="83" t="s">
        <v>84</v>
      </c>
      <c r="AB124" s="83">
        <v>8088</v>
      </c>
      <c r="AC124" s="83" t="s">
        <v>84</v>
      </c>
      <c r="AD124" s="98"/>
      <c r="AE124" s="98"/>
      <c r="AF124" s="98"/>
      <c r="AG124" s="98"/>
      <c r="AH124" s="98"/>
      <c r="AI124" s="98"/>
      <c r="AJ124" s="32">
        <v>12063</v>
      </c>
      <c r="AK124" s="185">
        <f t="shared" si="26"/>
        <v>110.50751190912422</v>
      </c>
      <c r="AL124" s="189" t="s">
        <v>237</v>
      </c>
      <c r="AM124" s="134" t="s">
        <v>237</v>
      </c>
      <c r="AN124" s="134" t="s">
        <v>237</v>
      </c>
      <c r="AO124" s="134" t="s">
        <v>237</v>
      </c>
      <c r="AP124" s="134" t="s">
        <v>237</v>
      </c>
      <c r="AQ124" s="183" t="s">
        <v>237</v>
      </c>
      <c r="AU124" s="13"/>
      <c r="AV124" s="13"/>
    </row>
    <row r="125" spans="1:48" ht="12" hidden="1" customHeight="1">
      <c r="A125" s="13"/>
      <c r="B125" s="37" t="s">
        <v>87</v>
      </c>
      <c r="C125" s="50" t="s">
        <v>15</v>
      </c>
      <c r="D125" s="80">
        <v>331119</v>
      </c>
      <c r="E125" s="90">
        <f t="shared" si="18"/>
        <v>97.142228480901252</v>
      </c>
      <c r="F125" s="83">
        <v>3610</v>
      </c>
      <c r="G125" s="90">
        <f t="shared" si="19"/>
        <v>105.09461426491995</v>
      </c>
      <c r="H125" s="83">
        <v>1596</v>
      </c>
      <c r="I125" s="83" t="s">
        <v>84</v>
      </c>
      <c r="J125" s="83">
        <f t="shared" si="13"/>
        <v>327509</v>
      </c>
      <c r="K125" s="90">
        <f t="shared" si="20"/>
        <v>97.06127287545381</v>
      </c>
      <c r="L125" s="83">
        <v>138455</v>
      </c>
      <c r="M125" s="90">
        <f t="shared" si="21"/>
        <v>42.26343101343101</v>
      </c>
      <c r="N125" s="83">
        <v>169519</v>
      </c>
      <c r="O125" s="90">
        <f t="shared" si="22"/>
        <v>47.514392864950921</v>
      </c>
      <c r="P125" s="83">
        <f t="shared" si="14"/>
        <v>31064</v>
      </c>
      <c r="Q125" s="90">
        <f t="shared" si="22"/>
        <v>106.47837115239598</v>
      </c>
      <c r="R125" s="83">
        <f t="shared" si="15"/>
        <v>358573</v>
      </c>
      <c r="S125" s="90">
        <f t="shared" si="23"/>
        <v>97.810686881306282</v>
      </c>
      <c r="T125" s="83">
        <v>328107</v>
      </c>
      <c r="U125" s="90">
        <f t="shared" si="24"/>
        <v>97.084853488145001</v>
      </c>
      <c r="V125" s="83">
        <v>26710</v>
      </c>
      <c r="W125" s="90">
        <f t="shared" si="27"/>
        <v>111.25458180606465</v>
      </c>
      <c r="X125" s="83">
        <f t="shared" si="16"/>
        <v>30466</v>
      </c>
      <c r="Y125" s="90">
        <f t="shared" si="25"/>
        <v>106.37569832402234</v>
      </c>
      <c r="Z125" s="83">
        <v>989</v>
      </c>
      <c r="AA125" s="83" t="s">
        <v>84</v>
      </c>
      <c r="AB125" s="83">
        <v>7898</v>
      </c>
      <c r="AC125" s="83" t="s">
        <v>84</v>
      </c>
      <c r="AD125" s="98"/>
      <c r="AE125" s="98"/>
      <c r="AF125" s="98"/>
      <c r="AG125" s="98"/>
      <c r="AH125" s="98"/>
      <c r="AI125" s="98"/>
      <c r="AJ125" s="32">
        <v>14747</v>
      </c>
      <c r="AK125" s="185">
        <f t="shared" si="26"/>
        <v>111.40741859938052</v>
      </c>
      <c r="AL125" s="189" t="s">
        <v>237</v>
      </c>
      <c r="AM125" s="134" t="s">
        <v>237</v>
      </c>
      <c r="AN125" s="134" t="s">
        <v>237</v>
      </c>
      <c r="AO125" s="134" t="s">
        <v>237</v>
      </c>
      <c r="AP125" s="134" t="s">
        <v>237</v>
      </c>
      <c r="AQ125" s="183" t="s">
        <v>237</v>
      </c>
      <c r="AU125" s="13"/>
      <c r="AV125" s="13"/>
    </row>
    <row r="126" spans="1:48" ht="12" hidden="1" customHeight="1">
      <c r="A126" s="13"/>
      <c r="B126" s="37" t="s">
        <v>89</v>
      </c>
      <c r="C126" s="50" t="s">
        <v>16</v>
      </c>
      <c r="D126" s="80">
        <v>347335</v>
      </c>
      <c r="E126" s="90">
        <f t="shared" si="18"/>
        <v>97.686747665654181</v>
      </c>
      <c r="F126" s="83">
        <v>3680</v>
      </c>
      <c r="G126" s="90">
        <f t="shared" si="19"/>
        <v>104.0429742719819</v>
      </c>
      <c r="H126" s="83">
        <v>1656</v>
      </c>
      <c r="I126" s="83" t="s">
        <v>84</v>
      </c>
      <c r="J126" s="83">
        <f t="shared" si="13"/>
        <v>343655</v>
      </c>
      <c r="K126" s="90">
        <f t="shared" si="20"/>
        <v>97.622882595739483</v>
      </c>
      <c r="L126" s="83">
        <v>159673</v>
      </c>
      <c r="M126" s="90">
        <f t="shared" si="21"/>
        <v>45.69775994459247</v>
      </c>
      <c r="N126" s="83">
        <v>183643</v>
      </c>
      <c r="O126" s="90">
        <f t="shared" si="22"/>
        <v>49.195931302556467</v>
      </c>
      <c r="P126" s="83">
        <f t="shared" si="14"/>
        <v>23970</v>
      </c>
      <c r="Q126" s="90">
        <f t="shared" si="22"/>
        <v>100.3852919004942</v>
      </c>
      <c r="R126" s="83">
        <f t="shared" si="15"/>
        <v>367625</v>
      </c>
      <c r="S126" s="90">
        <f t="shared" si="23"/>
        <v>97.798356482158866</v>
      </c>
      <c r="T126" s="83">
        <v>309019</v>
      </c>
      <c r="U126" s="90">
        <f t="shared" si="24"/>
        <v>97.257139619933653</v>
      </c>
      <c r="V126" s="83">
        <v>26866</v>
      </c>
      <c r="W126" s="90">
        <f t="shared" si="27"/>
        <v>108.7340132750526</v>
      </c>
      <c r="X126" s="83">
        <f t="shared" si="16"/>
        <v>58606</v>
      </c>
      <c r="Y126" s="90">
        <f t="shared" si="25"/>
        <v>100.75472346863341</v>
      </c>
      <c r="Z126" s="83">
        <v>926</v>
      </c>
      <c r="AA126" s="83" t="s">
        <v>84</v>
      </c>
      <c r="AB126" s="83">
        <v>10546</v>
      </c>
      <c r="AC126" s="83" t="s">
        <v>84</v>
      </c>
      <c r="AD126" s="98"/>
      <c r="AE126" s="98"/>
      <c r="AF126" s="98"/>
      <c r="AG126" s="98"/>
      <c r="AH126" s="98"/>
      <c r="AI126" s="98"/>
      <c r="AJ126" s="32">
        <v>39568</v>
      </c>
      <c r="AK126" s="185">
        <f t="shared" si="26"/>
        <v>100.08347034273429</v>
      </c>
      <c r="AL126" s="189" t="s">
        <v>237</v>
      </c>
      <c r="AM126" s="134" t="s">
        <v>237</v>
      </c>
      <c r="AN126" s="134" t="s">
        <v>237</v>
      </c>
      <c r="AO126" s="134" t="s">
        <v>237</v>
      </c>
      <c r="AP126" s="134" t="s">
        <v>237</v>
      </c>
      <c r="AQ126" s="183" t="s">
        <v>237</v>
      </c>
      <c r="AU126" s="13"/>
      <c r="AV126" s="13"/>
    </row>
    <row r="127" spans="1:48" ht="12" hidden="1" customHeight="1">
      <c r="A127" s="13"/>
      <c r="B127" s="37" t="s">
        <v>137</v>
      </c>
      <c r="C127" s="50" t="s">
        <v>138</v>
      </c>
      <c r="D127" s="80">
        <v>354194</v>
      </c>
      <c r="E127" s="90">
        <f t="shared" si="18"/>
        <v>97.978434420833082</v>
      </c>
      <c r="F127" s="83">
        <v>3759</v>
      </c>
      <c r="G127" s="90">
        <f t="shared" si="19"/>
        <v>97.207137315748639</v>
      </c>
      <c r="H127" s="83">
        <v>1721</v>
      </c>
      <c r="I127" s="90">
        <f t="shared" ref="I127:I190" si="28">H127/H115*100</f>
        <v>103.23935212957409</v>
      </c>
      <c r="J127" s="83">
        <f t="shared" si="13"/>
        <v>350435</v>
      </c>
      <c r="K127" s="90">
        <f t="shared" si="20"/>
        <v>97.986774225117784</v>
      </c>
      <c r="L127" s="83">
        <v>166244</v>
      </c>
      <c r="M127" s="90">
        <f t="shared" si="21"/>
        <v>98.237859430583953</v>
      </c>
      <c r="N127" s="83">
        <v>189847</v>
      </c>
      <c r="O127" s="90">
        <f t="shared" si="22"/>
        <v>99.107315316067798</v>
      </c>
      <c r="P127" s="83">
        <f t="shared" si="14"/>
        <v>23603</v>
      </c>
      <c r="Q127" s="90">
        <f t="shared" si="22"/>
        <v>105.69611750481394</v>
      </c>
      <c r="R127" s="83">
        <f t="shared" si="15"/>
        <v>374038</v>
      </c>
      <c r="S127" s="90">
        <f t="shared" si="23"/>
        <v>98.439860408562879</v>
      </c>
      <c r="T127" s="83">
        <v>311956</v>
      </c>
      <c r="U127" s="90">
        <f t="shared" si="24"/>
        <v>97.850130171575543</v>
      </c>
      <c r="V127" s="83">
        <v>22539</v>
      </c>
      <c r="W127" s="90">
        <f t="shared" si="27"/>
        <v>107.87823673000527</v>
      </c>
      <c r="X127" s="83">
        <f t="shared" si="16"/>
        <v>62082</v>
      </c>
      <c r="Y127" s="90">
        <f t="shared" si="25"/>
        <v>101.51416050755444</v>
      </c>
      <c r="Z127" s="83">
        <v>798</v>
      </c>
      <c r="AA127" s="90">
        <f t="shared" ref="AA127:AA190" si="29">Z127/Z115*100</f>
        <v>111.29707112970711</v>
      </c>
      <c r="AB127" s="83">
        <v>8365</v>
      </c>
      <c r="AC127" s="90">
        <f t="shared" ref="AC127:AC190" si="30">AB127/AB115*100</f>
        <v>107.20235806740996</v>
      </c>
      <c r="AD127" s="101"/>
      <c r="AE127" s="101"/>
      <c r="AF127" s="101"/>
      <c r="AG127" s="101"/>
      <c r="AH127" s="101"/>
      <c r="AI127" s="101"/>
      <c r="AJ127" s="32">
        <v>45031</v>
      </c>
      <c r="AK127" s="185">
        <f t="shared" si="26"/>
        <v>99.904601322270054</v>
      </c>
      <c r="AL127" s="189" t="s">
        <v>237</v>
      </c>
      <c r="AM127" s="134" t="s">
        <v>237</v>
      </c>
      <c r="AN127" s="134" t="s">
        <v>237</v>
      </c>
      <c r="AO127" s="134" t="s">
        <v>237</v>
      </c>
      <c r="AP127" s="134" t="s">
        <v>237</v>
      </c>
      <c r="AQ127" s="183" t="s">
        <v>237</v>
      </c>
      <c r="AU127" s="13"/>
      <c r="AV127" s="13"/>
    </row>
    <row r="128" spans="1:48" ht="12" hidden="1" customHeight="1">
      <c r="A128" s="13"/>
      <c r="B128" s="37" t="s">
        <v>93</v>
      </c>
      <c r="C128" s="50" t="s">
        <v>94</v>
      </c>
      <c r="D128" s="80">
        <v>336199</v>
      </c>
      <c r="E128" s="90">
        <f t="shared" si="18"/>
        <v>99.947677443329624</v>
      </c>
      <c r="F128" s="83">
        <v>3542</v>
      </c>
      <c r="G128" s="90">
        <f t="shared" si="19"/>
        <v>90.104299160518948</v>
      </c>
      <c r="H128" s="83">
        <v>1567</v>
      </c>
      <c r="I128" s="90">
        <f t="shared" si="28"/>
        <v>93.496420047732698</v>
      </c>
      <c r="J128" s="83">
        <f t="shared" si="13"/>
        <v>332657</v>
      </c>
      <c r="K128" s="90">
        <f t="shared" si="20"/>
        <v>100.06407094127132</v>
      </c>
      <c r="L128" s="83">
        <v>150087</v>
      </c>
      <c r="M128" s="90">
        <f t="shared" si="21"/>
        <v>98.782390069568308</v>
      </c>
      <c r="N128" s="83">
        <v>172102</v>
      </c>
      <c r="O128" s="90">
        <f t="shared" si="22"/>
        <v>99.687791428455583</v>
      </c>
      <c r="P128" s="83">
        <f t="shared" si="14"/>
        <v>22015</v>
      </c>
      <c r="Q128" s="90">
        <f t="shared" si="22"/>
        <v>106.33210973724884</v>
      </c>
      <c r="R128" s="83">
        <f t="shared" si="15"/>
        <v>354672</v>
      </c>
      <c r="S128" s="90">
        <f t="shared" si="23"/>
        <v>100.43154711339155</v>
      </c>
      <c r="T128" s="83">
        <v>306067</v>
      </c>
      <c r="U128" s="90">
        <f t="shared" si="24"/>
        <v>100.1803506199348</v>
      </c>
      <c r="V128" s="83">
        <v>22167</v>
      </c>
      <c r="W128" s="90">
        <f t="shared" si="27"/>
        <v>103.92892306249708</v>
      </c>
      <c r="X128" s="83">
        <f t="shared" si="16"/>
        <v>48605</v>
      </c>
      <c r="Y128" s="90">
        <f t="shared" si="25"/>
        <v>102.0427443735304</v>
      </c>
      <c r="Z128" s="83">
        <v>767</v>
      </c>
      <c r="AA128" s="90">
        <f t="shared" si="29"/>
        <v>102.95302013422818</v>
      </c>
      <c r="AB128" s="83">
        <v>8880</v>
      </c>
      <c r="AC128" s="90">
        <f t="shared" si="30"/>
        <v>114.74350691303785</v>
      </c>
      <c r="AD128" s="101"/>
      <c r="AE128" s="101"/>
      <c r="AF128" s="101"/>
      <c r="AG128" s="101"/>
      <c r="AH128" s="101"/>
      <c r="AI128" s="101"/>
      <c r="AJ128" s="32">
        <v>32058</v>
      </c>
      <c r="AK128" s="185">
        <f t="shared" si="26"/>
        <v>99.5992170752167</v>
      </c>
      <c r="AL128" s="189" t="s">
        <v>237</v>
      </c>
      <c r="AM128" s="134" t="s">
        <v>237</v>
      </c>
      <c r="AN128" s="134" t="s">
        <v>237</v>
      </c>
      <c r="AO128" s="134" t="s">
        <v>237</v>
      </c>
      <c r="AP128" s="134" t="s">
        <v>237</v>
      </c>
      <c r="AQ128" s="183" t="s">
        <v>237</v>
      </c>
      <c r="AU128" s="13"/>
      <c r="AV128" s="13"/>
    </row>
    <row r="129" spans="1:48" ht="12" hidden="1" customHeight="1">
      <c r="A129" s="13"/>
      <c r="B129" s="38" t="s">
        <v>95</v>
      </c>
      <c r="C129" s="52" t="s">
        <v>20</v>
      </c>
      <c r="D129" s="81">
        <v>367594</v>
      </c>
      <c r="E129" s="91">
        <f t="shared" si="18"/>
        <v>97.441715595965491</v>
      </c>
      <c r="F129" s="84">
        <v>3759</v>
      </c>
      <c r="G129" s="91">
        <f t="shared" si="19"/>
        <v>90.556492411467119</v>
      </c>
      <c r="H129" s="84">
        <v>1708</v>
      </c>
      <c r="I129" s="91">
        <f t="shared" si="28"/>
        <v>96.825396825396822</v>
      </c>
      <c r="J129" s="84">
        <f t="shared" si="13"/>
        <v>363835</v>
      </c>
      <c r="K129" s="91">
        <f t="shared" si="20"/>
        <v>97.518319780001832</v>
      </c>
      <c r="L129" s="84">
        <v>178530</v>
      </c>
      <c r="M129" s="91">
        <f t="shared" si="21"/>
        <v>97.912107800391581</v>
      </c>
      <c r="N129" s="84">
        <v>199818</v>
      </c>
      <c r="O129" s="91">
        <f t="shared" si="22"/>
        <v>98.456277623662857</v>
      </c>
      <c r="P129" s="84">
        <f t="shared" si="14"/>
        <v>21288</v>
      </c>
      <c r="Q129" s="91">
        <f t="shared" si="22"/>
        <v>103.26962258659165</v>
      </c>
      <c r="R129" s="84">
        <f t="shared" si="15"/>
        <v>385123</v>
      </c>
      <c r="S129" s="91">
        <f t="shared" si="23"/>
        <v>97.819449947676958</v>
      </c>
      <c r="T129" s="84">
        <v>316256</v>
      </c>
      <c r="U129" s="91">
        <f t="shared" si="24"/>
        <v>98.25368075382832</v>
      </c>
      <c r="V129" s="84">
        <v>24403</v>
      </c>
      <c r="W129" s="91">
        <f t="shared" si="27"/>
        <v>100.48175903812897</v>
      </c>
      <c r="X129" s="84">
        <f t="shared" si="16"/>
        <v>68867</v>
      </c>
      <c r="Y129" s="91">
        <f t="shared" si="25"/>
        <v>95.873647867912183</v>
      </c>
      <c r="Z129" s="84">
        <v>900</v>
      </c>
      <c r="AA129" s="91">
        <f t="shared" si="29"/>
        <v>103.68663594470047</v>
      </c>
      <c r="AB129" s="84">
        <v>9547</v>
      </c>
      <c r="AC129" s="91">
        <f t="shared" si="30"/>
        <v>107.31789568345324</v>
      </c>
      <c r="AD129" s="102"/>
      <c r="AE129" s="102"/>
      <c r="AF129" s="102"/>
      <c r="AG129" s="102"/>
      <c r="AH129" s="102"/>
      <c r="AI129" s="102"/>
      <c r="AJ129" s="33">
        <v>51106</v>
      </c>
      <c r="AK129" s="187">
        <f t="shared" si="26"/>
        <v>94.86560736560736</v>
      </c>
      <c r="AL129" s="201" t="s">
        <v>237</v>
      </c>
      <c r="AM129" s="170" t="s">
        <v>237</v>
      </c>
      <c r="AN129" s="170" t="s">
        <v>237</v>
      </c>
      <c r="AO129" s="170" t="s">
        <v>237</v>
      </c>
      <c r="AP129" s="170" t="s">
        <v>237</v>
      </c>
      <c r="AQ129" s="184" t="s">
        <v>237</v>
      </c>
      <c r="AU129" s="13"/>
      <c r="AV129" s="13"/>
    </row>
    <row r="130" spans="1:48" ht="12" hidden="1" customHeight="1">
      <c r="A130" s="13"/>
      <c r="B130" s="36" t="s">
        <v>139</v>
      </c>
      <c r="C130" s="50" t="s">
        <v>140</v>
      </c>
      <c r="D130" s="82">
        <v>360179</v>
      </c>
      <c r="E130" s="92">
        <f t="shared" si="18"/>
        <v>97.471598443394441</v>
      </c>
      <c r="F130" s="85">
        <v>3658</v>
      </c>
      <c r="G130" s="92">
        <f t="shared" si="19"/>
        <v>94.399999999999991</v>
      </c>
      <c r="H130" s="85">
        <v>1659</v>
      </c>
      <c r="I130" s="92">
        <f t="shared" si="28"/>
        <v>96.229698375870072</v>
      </c>
      <c r="J130" s="85">
        <f t="shared" si="13"/>
        <v>356521</v>
      </c>
      <c r="K130" s="92">
        <f t="shared" si="20"/>
        <v>97.504150177630336</v>
      </c>
      <c r="L130" s="85">
        <v>169395</v>
      </c>
      <c r="M130" s="92">
        <f t="shared" si="21"/>
        <v>97.472768388889847</v>
      </c>
      <c r="N130" s="85">
        <v>191507</v>
      </c>
      <c r="O130" s="92">
        <f t="shared" si="22"/>
        <v>98.485487421060213</v>
      </c>
      <c r="P130" s="85">
        <f t="shared" si="14"/>
        <v>22112</v>
      </c>
      <c r="Q130" s="92">
        <f t="shared" si="22"/>
        <v>107.00217759496734</v>
      </c>
      <c r="R130" s="85">
        <f t="shared" si="15"/>
        <v>378633</v>
      </c>
      <c r="S130" s="92">
        <f t="shared" si="23"/>
        <v>98.012228457826836</v>
      </c>
      <c r="T130" s="85">
        <v>318485</v>
      </c>
      <c r="U130" s="92">
        <f t="shared" si="24"/>
        <v>99.615593937081272</v>
      </c>
      <c r="V130" s="85">
        <v>22697</v>
      </c>
      <c r="W130" s="92">
        <f t="shared" si="27"/>
        <v>102.20190922190201</v>
      </c>
      <c r="X130" s="85">
        <f t="shared" si="16"/>
        <v>60148</v>
      </c>
      <c r="Y130" s="92">
        <f t="shared" si="25"/>
        <v>90.315024475209469</v>
      </c>
      <c r="Z130" s="85">
        <v>913</v>
      </c>
      <c r="AA130" s="92">
        <f t="shared" si="29"/>
        <v>102.46913580246914</v>
      </c>
      <c r="AB130" s="85">
        <v>8870</v>
      </c>
      <c r="AC130" s="92">
        <f t="shared" si="30"/>
        <v>102.62640286937406</v>
      </c>
      <c r="AD130" s="103"/>
      <c r="AE130" s="103"/>
      <c r="AF130" s="103"/>
      <c r="AG130" s="103"/>
      <c r="AH130" s="103"/>
      <c r="AI130" s="103"/>
      <c r="AJ130" s="29">
        <v>42255</v>
      </c>
      <c r="AK130" s="198">
        <f t="shared" si="26"/>
        <v>85.465504338504488</v>
      </c>
      <c r="AL130" s="202" t="s">
        <v>237</v>
      </c>
      <c r="AM130" s="180" t="s">
        <v>237</v>
      </c>
      <c r="AN130" s="180" t="s">
        <v>237</v>
      </c>
      <c r="AO130" s="180" t="s">
        <v>237</v>
      </c>
      <c r="AP130" s="180" t="s">
        <v>237</v>
      </c>
      <c r="AQ130" s="182" t="s">
        <v>237</v>
      </c>
      <c r="AU130" s="13"/>
      <c r="AV130" s="13"/>
    </row>
    <row r="131" spans="1:48" ht="12" hidden="1" customHeight="1">
      <c r="A131" s="13"/>
      <c r="B131" s="37" t="s">
        <v>99</v>
      </c>
      <c r="C131" s="50" t="s">
        <v>18</v>
      </c>
      <c r="D131" s="80">
        <v>369267</v>
      </c>
      <c r="E131" s="90">
        <f t="shared" si="18"/>
        <v>97.371037108720941</v>
      </c>
      <c r="F131" s="83">
        <v>3898</v>
      </c>
      <c r="G131" s="90">
        <f t="shared" si="19"/>
        <v>99.846311475409834</v>
      </c>
      <c r="H131" s="83">
        <v>1859</v>
      </c>
      <c r="I131" s="90">
        <f t="shared" si="28"/>
        <v>107.95586527293844</v>
      </c>
      <c r="J131" s="83">
        <f t="shared" si="13"/>
        <v>365369</v>
      </c>
      <c r="K131" s="90">
        <f t="shared" si="20"/>
        <v>97.345290715178251</v>
      </c>
      <c r="L131" s="83">
        <v>166554</v>
      </c>
      <c r="M131" s="90">
        <f t="shared" si="21"/>
        <v>97.146623426618291</v>
      </c>
      <c r="N131" s="83">
        <v>189360</v>
      </c>
      <c r="O131" s="90">
        <f t="shared" si="22"/>
        <v>97.571532361534068</v>
      </c>
      <c r="P131" s="83">
        <f t="shared" si="14"/>
        <v>22806</v>
      </c>
      <c r="Q131" s="90">
        <f t="shared" si="22"/>
        <v>100.79109029036107</v>
      </c>
      <c r="R131" s="83">
        <f t="shared" si="15"/>
        <v>388175</v>
      </c>
      <c r="S131" s="90">
        <f t="shared" si="23"/>
        <v>97.541210171876571</v>
      </c>
      <c r="T131" s="83">
        <v>337045</v>
      </c>
      <c r="U131" s="90">
        <f t="shared" si="24"/>
        <v>97.337299467171107</v>
      </c>
      <c r="V131" s="83">
        <v>20748</v>
      </c>
      <c r="W131" s="90">
        <f t="shared" si="27"/>
        <v>98.565320665083135</v>
      </c>
      <c r="X131" s="83">
        <f t="shared" si="16"/>
        <v>51130</v>
      </c>
      <c r="Y131" s="90">
        <f t="shared" si="25"/>
        <v>98.907050972047585</v>
      </c>
      <c r="Z131" s="83">
        <v>854</v>
      </c>
      <c r="AA131" s="90">
        <f t="shared" si="29"/>
        <v>97.935779816513758</v>
      </c>
      <c r="AB131" s="83">
        <v>9191</v>
      </c>
      <c r="AC131" s="90">
        <f t="shared" si="30"/>
        <v>107.12121212121212</v>
      </c>
      <c r="AD131" s="101"/>
      <c r="AE131" s="101"/>
      <c r="AF131" s="101"/>
      <c r="AG131" s="101"/>
      <c r="AH131" s="101"/>
      <c r="AI131" s="101"/>
      <c r="AJ131" s="32">
        <v>33826</v>
      </c>
      <c r="AK131" s="185">
        <f t="shared" si="26"/>
        <v>98.483128075232187</v>
      </c>
      <c r="AL131" s="189" t="s">
        <v>237</v>
      </c>
      <c r="AM131" s="134" t="s">
        <v>237</v>
      </c>
      <c r="AN131" s="134" t="s">
        <v>237</v>
      </c>
      <c r="AO131" s="134" t="s">
        <v>237</v>
      </c>
      <c r="AP131" s="134" t="s">
        <v>237</v>
      </c>
      <c r="AQ131" s="183" t="s">
        <v>237</v>
      </c>
      <c r="AU131" s="13"/>
      <c r="AV131" s="13"/>
    </row>
    <row r="132" spans="1:48" ht="12" hidden="1" customHeight="1">
      <c r="A132" s="13"/>
      <c r="B132" s="37" t="s">
        <v>101</v>
      </c>
      <c r="C132" s="50" t="s">
        <v>10</v>
      </c>
      <c r="D132" s="80">
        <v>343971</v>
      </c>
      <c r="E132" s="90">
        <f t="shared" si="18"/>
        <v>96.935017063692243</v>
      </c>
      <c r="F132" s="83">
        <v>3826</v>
      </c>
      <c r="G132" s="90">
        <f t="shared" si="19"/>
        <v>101.83657173276551</v>
      </c>
      <c r="H132" s="83">
        <v>1819</v>
      </c>
      <c r="I132" s="90">
        <f t="shared" si="28"/>
        <v>110.175651120533</v>
      </c>
      <c r="J132" s="83">
        <f t="shared" si="13"/>
        <v>340145</v>
      </c>
      <c r="K132" s="90">
        <f t="shared" si="20"/>
        <v>96.882565723888462</v>
      </c>
      <c r="L132" s="83">
        <v>146682</v>
      </c>
      <c r="M132" s="90">
        <f t="shared" si="21"/>
        <v>95.455699085673388</v>
      </c>
      <c r="N132" s="83">
        <v>176786</v>
      </c>
      <c r="O132" s="90">
        <f t="shared" si="22"/>
        <v>96.304931660574496</v>
      </c>
      <c r="P132" s="83">
        <f t="shared" si="14"/>
        <v>30104</v>
      </c>
      <c r="Q132" s="90">
        <f t="shared" si="22"/>
        <v>100.66880684858212</v>
      </c>
      <c r="R132" s="83">
        <f t="shared" si="15"/>
        <v>370249</v>
      </c>
      <c r="S132" s="90">
        <f t="shared" si="23"/>
        <v>97.179745612791805</v>
      </c>
      <c r="T132" s="83">
        <v>339021</v>
      </c>
      <c r="U132" s="90">
        <f t="shared" si="24"/>
        <v>97.526321845693573</v>
      </c>
      <c r="V132" s="83">
        <v>19847</v>
      </c>
      <c r="W132" s="90">
        <f t="shared" si="27"/>
        <v>104.65067229106249</v>
      </c>
      <c r="X132" s="83">
        <f t="shared" si="16"/>
        <v>31228</v>
      </c>
      <c r="Y132" s="90">
        <f t="shared" si="25"/>
        <v>93.569844789356978</v>
      </c>
      <c r="Z132" s="83">
        <v>771</v>
      </c>
      <c r="AA132" s="90">
        <f t="shared" si="29"/>
        <v>98.973042362002573</v>
      </c>
      <c r="AB132" s="83">
        <v>8139</v>
      </c>
      <c r="AC132" s="90">
        <f t="shared" si="30"/>
        <v>105.4001554001554</v>
      </c>
      <c r="AD132" s="101"/>
      <c r="AE132" s="101"/>
      <c r="AF132" s="101"/>
      <c r="AG132" s="101"/>
      <c r="AH132" s="101"/>
      <c r="AI132" s="101"/>
      <c r="AJ132" s="32">
        <v>15888</v>
      </c>
      <c r="AK132" s="185">
        <f t="shared" si="26"/>
        <v>89.033342673017657</v>
      </c>
      <c r="AL132" s="189" t="s">
        <v>237</v>
      </c>
      <c r="AM132" s="134" t="s">
        <v>237</v>
      </c>
      <c r="AN132" s="134" t="s">
        <v>237</v>
      </c>
      <c r="AO132" s="134" t="s">
        <v>237</v>
      </c>
      <c r="AP132" s="134" t="s">
        <v>237</v>
      </c>
      <c r="AQ132" s="183" t="s">
        <v>237</v>
      </c>
      <c r="AU132" s="13"/>
      <c r="AV132" s="13"/>
    </row>
    <row r="133" spans="1:48" ht="12" hidden="1" customHeight="1">
      <c r="A133" s="13"/>
      <c r="B133" s="37" t="s">
        <v>103</v>
      </c>
      <c r="C133" s="50" t="s">
        <v>104</v>
      </c>
      <c r="D133" s="80">
        <v>332918</v>
      </c>
      <c r="E133" s="90">
        <f t="shared" si="18"/>
        <v>94.735883579906485</v>
      </c>
      <c r="F133" s="83">
        <v>3650</v>
      </c>
      <c r="G133" s="90">
        <f t="shared" si="19"/>
        <v>98.675317653419853</v>
      </c>
      <c r="H133" s="83">
        <v>1677</v>
      </c>
      <c r="I133" s="90">
        <f t="shared" si="28"/>
        <v>104.09683426443203</v>
      </c>
      <c r="J133" s="83">
        <f t="shared" si="13"/>
        <v>329268</v>
      </c>
      <c r="K133" s="90">
        <f t="shared" si="20"/>
        <v>94.693976153089579</v>
      </c>
      <c r="L133" s="83">
        <v>141724</v>
      </c>
      <c r="M133" s="90">
        <f t="shared" si="21"/>
        <v>90.25971544663669</v>
      </c>
      <c r="N133" s="83">
        <v>180986</v>
      </c>
      <c r="O133" s="90">
        <f t="shared" si="22"/>
        <v>93.817420287901797</v>
      </c>
      <c r="P133" s="83">
        <f t="shared" si="14"/>
        <v>39262</v>
      </c>
      <c r="Q133" s="90">
        <f t="shared" si="22"/>
        <v>109.38013650926312</v>
      </c>
      <c r="R133" s="83">
        <f t="shared" si="15"/>
        <v>368530</v>
      </c>
      <c r="S133" s="90">
        <f t="shared" si="23"/>
        <v>96.068172872139371</v>
      </c>
      <c r="T133" s="83">
        <v>340019</v>
      </c>
      <c r="U133" s="90">
        <f t="shared" si="24"/>
        <v>99.511542693919594</v>
      </c>
      <c r="V133" s="83">
        <v>20529</v>
      </c>
      <c r="W133" s="90">
        <f t="shared" si="27"/>
        <v>100.65208864483233</v>
      </c>
      <c r="X133" s="83">
        <f t="shared" si="16"/>
        <v>28511</v>
      </c>
      <c r="Y133" s="90">
        <f t="shared" si="25"/>
        <v>68.004770423375078</v>
      </c>
      <c r="Z133" s="83">
        <v>873</v>
      </c>
      <c r="AA133" s="90">
        <f t="shared" si="29"/>
        <v>99.54389965792474</v>
      </c>
      <c r="AB133" s="83">
        <v>8770</v>
      </c>
      <c r="AC133" s="90">
        <f t="shared" si="30"/>
        <v>108.9170392449081</v>
      </c>
      <c r="AD133" s="101"/>
      <c r="AE133" s="101"/>
      <c r="AF133" s="101"/>
      <c r="AG133" s="101"/>
      <c r="AH133" s="101"/>
      <c r="AI133" s="101"/>
      <c r="AJ133" s="32">
        <v>12297</v>
      </c>
      <c r="AK133" s="185">
        <f t="shared" si="26"/>
        <v>49.769305488101018</v>
      </c>
      <c r="AL133" s="189" t="s">
        <v>237</v>
      </c>
      <c r="AM133" s="134" t="s">
        <v>237</v>
      </c>
      <c r="AN133" s="134" t="s">
        <v>237</v>
      </c>
      <c r="AO133" s="134" t="s">
        <v>237</v>
      </c>
      <c r="AP133" s="134" t="s">
        <v>237</v>
      </c>
      <c r="AQ133" s="183" t="s">
        <v>237</v>
      </c>
      <c r="AU133" s="13"/>
      <c r="AV133" s="13"/>
    </row>
    <row r="134" spans="1:48" ht="12" hidden="1" customHeight="1">
      <c r="A134" s="13"/>
      <c r="B134" s="37" t="s">
        <v>48</v>
      </c>
      <c r="C134" s="50" t="s">
        <v>47</v>
      </c>
      <c r="D134" s="80">
        <v>321770</v>
      </c>
      <c r="E134" s="90">
        <f t="shared" si="18"/>
        <v>95.69624168379228</v>
      </c>
      <c r="F134" s="83">
        <v>3505</v>
      </c>
      <c r="G134" s="90">
        <f t="shared" si="19"/>
        <v>94.372644049542274</v>
      </c>
      <c r="H134" s="83">
        <v>1583</v>
      </c>
      <c r="I134" s="90">
        <f t="shared" si="28"/>
        <v>94.114149821640908</v>
      </c>
      <c r="J134" s="83">
        <f t="shared" si="13"/>
        <v>318265</v>
      </c>
      <c r="K134" s="90">
        <f t="shared" si="20"/>
        <v>95.711024969400981</v>
      </c>
      <c r="L134" s="83">
        <v>138760</v>
      </c>
      <c r="M134" s="90">
        <f t="shared" si="21"/>
        <v>97.224655096306776</v>
      </c>
      <c r="N134" s="83">
        <v>178158</v>
      </c>
      <c r="O134" s="90">
        <f t="shared" si="22"/>
        <v>100.82569793830186</v>
      </c>
      <c r="P134" s="83">
        <f t="shared" si="14"/>
        <v>39398</v>
      </c>
      <c r="Q134" s="90">
        <f t="shared" si="22"/>
        <v>115.95149802813584</v>
      </c>
      <c r="R134" s="83">
        <f t="shared" si="15"/>
        <v>357663</v>
      </c>
      <c r="S134" s="90">
        <f t="shared" si="23"/>
        <v>97.587481753318499</v>
      </c>
      <c r="T134" s="83">
        <v>323231</v>
      </c>
      <c r="U134" s="90">
        <f t="shared" si="24"/>
        <v>97.189531478329897</v>
      </c>
      <c r="V134" s="83">
        <v>21529</v>
      </c>
      <c r="W134" s="90">
        <f t="shared" si="27"/>
        <v>92.633707671786922</v>
      </c>
      <c r="X134" s="83">
        <f t="shared" si="16"/>
        <v>34432</v>
      </c>
      <c r="Y134" s="90">
        <f t="shared" si="25"/>
        <v>101.48848999322072</v>
      </c>
      <c r="Z134" s="83">
        <v>872</v>
      </c>
      <c r="AA134" s="90">
        <f t="shared" si="29"/>
        <v>94.474539544962084</v>
      </c>
      <c r="AB134" s="83">
        <v>8544</v>
      </c>
      <c r="AC134" s="90">
        <f t="shared" si="30"/>
        <v>106.89353184036032</v>
      </c>
      <c r="AD134" s="101"/>
      <c r="AE134" s="101"/>
      <c r="AF134" s="101"/>
      <c r="AG134" s="101"/>
      <c r="AH134" s="101"/>
      <c r="AI134" s="101"/>
      <c r="AJ134" s="32">
        <v>18193</v>
      </c>
      <c r="AK134" s="185">
        <f t="shared" si="26"/>
        <v>100.56937534549475</v>
      </c>
      <c r="AL134" s="189" t="s">
        <v>237</v>
      </c>
      <c r="AM134" s="134" t="s">
        <v>237</v>
      </c>
      <c r="AN134" s="134" t="s">
        <v>237</v>
      </c>
      <c r="AO134" s="134" t="s">
        <v>237</v>
      </c>
      <c r="AP134" s="134" t="s">
        <v>237</v>
      </c>
      <c r="AQ134" s="183" t="s">
        <v>237</v>
      </c>
      <c r="AU134" s="13"/>
      <c r="AV134" s="13"/>
    </row>
    <row r="135" spans="1:48" ht="12" hidden="1" customHeight="1">
      <c r="A135" s="13"/>
      <c r="B135" s="37" t="s">
        <v>82</v>
      </c>
      <c r="C135" s="50" t="s">
        <v>13</v>
      </c>
      <c r="D135" s="80">
        <v>313111</v>
      </c>
      <c r="E135" s="90">
        <f t="shared" si="18"/>
        <v>95.900702920412257</v>
      </c>
      <c r="F135" s="83">
        <v>3675</v>
      </c>
      <c r="G135" s="90">
        <f t="shared" si="19"/>
        <v>100.21816198527407</v>
      </c>
      <c r="H135" s="83">
        <v>1748</v>
      </c>
      <c r="I135" s="90">
        <f t="shared" si="28"/>
        <v>107.17351318209687</v>
      </c>
      <c r="J135" s="83">
        <f t="shared" si="13"/>
        <v>309436</v>
      </c>
      <c r="K135" s="90">
        <f t="shared" si="20"/>
        <v>95.851660946386303</v>
      </c>
      <c r="L135" s="83">
        <v>130119</v>
      </c>
      <c r="M135" s="90">
        <f t="shared" si="21"/>
        <v>95.400057187685576</v>
      </c>
      <c r="N135" s="83">
        <v>187078</v>
      </c>
      <c r="O135" s="90">
        <f t="shared" si="22"/>
        <v>96.936126555124332</v>
      </c>
      <c r="P135" s="83">
        <f t="shared" si="14"/>
        <v>56959</v>
      </c>
      <c r="Q135" s="90">
        <f t="shared" si="22"/>
        <v>100.63783172550266</v>
      </c>
      <c r="R135" s="83">
        <f t="shared" si="15"/>
        <v>366395</v>
      </c>
      <c r="S135" s="90">
        <f t="shared" si="23"/>
        <v>96.565601724710476</v>
      </c>
      <c r="T135" s="83">
        <v>344631</v>
      </c>
      <c r="U135" s="90">
        <f t="shared" si="24"/>
        <v>96.548275398372894</v>
      </c>
      <c r="V135" s="83">
        <v>25542</v>
      </c>
      <c r="W135" s="90">
        <f t="shared" si="27"/>
        <v>104.1935220690218</v>
      </c>
      <c r="X135" s="83">
        <f t="shared" si="16"/>
        <v>21764</v>
      </c>
      <c r="Y135" s="90">
        <f t="shared" si="25"/>
        <v>96.840793806176023</v>
      </c>
      <c r="Z135" s="83">
        <v>901</v>
      </c>
      <c r="AA135" s="90">
        <f t="shared" si="29"/>
        <v>98.469945355191257</v>
      </c>
      <c r="AB135" s="83">
        <v>7619</v>
      </c>
      <c r="AC135" s="90">
        <f t="shared" si="30"/>
        <v>100.62070787110406</v>
      </c>
      <c r="AD135" s="101"/>
      <c r="AE135" s="101"/>
      <c r="AF135" s="101"/>
      <c r="AG135" s="101"/>
      <c r="AH135" s="101"/>
      <c r="AI135" s="101"/>
      <c r="AJ135" s="32">
        <v>7241</v>
      </c>
      <c r="AK135" s="185">
        <f t="shared" si="26"/>
        <v>96.136484333510353</v>
      </c>
      <c r="AL135" s="189" t="s">
        <v>237</v>
      </c>
      <c r="AM135" s="134" t="s">
        <v>237</v>
      </c>
      <c r="AN135" s="134" t="s">
        <v>237</v>
      </c>
      <c r="AO135" s="134" t="s">
        <v>237</v>
      </c>
      <c r="AP135" s="134" t="s">
        <v>237</v>
      </c>
      <c r="AQ135" s="183" t="s">
        <v>237</v>
      </c>
      <c r="AU135" s="13"/>
      <c r="AV135" s="13"/>
    </row>
    <row r="136" spans="1:48" ht="12" hidden="1" customHeight="1">
      <c r="A136" s="13"/>
      <c r="B136" s="37" t="s">
        <v>85</v>
      </c>
      <c r="C136" s="50" t="s">
        <v>14</v>
      </c>
      <c r="D136" s="80">
        <v>326165</v>
      </c>
      <c r="E136" s="90">
        <f t="shared" si="18"/>
        <v>95.596295319323545</v>
      </c>
      <c r="F136" s="83">
        <v>3506</v>
      </c>
      <c r="G136" s="90">
        <f t="shared" si="19"/>
        <v>94.808004326663067</v>
      </c>
      <c r="H136" s="83">
        <v>1525</v>
      </c>
      <c r="I136" s="90">
        <f t="shared" si="28"/>
        <v>93.615715162676494</v>
      </c>
      <c r="J136" s="83">
        <f t="shared" si="13"/>
        <v>322659</v>
      </c>
      <c r="K136" s="90">
        <f t="shared" si="20"/>
        <v>95.604932857667734</v>
      </c>
      <c r="L136" s="83">
        <v>139703</v>
      </c>
      <c r="M136" s="90">
        <f t="shared" si="21"/>
        <v>97.105660088832053</v>
      </c>
      <c r="N136" s="83">
        <v>181190</v>
      </c>
      <c r="O136" s="90">
        <f t="shared" si="22"/>
        <v>97.582912353644474</v>
      </c>
      <c r="P136" s="83">
        <f t="shared" si="14"/>
        <v>41487</v>
      </c>
      <c r="Q136" s="90">
        <f t="shared" si="22"/>
        <v>99.225084307957232</v>
      </c>
      <c r="R136" s="83">
        <f t="shared" si="15"/>
        <v>364146</v>
      </c>
      <c r="S136" s="90">
        <f t="shared" si="23"/>
        <v>96.003986259006652</v>
      </c>
      <c r="T136" s="83">
        <v>334988</v>
      </c>
      <c r="U136" s="90">
        <f t="shared" si="24"/>
        <v>95.28859255129413</v>
      </c>
      <c r="V136" s="83">
        <v>26432</v>
      </c>
      <c r="W136" s="90">
        <f t="shared" si="27"/>
        <v>103.26210102746415</v>
      </c>
      <c r="X136" s="83">
        <f t="shared" si="16"/>
        <v>29158</v>
      </c>
      <c r="Y136" s="90">
        <f t="shared" si="25"/>
        <v>105.06630152781781</v>
      </c>
      <c r="Z136" s="83">
        <v>929</v>
      </c>
      <c r="AA136" s="90">
        <f t="shared" si="29"/>
        <v>95.477903391572454</v>
      </c>
      <c r="AB136" s="83">
        <v>8058</v>
      </c>
      <c r="AC136" s="90">
        <f t="shared" si="30"/>
        <v>99.629080118694361</v>
      </c>
      <c r="AD136" s="101"/>
      <c r="AE136" s="101"/>
      <c r="AF136" s="101"/>
      <c r="AG136" s="101"/>
      <c r="AH136" s="101"/>
      <c r="AI136" s="101"/>
      <c r="AJ136" s="32">
        <v>13794</v>
      </c>
      <c r="AK136" s="185">
        <f t="shared" si="26"/>
        <v>114.34966426262123</v>
      </c>
      <c r="AL136" s="189" t="s">
        <v>237</v>
      </c>
      <c r="AM136" s="134" t="s">
        <v>237</v>
      </c>
      <c r="AN136" s="134" t="s">
        <v>237</v>
      </c>
      <c r="AO136" s="134" t="s">
        <v>237</v>
      </c>
      <c r="AP136" s="134" t="s">
        <v>237</v>
      </c>
      <c r="AQ136" s="183" t="s">
        <v>237</v>
      </c>
      <c r="AU136" s="13"/>
      <c r="AV136" s="13"/>
    </row>
    <row r="137" spans="1:48" s="12" customFormat="1" ht="12" hidden="1" customHeight="1">
      <c r="B137" s="37" t="s">
        <v>87</v>
      </c>
      <c r="C137" s="50" t="s">
        <v>15</v>
      </c>
      <c r="D137" s="80">
        <v>317397</v>
      </c>
      <c r="E137" s="90">
        <f t="shared" si="18"/>
        <v>95.855870548050703</v>
      </c>
      <c r="F137" s="83">
        <v>3345</v>
      </c>
      <c r="G137" s="90">
        <f t="shared" si="19"/>
        <v>92.659279778393355</v>
      </c>
      <c r="H137" s="83">
        <v>1444</v>
      </c>
      <c r="I137" s="90">
        <f t="shared" si="28"/>
        <v>90.476190476190482</v>
      </c>
      <c r="J137" s="83">
        <f t="shared" si="13"/>
        <v>314052</v>
      </c>
      <c r="K137" s="90">
        <f t="shared" si="20"/>
        <v>95.891105282602922</v>
      </c>
      <c r="L137" s="83">
        <v>136190</v>
      </c>
      <c r="M137" s="90">
        <f t="shared" si="21"/>
        <v>98.364089415333495</v>
      </c>
      <c r="N137" s="83">
        <v>169513</v>
      </c>
      <c r="O137" s="90">
        <f t="shared" si="22"/>
        <v>99.996460573741004</v>
      </c>
      <c r="P137" s="83">
        <f t="shared" si="14"/>
        <v>33323</v>
      </c>
      <c r="Q137" s="90">
        <f t="shared" si="22"/>
        <v>107.27208344063868</v>
      </c>
      <c r="R137" s="83">
        <f t="shared" si="15"/>
        <v>347375</v>
      </c>
      <c r="S137" s="90">
        <f t="shared" si="23"/>
        <v>96.877065478995902</v>
      </c>
      <c r="T137" s="83">
        <v>317980</v>
      </c>
      <c r="U137" s="90">
        <f t="shared" si="24"/>
        <v>96.913506874281865</v>
      </c>
      <c r="V137" s="83">
        <v>27146</v>
      </c>
      <c r="W137" s="90">
        <f t="shared" si="27"/>
        <v>101.63234743541744</v>
      </c>
      <c r="X137" s="83">
        <f t="shared" si="16"/>
        <v>29395</v>
      </c>
      <c r="Y137" s="90">
        <f t="shared" si="25"/>
        <v>96.484605790061053</v>
      </c>
      <c r="Z137" s="83">
        <v>864</v>
      </c>
      <c r="AA137" s="90">
        <f t="shared" si="29"/>
        <v>87.360970677451974</v>
      </c>
      <c r="AB137" s="83">
        <v>8146</v>
      </c>
      <c r="AC137" s="90">
        <f t="shared" si="30"/>
        <v>103.14003545201315</v>
      </c>
      <c r="AD137" s="101"/>
      <c r="AE137" s="101"/>
      <c r="AF137" s="101"/>
      <c r="AG137" s="101"/>
      <c r="AH137" s="101"/>
      <c r="AI137" s="101"/>
      <c r="AJ137" s="32">
        <v>14360</v>
      </c>
      <c r="AK137" s="185">
        <f t="shared" si="26"/>
        <v>97.375737438123011</v>
      </c>
      <c r="AL137" s="189" t="s">
        <v>237</v>
      </c>
      <c r="AM137" s="134" t="s">
        <v>237</v>
      </c>
      <c r="AN137" s="134" t="s">
        <v>237</v>
      </c>
      <c r="AO137" s="134" t="s">
        <v>237</v>
      </c>
      <c r="AP137" s="134" t="s">
        <v>237</v>
      </c>
      <c r="AQ137" s="183" t="s">
        <v>237</v>
      </c>
      <c r="AR137" s="14"/>
      <c r="AS137" s="14"/>
      <c r="AT137" s="14"/>
    </row>
    <row r="138" spans="1:48" s="12" customFormat="1" ht="12" hidden="1" customHeight="1">
      <c r="B138" s="37" t="s">
        <v>89</v>
      </c>
      <c r="C138" s="50" t="s">
        <v>16</v>
      </c>
      <c r="D138" s="80">
        <v>333980</v>
      </c>
      <c r="E138" s="90">
        <f t="shared" si="18"/>
        <v>96.1550088531245</v>
      </c>
      <c r="F138" s="83">
        <v>3462</v>
      </c>
      <c r="G138" s="90">
        <f t="shared" si="19"/>
        <v>94.076086956521749</v>
      </c>
      <c r="H138" s="83">
        <v>1535</v>
      </c>
      <c r="I138" s="90">
        <f t="shared" si="28"/>
        <v>92.693236714975853</v>
      </c>
      <c r="J138" s="83">
        <f t="shared" si="13"/>
        <v>330518</v>
      </c>
      <c r="K138" s="90">
        <f t="shared" si="20"/>
        <v>96.177270809387323</v>
      </c>
      <c r="L138" s="83">
        <v>154721</v>
      </c>
      <c r="M138" s="90">
        <f t="shared" si="21"/>
        <v>96.898661639726186</v>
      </c>
      <c r="N138" s="83">
        <v>181716</v>
      </c>
      <c r="O138" s="90">
        <f t="shared" si="22"/>
        <v>98.950681485273066</v>
      </c>
      <c r="P138" s="83">
        <f t="shared" si="14"/>
        <v>26995</v>
      </c>
      <c r="Q138" s="90">
        <f t="shared" si="22"/>
        <v>112.61994159365874</v>
      </c>
      <c r="R138" s="83">
        <f t="shared" si="15"/>
        <v>357513</v>
      </c>
      <c r="S138" s="90">
        <f t="shared" si="23"/>
        <v>97.249370962257728</v>
      </c>
      <c r="T138" s="83">
        <v>303308</v>
      </c>
      <c r="U138" s="90">
        <f t="shared" si="24"/>
        <v>98.151893572887104</v>
      </c>
      <c r="V138" s="83">
        <v>25793</v>
      </c>
      <c r="W138" s="90">
        <f t="shared" si="27"/>
        <v>96.006104369835469</v>
      </c>
      <c r="X138" s="83">
        <f t="shared" si="16"/>
        <v>54205</v>
      </c>
      <c r="Y138" s="90">
        <f t="shared" si="25"/>
        <v>92.490529979865542</v>
      </c>
      <c r="Z138" s="83">
        <v>887</v>
      </c>
      <c r="AA138" s="90">
        <f t="shared" si="29"/>
        <v>95.788336933045358</v>
      </c>
      <c r="AB138" s="83">
        <v>10723</v>
      </c>
      <c r="AC138" s="90">
        <f t="shared" si="30"/>
        <v>101.67836146406219</v>
      </c>
      <c r="AD138" s="101"/>
      <c r="AE138" s="101"/>
      <c r="AF138" s="101"/>
      <c r="AG138" s="101"/>
      <c r="AH138" s="101"/>
      <c r="AI138" s="101"/>
      <c r="AJ138" s="32">
        <v>35601</v>
      </c>
      <c r="AK138" s="185">
        <f t="shared" si="26"/>
        <v>89.974221593206622</v>
      </c>
      <c r="AL138" s="189" t="s">
        <v>237</v>
      </c>
      <c r="AM138" s="134" t="s">
        <v>237</v>
      </c>
      <c r="AN138" s="134" t="s">
        <v>237</v>
      </c>
      <c r="AO138" s="134" t="s">
        <v>237</v>
      </c>
      <c r="AP138" s="134" t="s">
        <v>237</v>
      </c>
      <c r="AQ138" s="183" t="s">
        <v>237</v>
      </c>
      <c r="AR138" s="14"/>
      <c r="AS138" s="14"/>
      <c r="AT138" s="14"/>
    </row>
    <row r="139" spans="1:48" s="12" customFormat="1" ht="12" hidden="1" customHeight="1">
      <c r="B139" s="37" t="s">
        <v>141</v>
      </c>
      <c r="C139" s="50" t="s">
        <v>142</v>
      </c>
      <c r="D139" s="80">
        <v>342976</v>
      </c>
      <c r="E139" s="90">
        <f t="shared" si="18"/>
        <v>96.832809138494724</v>
      </c>
      <c r="F139" s="83">
        <v>3271</v>
      </c>
      <c r="G139" s="90">
        <f t="shared" si="19"/>
        <v>87.017823889332263</v>
      </c>
      <c r="H139" s="83">
        <v>1326</v>
      </c>
      <c r="I139" s="90">
        <f t="shared" si="28"/>
        <v>77.048227774549687</v>
      </c>
      <c r="J139" s="83">
        <f t="shared" ref="J139:J202" si="31">D139-F139</f>
        <v>339705</v>
      </c>
      <c r="K139" s="90">
        <f t="shared" si="20"/>
        <v>96.938091229471951</v>
      </c>
      <c r="L139" s="83">
        <v>165323</v>
      </c>
      <c r="M139" s="90">
        <f t="shared" si="21"/>
        <v>99.445995043430131</v>
      </c>
      <c r="N139" s="83">
        <v>190466</v>
      </c>
      <c r="O139" s="90">
        <f t="shared" si="22"/>
        <v>100.32605203137264</v>
      </c>
      <c r="P139" s="83">
        <f t="shared" ref="P139:P202" si="32">N139-L139</f>
        <v>25143</v>
      </c>
      <c r="Q139" s="90">
        <f t="shared" si="22"/>
        <v>106.52459433122907</v>
      </c>
      <c r="R139" s="83">
        <f t="shared" ref="R139:R202" si="33">J139+P139</f>
        <v>364848</v>
      </c>
      <c r="S139" s="90">
        <f t="shared" si="23"/>
        <v>97.543030387286862</v>
      </c>
      <c r="T139" s="83">
        <v>309052</v>
      </c>
      <c r="U139" s="90">
        <f t="shared" si="24"/>
        <v>99.069099488389384</v>
      </c>
      <c r="V139" s="83">
        <v>23610</v>
      </c>
      <c r="W139" s="90">
        <f t="shared" si="27"/>
        <v>104.75176360974312</v>
      </c>
      <c r="X139" s="83">
        <f t="shared" ref="X139:X202" si="34">R139-T139</f>
        <v>55796</v>
      </c>
      <c r="Y139" s="90">
        <f t="shared" si="25"/>
        <v>89.874681872362359</v>
      </c>
      <c r="Z139" s="83">
        <v>761</v>
      </c>
      <c r="AA139" s="90">
        <f t="shared" si="29"/>
        <v>95.363408521303256</v>
      </c>
      <c r="AB139" s="83">
        <v>8295</v>
      </c>
      <c r="AC139" s="90">
        <f t="shared" si="30"/>
        <v>99.163179916317986</v>
      </c>
      <c r="AD139" s="101"/>
      <c r="AE139" s="101"/>
      <c r="AF139" s="101"/>
      <c r="AG139" s="101"/>
      <c r="AH139" s="101"/>
      <c r="AI139" s="101"/>
      <c r="AJ139" s="32">
        <v>41177</v>
      </c>
      <c r="AK139" s="185">
        <f t="shared" si="26"/>
        <v>91.441451444560414</v>
      </c>
      <c r="AL139" s="189" t="s">
        <v>237</v>
      </c>
      <c r="AM139" s="134" t="s">
        <v>237</v>
      </c>
      <c r="AN139" s="134" t="s">
        <v>237</v>
      </c>
      <c r="AO139" s="134" t="s">
        <v>237</v>
      </c>
      <c r="AP139" s="134" t="s">
        <v>237</v>
      </c>
      <c r="AQ139" s="183" t="s">
        <v>237</v>
      </c>
      <c r="AR139" s="14"/>
      <c r="AS139" s="14"/>
      <c r="AT139" s="14"/>
    </row>
    <row r="140" spans="1:48" ht="12" hidden="1" customHeight="1">
      <c r="A140" s="13"/>
      <c r="B140" s="37" t="s">
        <v>93</v>
      </c>
      <c r="C140" s="50" t="s">
        <v>94</v>
      </c>
      <c r="D140" s="80">
        <v>317231</v>
      </c>
      <c r="E140" s="90">
        <f t="shared" si="18"/>
        <v>94.358103385197452</v>
      </c>
      <c r="F140" s="83">
        <v>3179</v>
      </c>
      <c r="G140" s="90">
        <f t="shared" si="19"/>
        <v>89.75155279503106</v>
      </c>
      <c r="H140" s="83">
        <v>1277</v>
      </c>
      <c r="I140" s="90">
        <f t="shared" si="28"/>
        <v>81.493299298021697</v>
      </c>
      <c r="J140" s="83">
        <f t="shared" si="31"/>
        <v>314052</v>
      </c>
      <c r="K140" s="90">
        <f t="shared" si="20"/>
        <v>94.407152111634502</v>
      </c>
      <c r="L140" s="83">
        <v>144758</v>
      </c>
      <c r="M140" s="90">
        <f t="shared" si="21"/>
        <v>96.449392685575702</v>
      </c>
      <c r="N140" s="83">
        <v>169070</v>
      </c>
      <c r="O140" s="90">
        <f t="shared" si="22"/>
        <v>98.23825405863964</v>
      </c>
      <c r="P140" s="83">
        <f t="shared" si="32"/>
        <v>24312</v>
      </c>
      <c r="Q140" s="90">
        <f t="shared" si="22"/>
        <v>110.43379513967749</v>
      </c>
      <c r="R140" s="83">
        <f t="shared" si="33"/>
        <v>338364</v>
      </c>
      <c r="S140" s="90">
        <f t="shared" si="23"/>
        <v>95.401948842874546</v>
      </c>
      <c r="T140" s="83">
        <v>296432</v>
      </c>
      <c r="U140" s="90">
        <f t="shared" si="24"/>
        <v>96.851996458291808</v>
      </c>
      <c r="V140" s="83">
        <v>24197</v>
      </c>
      <c r="W140" s="90">
        <f t="shared" si="27"/>
        <v>109.15775702621013</v>
      </c>
      <c r="X140" s="83">
        <f t="shared" si="34"/>
        <v>41932</v>
      </c>
      <c r="Y140" s="90">
        <f t="shared" si="25"/>
        <v>86.270959777800641</v>
      </c>
      <c r="Z140" s="83">
        <v>750</v>
      </c>
      <c r="AA140" s="90">
        <f t="shared" si="29"/>
        <v>97.783572359843546</v>
      </c>
      <c r="AB140" s="83">
        <v>8923</v>
      </c>
      <c r="AC140" s="90">
        <f t="shared" si="30"/>
        <v>100.48423423423422</v>
      </c>
      <c r="AD140" s="101"/>
      <c r="AE140" s="101"/>
      <c r="AF140" s="101"/>
      <c r="AG140" s="101"/>
      <c r="AH140" s="101"/>
      <c r="AI140" s="101"/>
      <c r="AJ140" s="32">
        <v>27788</v>
      </c>
      <c r="AK140" s="185">
        <f t="shared" si="26"/>
        <v>86.680391789880844</v>
      </c>
      <c r="AL140" s="189" t="s">
        <v>237</v>
      </c>
      <c r="AM140" s="134" t="s">
        <v>237</v>
      </c>
      <c r="AN140" s="134" t="s">
        <v>237</v>
      </c>
      <c r="AO140" s="134" t="s">
        <v>237</v>
      </c>
      <c r="AP140" s="134" t="s">
        <v>237</v>
      </c>
      <c r="AQ140" s="183" t="s">
        <v>237</v>
      </c>
      <c r="AU140" s="13"/>
      <c r="AV140" s="13"/>
    </row>
    <row r="141" spans="1:48" ht="12" hidden="1" customHeight="1">
      <c r="A141" s="13"/>
      <c r="B141" s="38" t="s">
        <v>95</v>
      </c>
      <c r="C141" s="50" t="s">
        <v>20</v>
      </c>
      <c r="D141" s="81">
        <v>357089</v>
      </c>
      <c r="E141" s="91">
        <f t="shared" si="18"/>
        <v>97.142227566282372</v>
      </c>
      <c r="F141" s="84">
        <v>3515</v>
      </c>
      <c r="G141" s="91">
        <f t="shared" si="19"/>
        <v>93.508911944666139</v>
      </c>
      <c r="H141" s="84">
        <v>1381</v>
      </c>
      <c r="I141" s="91">
        <f t="shared" si="28"/>
        <v>80.854800936768143</v>
      </c>
      <c r="J141" s="84">
        <f t="shared" si="31"/>
        <v>353574</v>
      </c>
      <c r="K141" s="91">
        <f t="shared" si="20"/>
        <v>97.17976555306663</v>
      </c>
      <c r="L141" s="84">
        <v>176802</v>
      </c>
      <c r="M141" s="91">
        <f t="shared" si="21"/>
        <v>99.032095446143515</v>
      </c>
      <c r="N141" s="84">
        <v>199084</v>
      </c>
      <c r="O141" s="91">
        <f t="shared" si="22"/>
        <v>99.632665725810483</v>
      </c>
      <c r="P141" s="84">
        <f t="shared" si="32"/>
        <v>22282</v>
      </c>
      <c r="Q141" s="91">
        <f t="shared" si="22"/>
        <v>104.66929725667042</v>
      </c>
      <c r="R141" s="84">
        <f t="shared" si="33"/>
        <v>375856</v>
      </c>
      <c r="S141" s="91">
        <f t="shared" si="23"/>
        <v>97.59375576114644</v>
      </c>
      <c r="T141" s="84">
        <v>308258</v>
      </c>
      <c r="U141" s="91">
        <f t="shared" si="24"/>
        <v>97.471036122634828</v>
      </c>
      <c r="V141" s="84">
        <v>22901</v>
      </c>
      <c r="W141" s="91">
        <f t="shared" si="27"/>
        <v>93.845019055034214</v>
      </c>
      <c r="X141" s="84">
        <f t="shared" si="34"/>
        <v>67598</v>
      </c>
      <c r="Y141" s="91">
        <f t="shared" si="25"/>
        <v>98.157317728374977</v>
      </c>
      <c r="Z141" s="84">
        <v>840</v>
      </c>
      <c r="AA141" s="91">
        <f t="shared" si="29"/>
        <v>93.333333333333329</v>
      </c>
      <c r="AB141" s="84">
        <v>10930</v>
      </c>
      <c r="AC141" s="91">
        <f t="shared" si="30"/>
        <v>114.4862260395936</v>
      </c>
      <c r="AD141" s="102"/>
      <c r="AE141" s="102"/>
      <c r="AF141" s="102"/>
      <c r="AG141" s="102"/>
      <c r="AH141" s="102"/>
      <c r="AI141" s="102"/>
      <c r="AJ141" s="33">
        <v>51170</v>
      </c>
      <c r="AK141" s="187">
        <f t="shared" si="26"/>
        <v>100.12522991429577</v>
      </c>
      <c r="AL141" s="201" t="s">
        <v>237</v>
      </c>
      <c r="AM141" s="170" t="s">
        <v>237</v>
      </c>
      <c r="AN141" s="170" t="s">
        <v>237</v>
      </c>
      <c r="AO141" s="170" t="s">
        <v>237</v>
      </c>
      <c r="AP141" s="170" t="s">
        <v>237</v>
      </c>
      <c r="AQ141" s="184" t="s">
        <v>237</v>
      </c>
      <c r="AU141" s="13"/>
      <c r="AV141" s="13"/>
    </row>
    <row r="142" spans="1:48" s="12" customFormat="1" ht="12" hidden="1" customHeight="1">
      <c r="B142" s="36" t="s">
        <v>143</v>
      </c>
      <c r="C142" s="51" t="s">
        <v>144</v>
      </c>
      <c r="D142" s="82">
        <v>348602</v>
      </c>
      <c r="E142" s="92">
        <f t="shared" si="18"/>
        <v>96.785764855807813</v>
      </c>
      <c r="F142" s="85">
        <v>3486</v>
      </c>
      <c r="G142" s="92">
        <f t="shared" si="19"/>
        <v>95.297977036632048</v>
      </c>
      <c r="H142" s="85">
        <v>1491</v>
      </c>
      <c r="I142" s="92">
        <f t="shared" si="28"/>
        <v>89.87341772151899</v>
      </c>
      <c r="J142" s="85">
        <f t="shared" si="31"/>
        <v>345116</v>
      </c>
      <c r="K142" s="92">
        <f t="shared" si="20"/>
        <v>96.801029953354771</v>
      </c>
      <c r="L142" s="85">
        <v>166832</v>
      </c>
      <c r="M142" s="92">
        <f t="shared" si="21"/>
        <v>98.486968328463064</v>
      </c>
      <c r="N142" s="85">
        <v>188952</v>
      </c>
      <c r="O142" s="92">
        <f t="shared" si="22"/>
        <v>98.665845112711281</v>
      </c>
      <c r="P142" s="85">
        <f t="shared" si="32"/>
        <v>22120</v>
      </c>
      <c r="Q142" s="92">
        <f t="shared" si="22"/>
        <v>100.03617945007235</v>
      </c>
      <c r="R142" s="85">
        <f t="shared" si="33"/>
        <v>367236</v>
      </c>
      <c r="S142" s="92">
        <f t="shared" si="23"/>
        <v>96.989961255358097</v>
      </c>
      <c r="T142" s="85">
        <v>312601</v>
      </c>
      <c r="U142" s="92">
        <f t="shared" si="24"/>
        <v>98.152503257610249</v>
      </c>
      <c r="V142" s="85">
        <v>22094</v>
      </c>
      <c r="W142" s="92">
        <f t="shared" si="27"/>
        <v>97.343261223950307</v>
      </c>
      <c r="X142" s="85">
        <f t="shared" si="34"/>
        <v>54635</v>
      </c>
      <c r="Y142" s="92">
        <f t="shared" si="25"/>
        <v>90.834275453880437</v>
      </c>
      <c r="Z142" s="85">
        <v>849</v>
      </c>
      <c r="AA142" s="92">
        <f t="shared" si="29"/>
        <v>92.990142387732746</v>
      </c>
      <c r="AB142" s="85">
        <v>10235</v>
      </c>
      <c r="AC142" s="92">
        <f t="shared" si="30"/>
        <v>115.38895152198421</v>
      </c>
      <c r="AD142" s="103"/>
      <c r="AE142" s="103"/>
      <c r="AF142" s="103"/>
      <c r="AG142" s="103"/>
      <c r="AH142" s="103"/>
      <c r="AI142" s="103"/>
      <c r="AJ142" s="29">
        <v>38355</v>
      </c>
      <c r="AK142" s="198">
        <f t="shared" si="26"/>
        <v>90.770323038693647</v>
      </c>
      <c r="AL142" s="202" t="s">
        <v>237</v>
      </c>
      <c r="AM142" s="180" t="s">
        <v>237</v>
      </c>
      <c r="AN142" s="180" t="s">
        <v>237</v>
      </c>
      <c r="AO142" s="180" t="s">
        <v>237</v>
      </c>
      <c r="AP142" s="180" t="s">
        <v>237</v>
      </c>
      <c r="AQ142" s="182" t="s">
        <v>237</v>
      </c>
      <c r="AR142" s="14"/>
      <c r="AS142" s="14"/>
      <c r="AT142" s="14"/>
    </row>
    <row r="143" spans="1:48" s="12" customFormat="1" ht="12" hidden="1" customHeight="1">
      <c r="B143" s="37" t="s">
        <v>99</v>
      </c>
      <c r="C143" s="50" t="s">
        <v>18</v>
      </c>
      <c r="D143" s="80">
        <v>355893</v>
      </c>
      <c r="E143" s="90">
        <f t="shared" si="18"/>
        <v>96.378230386143358</v>
      </c>
      <c r="F143" s="83">
        <v>3539</v>
      </c>
      <c r="G143" s="90">
        <f t="shared" si="19"/>
        <v>90.790148794253469</v>
      </c>
      <c r="H143" s="83">
        <v>1531</v>
      </c>
      <c r="I143" s="90">
        <f t="shared" si="28"/>
        <v>82.356105433028517</v>
      </c>
      <c r="J143" s="83">
        <f t="shared" si="31"/>
        <v>352354</v>
      </c>
      <c r="K143" s="90">
        <f t="shared" si="20"/>
        <v>96.437847764862369</v>
      </c>
      <c r="L143" s="83">
        <v>168973</v>
      </c>
      <c r="M143" s="90">
        <f t="shared" si="21"/>
        <v>101.45238181010363</v>
      </c>
      <c r="N143" s="83">
        <v>193077</v>
      </c>
      <c r="O143" s="90">
        <f t="shared" si="22"/>
        <v>101.96292775665398</v>
      </c>
      <c r="P143" s="83">
        <f t="shared" si="32"/>
        <v>24104</v>
      </c>
      <c r="Q143" s="90">
        <f t="shared" si="22"/>
        <v>105.69148469700956</v>
      </c>
      <c r="R143" s="83">
        <f t="shared" si="33"/>
        <v>376458</v>
      </c>
      <c r="S143" s="90">
        <f t="shared" si="23"/>
        <v>96.981516068783407</v>
      </c>
      <c r="T143" s="83">
        <v>328940</v>
      </c>
      <c r="U143" s="90">
        <f t="shared" si="24"/>
        <v>97.595276595113418</v>
      </c>
      <c r="V143" s="83">
        <v>20715</v>
      </c>
      <c r="W143" s="90">
        <f t="shared" si="27"/>
        <v>99.840948525159064</v>
      </c>
      <c r="X143" s="83">
        <f t="shared" si="34"/>
        <v>47518</v>
      </c>
      <c r="Y143" s="90">
        <f t="shared" si="25"/>
        <v>92.93565421474672</v>
      </c>
      <c r="Z143" s="83">
        <v>804</v>
      </c>
      <c r="AA143" s="90">
        <f t="shared" si="29"/>
        <v>94.145199063231857</v>
      </c>
      <c r="AB143" s="83">
        <v>9090</v>
      </c>
      <c r="AC143" s="90">
        <f t="shared" si="30"/>
        <v>98.901098901098905</v>
      </c>
      <c r="AD143" s="101"/>
      <c r="AE143" s="101"/>
      <c r="AF143" s="101"/>
      <c r="AG143" s="101"/>
      <c r="AH143" s="101"/>
      <c r="AI143" s="101"/>
      <c r="AJ143" s="32">
        <v>33356</v>
      </c>
      <c r="AK143" s="185">
        <f t="shared" si="26"/>
        <v>98.610536273872171</v>
      </c>
      <c r="AL143" s="189" t="s">
        <v>237</v>
      </c>
      <c r="AM143" s="134" t="s">
        <v>237</v>
      </c>
      <c r="AN143" s="134" t="s">
        <v>237</v>
      </c>
      <c r="AO143" s="134" t="s">
        <v>237</v>
      </c>
      <c r="AP143" s="134" t="s">
        <v>237</v>
      </c>
      <c r="AQ143" s="183" t="s">
        <v>237</v>
      </c>
      <c r="AR143" s="14"/>
      <c r="AS143" s="14"/>
      <c r="AT143" s="14"/>
    </row>
    <row r="144" spans="1:48" s="12" customFormat="1" ht="12" hidden="1" customHeight="1">
      <c r="B144" s="37" t="s">
        <v>101</v>
      </c>
      <c r="C144" s="50" t="s">
        <v>10</v>
      </c>
      <c r="D144" s="80">
        <v>331310</v>
      </c>
      <c r="E144" s="90">
        <f t="shared" si="18"/>
        <v>96.31916644135697</v>
      </c>
      <c r="F144" s="83">
        <v>3414</v>
      </c>
      <c r="G144" s="90">
        <f t="shared" si="19"/>
        <v>89.231573444851023</v>
      </c>
      <c r="H144" s="83">
        <v>1472</v>
      </c>
      <c r="I144" s="90">
        <f t="shared" si="28"/>
        <v>80.923584387025841</v>
      </c>
      <c r="J144" s="83">
        <f t="shared" si="31"/>
        <v>327896</v>
      </c>
      <c r="K144" s="90">
        <f t="shared" si="20"/>
        <v>96.398888709226952</v>
      </c>
      <c r="L144" s="83">
        <v>140886</v>
      </c>
      <c r="M144" s="90">
        <f t="shared" si="21"/>
        <v>96.048594919622047</v>
      </c>
      <c r="N144" s="83">
        <v>175532</v>
      </c>
      <c r="O144" s="90">
        <f t="shared" si="22"/>
        <v>99.290667813062115</v>
      </c>
      <c r="P144" s="83">
        <f t="shared" si="32"/>
        <v>34646</v>
      </c>
      <c r="Q144" s="90">
        <f t="shared" si="22"/>
        <v>115.08769598724422</v>
      </c>
      <c r="R144" s="83">
        <f t="shared" si="33"/>
        <v>362542</v>
      </c>
      <c r="S144" s="90">
        <f t="shared" si="23"/>
        <v>97.918427868812614</v>
      </c>
      <c r="T144" s="83">
        <v>332043</v>
      </c>
      <c r="U144" s="90">
        <f t="shared" si="24"/>
        <v>97.941720424398497</v>
      </c>
      <c r="V144" s="83">
        <v>20310</v>
      </c>
      <c r="W144" s="90">
        <f t="shared" si="27"/>
        <v>102.33284627399608</v>
      </c>
      <c r="X144" s="83">
        <f t="shared" si="34"/>
        <v>30499</v>
      </c>
      <c r="Y144" s="90">
        <f t="shared" si="25"/>
        <v>97.665556551812472</v>
      </c>
      <c r="Z144" s="83">
        <v>757</v>
      </c>
      <c r="AA144" s="90">
        <f t="shared" si="29"/>
        <v>98.184176394293118</v>
      </c>
      <c r="AB144" s="83">
        <v>8891</v>
      </c>
      <c r="AC144" s="90">
        <f t="shared" si="30"/>
        <v>109.2394643076545</v>
      </c>
      <c r="AD144" s="101"/>
      <c r="AE144" s="101"/>
      <c r="AF144" s="101"/>
      <c r="AG144" s="101"/>
      <c r="AH144" s="101"/>
      <c r="AI144" s="101"/>
      <c r="AJ144" s="32">
        <v>17099</v>
      </c>
      <c r="AK144" s="185">
        <f t="shared" si="26"/>
        <v>107.62210473313192</v>
      </c>
      <c r="AL144" s="189" t="s">
        <v>237</v>
      </c>
      <c r="AM144" s="134" t="s">
        <v>237</v>
      </c>
      <c r="AN144" s="134" t="s">
        <v>237</v>
      </c>
      <c r="AO144" s="134" t="s">
        <v>237</v>
      </c>
      <c r="AP144" s="134" t="s">
        <v>237</v>
      </c>
      <c r="AQ144" s="183" t="s">
        <v>237</v>
      </c>
      <c r="AR144" s="14"/>
      <c r="AS144" s="14"/>
      <c r="AT144" s="14"/>
    </row>
    <row r="145" spans="1:48" s="12" customFormat="1" ht="12" hidden="1" customHeight="1">
      <c r="B145" s="37" t="s">
        <v>103</v>
      </c>
      <c r="C145" s="50" t="s">
        <v>104</v>
      </c>
      <c r="D145" s="80">
        <v>326985</v>
      </c>
      <c r="E145" s="90">
        <f t="shared" si="18"/>
        <v>98.217879477829371</v>
      </c>
      <c r="F145" s="83">
        <v>3490</v>
      </c>
      <c r="G145" s="90">
        <f t="shared" si="19"/>
        <v>95.61643835616438</v>
      </c>
      <c r="H145" s="83">
        <v>1540</v>
      </c>
      <c r="I145" s="90">
        <f t="shared" si="28"/>
        <v>91.830649970184851</v>
      </c>
      <c r="J145" s="83">
        <f t="shared" si="31"/>
        <v>323495</v>
      </c>
      <c r="K145" s="90">
        <f t="shared" si="20"/>
        <v>98.246716960044694</v>
      </c>
      <c r="L145" s="83">
        <v>141584</v>
      </c>
      <c r="M145" s="90">
        <f t="shared" si="21"/>
        <v>99.901216448872461</v>
      </c>
      <c r="N145" s="83">
        <v>180892</v>
      </c>
      <c r="O145" s="90">
        <f t="shared" si="22"/>
        <v>99.948062281060416</v>
      </c>
      <c r="P145" s="83">
        <f t="shared" si="32"/>
        <v>39308</v>
      </c>
      <c r="Q145" s="90">
        <f t="shared" si="22"/>
        <v>100.11716163211248</v>
      </c>
      <c r="R145" s="83">
        <f t="shared" si="33"/>
        <v>362803</v>
      </c>
      <c r="S145" s="90">
        <f t="shared" si="23"/>
        <v>98.445988114943148</v>
      </c>
      <c r="T145" s="83">
        <v>327236</v>
      </c>
      <c r="U145" s="90">
        <f t="shared" si="24"/>
        <v>96.240504207117837</v>
      </c>
      <c r="V145" s="83">
        <v>20242</v>
      </c>
      <c r="W145" s="90">
        <f t="shared" si="27"/>
        <v>98.60197769009693</v>
      </c>
      <c r="X145" s="83">
        <f t="shared" si="34"/>
        <v>35567</v>
      </c>
      <c r="Y145" s="90">
        <f t="shared" si="25"/>
        <v>124.74834274490547</v>
      </c>
      <c r="Z145" s="83">
        <v>872</v>
      </c>
      <c r="AA145" s="90">
        <f t="shared" si="29"/>
        <v>99.885452462772051</v>
      </c>
      <c r="AB145" s="83">
        <v>9385</v>
      </c>
      <c r="AC145" s="90">
        <f t="shared" si="30"/>
        <v>107.01254275940705</v>
      </c>
      <c r="AD145" s="101"/>
      <c r="AE145" s="101"/>
      <c r="AF145" s="101"/>
      <c r="AG145" s="101"/>
      <c r="AH145" s="101"/>
      <c r="AI145" s="101"/>
      <c r="AJ145" s="32">
        <v>20966</v>
      </c>
      <c r="AK145" s="185">
        <f t="shared" si="26"/>
        <v>170.49686915507846</v>
      </c>
      <c r="AL145" s="189" t="s">
        <v>237</v>
      </c>
      <c r="AM145" s="134" t="s">
        <v>237</v>
      </c>
      <c r="AN145" s="134" t="s">
        <v>237</v>
      </c>
      <c r="AO145" s="134" t="s">
        <v>237</v>
      </c>
      <c r="AP145" s="134" t="s">
        <v>237</v>
      </c>
      <c r="AQ145" s="183" t="s">
        <v>237</v>
      </c>
      <c r="AR145" s="14"/>
      <c r="AS145" s="14"/>
      <c r="AT145" s="14"/>
    </row>
    <row r="146" spans="1:48" s="12" customFormat="1" ht="12" hidden="1" customHeight="1">
      <c r="B146" s="37" t="s">
        <v>48</v>
      </c>
      <c r="C146" s="50" t="s">
        <v>47</v>
      </c>
      <c r="D146" s="80">
        <v>318294</v>
      </c>
      <c r="E146" s="90">
        <f t="shared" si="18"/>
        <v>98.919725269602509</v>
      </c>
      <c r="F146" s="83">
        <v>3348</v>
      </c>
      <c r="G146" s="90">
        <f t="shared" si="19"/>
        <v>95.520684736091297</v>
      </c>
      <c r="H146" s="83">
        <v>1426</v>
      </c>
      <c r="I146" s="90">
        <f t="shared" si="28"/>
        <v>90.082122552116246</v>
      </c>
      <c r="J146" s="83">
        <f t="shared" si="31"/>
        <v>314946</v>
      </c>
      <c r="K146" s="90">
        <f t="shared" si="20"/>
        <v>98.957158342890366</v>
      </c>
      <c r="L146" s="83">
        <v>142329</v>
      </c>
      <c r="M146" s="90">
        <f t="shared" si="21"/>
        <v>102.57206687806284</v>
      </c>
      <c r="N146" s="83">
        <v>175730</v>
      </c>
      <c r="O146" s="90">
        <f t="shared" si="22"/>
        <v>98.637164763861293</v>
      </c>
      <c r="P146" s="83">
        <f t="shared" si="32"/>
        <v>33401</v>
      </c>
      <c r="Q146" s="90">
        <f t="shared" si="22"/>
        <v>84.778415147977057</v>
      </c>
      <c r="R146" s="83">
        <f t="shared" si="33"/>
        <v>348347</v>
      </c>
      <c r="S146" s="90">
        <f t="shared" si="23"/>
        <v>97.395313465468888</v>
      </c>
      <c r="T146" s="83">
        <v>305456</v>
      </c>
      <c r="U146" s="90">
        <f t="shared" si="24"/>
        <v>94.500836862800909</v>
      </c>
      <c r="V146" s="83">
        <v>21323</v>
      </c>
      <c r="W146" s="90">
        <f t="shared" si="27"/>
        <v>99.04315109851828</v>
      </c>
      <c r="X146" s="83">
        <f t="shared" si="34"/>
        <v>42891</v>
      </c>
      <c r="Y146" s="90">
        <f t="shared" si="25"/>
        <v>124.56726301115242</v>
      </c>
      <c r="Z146" s="83">
        <v>803</v>
      </c>
      <c r="AA146" s="90">
        <f t="shared" si="29"/>
        <v>92.087155963302749</v>
      </c>
      <c r="AB146" s="83">
        <v>9306</v>
      </c>
      <c r="AC146" s="90">
        <f t="shared" si="30"/>
        <v>108.9185393258427</v>
      </c>
      <c r="AD146" s="101"/>
      <c r="AE146" s="101"/>
      <c r="AF146" s="101"/>
      <c r="AG146" s="101"/>
      <c r="AH146" s="101"/>
      <c r="AI146" s="101"/>
      <c r="AJ146" s="32">
        <v>27143</v>
      </c>
      <c r="AK146" s="185">
        <f t="shared" si="26"/>
        <v>149.19474523168253</v>
      </c>
      <c r="AL146" s="189" t="s">
        <v>237</v>
      </c>
      <c r="AM146" s="134" t="s">
        <v>237</v>
      </c>
      <c r="AN146" s="134" t="s">
        <v>237</v>
      </c>
      <c r="AO146" s="134" t="s">
        <v>237</v>
      </c>
      <c r="AP146" s="134" t="s">
        <v>237</v>
      </c>
      <c r="AQ146" s="183" t="s">
        <v>237</v>
      </c>
      <c r="AR146" s="14"/>
      <c r="AS146" s="14"/>
      <c r="AT146" s="14"/>
    </row>
    <row r="147" spans="1:48" s="12" customFormat="1" ht="12" hidden="1" customHeight="1">
      <c r="B147" s="37" t="s">
        <v>82</v>
      </c>
      <c r="C147" s="50" t="s">
        <v>13</v>
      </c>
      <c r="D147" s="80">
        <v>312861</v>
      </c>
      <c r="E147" s="90">
        <f t="shared" si="18"/>
        <v>99.920156110772211</v>
      </c>
      <c r="F147" s="83">
        <v>3476</v>
      </c>
      <c r="G147" s="90">
        <f t="shared" si="19"/>
        <v>94.585034013605437</v>
      </c>
      <c r="H147" s="83">
        <v>1547</v>
      </c>
      <c r="I147" s="90">
        <f t="shared" si="28"/>
        <v>88.501144164759722</v>
      </c>
      <c r="J147" s="83">
        <f t="shared" si="31"/>
        <v>309385</v>
      </c>
      <c r="K147" s="90">
        <f t="shared" si="20"/>
        <v>99.98351840122028</v>
      </c>
      <c r="L147" s="83">
        <v>130101</v>
      </c>
      <c r="M147" s="90">
        <f t="shared" si="21"/>
        <v>99.986166509118576</v>
      </c>
      <c r="N147" s="83">
        <v>178385</v>
      </c>
      <c r="O147" s="90">
        <f t="shared" si="22"/>
        <v>95.353275104501861</v>
      </c>
      <c r="P147" s="83">
        <f t="shared" si="32"/>
        <v>48284</v>
      </c>
      <c r="Q147" s="90">
        <f t="shared" si="22"/>
        <v>84.769746659878152</v>
      </c>
      <c r="R147" s="83">
        <f t="shared" si="33"/>
        <v>357669</v>
      </c>
      <c r="S147" s="90">
        <f t="shared" si="23"/>
        <v>97.618417281895219</v>
      </c>
      <c r="T147" s="83">
        <v>330268</v>
      </c>
      <c r="U147" s="90">
        <f t="shared" si="24"/>
        <v>95.832354025029659</v>
      </c>
      <c r="V147" s="83">
        <v>26580</v>
      </c>
      <c r="W147" s="90">
        <f t="shared" si="27"/>
        <v>104.06389476156919</v>
      </c>
      <c r="X147" s="83">
        <f t="shared" si="34"/>
        <v>27401</v>
      </c>
      <c r="Y147" s="90">
        <f t="shared" si="25"/>
        <v>125.90056974820804</v>
      </c>
      <c r="Z147" s="83">
        <v>904</v>
      </c>
      <c r="AA147" s="90">
        <f t="shared" si="29"/>
        <v>100.33296337402886</v>
      </c>
      <c r="AB147" s="83">
        <v>9393</v>
      </c>
      <c r="AC147" s="90">
        <f t="shared" si="30"/>
        <v>123.28389552434702</v>
      </c>
      <c r="AD147" s="101"/>
      <c r="AE147" s="101"/>
      <c r="AF147" s="101"/>
      <c r="AG147" s="101"/>
      <c r="AH147" s="101"/>
      <c r="AI147" s="101"/>
      <c r="AJ147" s="32">
        <v>11651</v>
      </c>
      <c r="AK147" s="185">
        <f t="shared" si="26"/>
        <v>160.90319016710399</v>
      </c>
      <c r="AL147" s="189" t="s">
        <v>237</v>
      </c>
      <c r="AM147" s="134" t="s">
        <v>237</v>
      </c>
      <c r="AN147" s="134" t="s">
        <v>237</v>
      </c>
      <c r="AO147" s="134" t="s">
        <v>237</v>
      </c>
      <c r="AP147" s="134" t="s">
        <v>237</v>
      </c>
      <c r="AQ147" s="183" t="s">
        <v>237</v>
      </c>
      <c r="AR147" s="14"/>
      <c r="AS147" s="14"/>
      <c r="AT147" s="14"/>
    </row>
    <row r="148" spans="1:48" s="12" customFormat="1" ht="12" hidden="1" customHeight="1">
      <c r="B148" s="37" t="s">
        <v>85</v>
      </c>
      <c r="C148" s="50" t="s">
        <v>14</v>
      </c>
      <c r="D148" s="80">
        <v>322098</v>
      </c>
      <c r="E148" s="90">
        <f t="shared" si="18"/>
        <v>98.753085094967275</v>
      </c>
      <c r="F148" s="83">
        <v>3545</v>
      </c>
      <c r="G148" s="90">
        <f t="shared" si="19"/>
        <v>101.1123787792356</v>
      </c>
      <c r="H148" s="83">
        <v>1621</v>
      </c>
      <c r="I148" s="90">
        <f t="shared" si="28"/>
        <v>106.29508196721311</v>
      </c>
      <c r="J148" s="83">
        <f t="shared" si="31"/>
        <v>318553</v>
      </c>
      <c r="K148" s="90">
        <f t="shared" si="20"/>
        <v>98.727449102612979</v>
      </c>
      <c r="L148" s="83">
        <v>137741</v>
      </c>
      <c r="M148" s="90">
        <f t="shared" si="21"/>
        <v>98.595592077478656</v>
      </c>
      <c r="N148" s="83">
        <v>174549</v>
      </c>
      <c r="O148" s="90">
        <f t="shared" si="22"/>
        <v>96.334786688007071</v>
      </c>
      <c r="P148" s="83">
        <f t="shared" si="32"/>
        <v>36808</v>
      </c>
      <c r="Q148" s="90">
        <f t="shared" si="22"/>
        <v>88.721768264757642</v>
      </c>
      <c r="R148" s="83">
        <f t="shared" si="33"/>
        <v>355361</v>
      </c>
      <c r="S148" s="90">
        <f t="shared" si="23"/>
        <v>97.587506110186567</v>
      </c>
      <c r="T148" s="83">
        <v>324960</v>
      </c>
      <c r="U148" s="90">
        <f t="shared" si="24"/>
        <v>97.006459932893122</v>
      </c>
      <c r="V148" s="83">
        <v>26941</v>
      </c>
      <c r="W148" s="90">
        <f t="shared" si="27"/>
        <v>101.92569612590799</v>
      </c>
      <c r="X148" s="83">
        <f t="shared" si="34"/>
        <v>30401</v>
      </c>
      <c r="Y148" s="90">
        <f t="shared" si="25"/>
        <v>104.26298100006859</v>
      </c>
      <c r="Z148" s="83">
        <v>888</v>
      </c>
      <c r="AA148" s="90">
        <f t="shared" si="29"/>
        <v>95.586652314316467</v>
      </c>
      <c r="AB148" s="83">
        <v>9508</v>
      </c>
      <c r="AC148" s="90">
        <f t="shared" si="30"/>
        <v>117.99453958798709</v>
      </c>
      <c r="AD148" s="101"/>
      <c r="AE148" s="101"/>
      <c r="AF148" s="101"/>
      <c r="AG148" s="101"/>
      <c r="AH148" s="101"/>
      <c r="AI148" s="101"/>
      <c r="AJ148" s="32">
        <v>15227</v>
      </c>
      <c r="AK148" s="185">
        <f t="shared" si="26"/>
        <v>110.38857474264172</v>
      </c>
      <c r="AL148" s="189" t="s">
        <v>237</v>
      </c>
      <c r="AM148" s="134" t="s">
        <v>237</v>
      </c>
      <c r="AN148" s="134" t="s">
        <v>237</v>
      </c>
      <c r="AO148" s="134" t="s">
        <v>237</v>
      </c>
      <c r="AP148" s="134" t="s">
        <v>237</v>
      </c>
      <c r="AQ148" s="183" t="s">
        <v>237</v>
      </c>
      <c r="AR148" s="14"/>
      <c r="AS148" s="14"/>
      <c r="AT148" s="14"/>
    </row>
    <row r="149" spans="1:48" ht="12" hidden="1" customHeight="1">
      <c r="A149" s="13"/>
      <c r="B149" s="37" t="s">
        <v>87</v>
      </c>
      <c r="C149" s="50" t="s">
        <v>15</v>
      </c>
      <c r="D149" s="80">
        <v>314149</v>
      </c>
      <c r="E149" s="90">
        <f t="shared" si="18"/>
        <v>98.976675898007855</v>
      </c>
      <c r="F149" s="83">
        <v>3436</v>
      </c>
      <c r="G149" s="90">
        <f t="shared" si="19"/>
        <v>102.72047832585949</v>
      </c>
      <c r="H149" s="83">
        <v>1539</v>
      </c>
      <c r="I149" s="90">
        <f t="shared" si="28"/>
        <v>106.57894736842107</v>
      </c>
      <c r="J149" s="83">
        <f t="shared" si="31"/>
        <v>310713</v>
      </c>
      <c r="K149" s="90">
        <f t="shared" si="20"/>
        <v>98.936800275113683</v>
      </c>
      <c r="L149" s="83">
        <v>125514</v>
      </c>
      <c r="M149" s="90">
        <f t="shared" si="21"/>
        <v>92.160951611718929</v>
      </c>
      <c r="N149" s="83">
        <v>155472</v>
      </c>
      <c r="O149" s="90">
        <f t="shared" si="22"/>
        <v>91.716859473904648</v>
      </c>
      <c r="P149" s="83">
        <f t="shared" si="32"/>
        <v>29958</v>
      </c>
      <c r="Q149" s="90">
        <f t="shared" si="22"/>
        <v>89.901869579569677</v>
      </c>
      <c r="R149" s="83">
        <f t="shared" si="33"/>
        <v>340671</v>
      </c>
      <c r="S149" s="90">
        <f t="shared" si="23"/>
        <v>98.070097157250814</v>
      </c>
      <c r="T149" s="83">
        <v>304798</v>
      </c>
      <c r="U149" s="90">
        <f t="shared" si="24"/>
        <v>95.854456255110392</v>
      </c>
      <c r="V149" s="83">
        <v>25927</v>
      </c>
      <c r="W149" s="90">
        <f t="shared" si="27"/>
        <v>95.509467324836066</v>
      </c>
      <c r="X149" s="83">
        <f t="shared" si="34"/>
        <v>35873</v>
      </c>
      <c r="Y149" s="90">
        <f t="shared" si="25"/>
        <v>122.03776152406871</v>
      </c>
      <c r="Z149" s="83">
        <v>783</v>
      </c>
      <c r="AA149" s="90">
        <f t="shared" si="29"/>
        <v>90.625</v>
      </c>
      <c r="AB149" s="83">
        <v>9751</v>
      </c>
      <c r="AC149" s="90">
        <f t="shared" si="30"/>
        <v>119.70292167935183</v>
      </c>
      <c r="AD149" s="101"/>
      <c r="AE149" s="101"/>
      <c r="AF149" s="101"/>
      <c r="AG149" s="101"/>
      <c r="AH149" s="101"/>
      <c r="AI149" s="101"/>
      <c r="AJ149" s="32">
        <v>20768</v>
      </c>
      <c r="AK149" s="185">
        <f t="shared" si="26"/>
        <v>144.62395543175489</v>
      </c>
      <c r="AL149" s="189" t="s">
        <v>237</v>
      </c>
      <c r="AM149" s="134" t="s">
        <v>237</v>
      </c>
      <c r="AN149" s="134" t="s">
        <v>237</v>
      </c>
      <c r="AO149" s="134" t="s">
        <v>237</v>
      </c>
      <c r="AP149" s="134" t="s">
        <v>237</v>
      </c>
      <c r="AQ149" s="183" t="s">
        <v>237</v>
      </c>
      <c r="AU149" s="13"/>
      <c r="AV149" s="13"/>
    </row>
    <row r="150" spans="1:48" ht="12" hidden="1" customHeight="1">
      <c r="A150" s="13"/>
      <c r="B150" s="37" t="s">
        <v>89</v>
      </c>
      <c r="C150" s="50" t="s">
        <v>16</v>
      </c>
      <c r="D150" s="80">
        <v>329213</v>
      </c>
      <c r="E150" s="90">
        <f t="shared" si="18"/>
        <v>98.572669022097131</v>
      </c>
      <c r="F150" s="83">
        <v>3402</v>
      </c>
      <c r="G150" s="90">
        <f t="shared" si="19"/>
        <v>98.266897746967075</v>
      </c>
      <c r="H150" s="83">
        <v>1453</v>
      </c>
      <c r="I150" s="90">
        <f t="shared" si="28"/>
        <v>94.657980456026053</v>
      </c>
      <c r="J150" s="83">
        <f t="shared" si="31"/>
        <v>325811</v>
      </c>
      <c r="K150" s="90">
        <f t="shared" si="20"/>
        <v>98.575871813335439</v>
      </c>
      <c r="L150" s="83">
        <v>132624</v>
      </c>
      <c r="M150" s="90">
        <f t="shared" si="21"/>
        <v>85.718163662334135</v>
      </c>
      <c r="N150" s="83">
        <v>155875</v>
      </c>
      <c r="O150" s="90">
        <f t="shared" si="22"/>
        <v>85.779458055427142</v>
      </c>
      <c r="P150" s="83">
        <f t="shared" si="32"/>
        <v>23251</v>
      </c>
      <c r="Q150" s="90">
        <f t="shared" si="22"/>
        <v>86.130764956473413</v>
      </c>
      <c r="R150" s="83">
        <f t="shared" si="33"/>
        <v>349062</v>
      </c>
      <c r="S150" s="90">
        <f t="shared" si="23"/>
        <v>97.636169873543054</v>
      </c>
      <c r="T150" s="83">
        <v>290637</v>
      </c>
      <c r="U150" s="90">
        <f t="shared" si="24"/>
        <v>95.822398354148262</v>
      </c>
      <c r="V150" s="83">
        <v>24244</v>
      </c>
      <c r="W150" s="90">
        <f t="shared" si="27"/>
        <v>93.994494630326059</v>
      </c>
      <c r="X150" s="83">
        <f t="shared" si="34"/>
        <v>58425</v>
      </c>
      <c r="Y150" s="90">
        <f t="shared" si="25"/>
        <v>107.78525966239276</v>
      </c>
      <c r="Z150" s="83">
        <v>917</v>
      </c>
      <c r="AA150" s="90">
        <f t="shared" si="29"/>
        <v>103.38218714768882</v>
      </c>
      <c r="AB150" s="83">
        <v>10796</v>
      </c>
      <c r="AC150" s="90">
        <f t="shared" si="30"/>
        <v>100.68077963256552</v>
      </c>
      <c r="AD150" s="101"/>
      <c r="AE150" s="101"/>
      <c r="AF150" s="101"/>
      <c r="AG150" s="101"/>
      <c r="AH150" s="101"/>
      <c r="AI150" s="101"/>
      <c r="AJ150" s="32">
        <v>40325</v>
      </c>
      <c r="AK150" s="185">
        <f t="shared" si="26"/>
        <v>113.26929018847784</v>
      </c>
      <c r="AL150" s="189" t="s">
        <v>237</v>
      </c>
      <c r="AM150" s="134" t="s">
        <v>237</v>
      </c>
      <c r="AN150" s="134" t="s">
        <v>237</v>
      </c>
      <c r="AO150" s="134" t="s">
        <v>237</v>
      </c>
      <c r="AP150" s="134" t="s">
        <v>237</v>
      </c>
      <c r="AQ150" s="183" t="s">
        <v>237</v>
      </c>
      <c r="AU150" s="13"/>
      <c r="AV150" s="13"/>
    </row>
    <row r="151" spans="1:48" ht="12" hidden="1" customHeight="1">
      <c r="A151" s="13"/>
      <c r="B151" s="37" t="s">
        <v>145</v>
      </c>
      <c r="C151" s="50" t="s">
        <v>146</v>
      </c>
      <c r="D151" s="80">
        <v>333536</v>
      </c>
      <c r="E151" s="90">
        <f t="shared" ref="E151:E213" si="35">D151/D139*100</f>
        <v>97.247620824780739</v>
      </c>
      <c r="F151" s="83">
        <v>3476</v>
      </c>
      <c r="G151" s="90">
        <f t="shared" ref="G151:G213" si="36">F151/F139*100</f>
        <v>106.26719657597066</v>
      </c>
      <c r="H151" s="83">
        <v>1508</v>
      </c>
      <c r="I151" s="90">
        <f t="shared" si="28"/>
        <v>113.72549019607843</v>
      </c>
      <c r="J151" s="83">
        <f t="shared" si="31"/>
        <v>330060</v>
      </c>
      <c r="K151" s="90">
        <f t="shared" ref="K151:K213" si="37">J151/J139*100</f>
        <v>97.160771846160642</v>
      </c>
      <c r="L151" s="83">
        <v>136591</v>
      </c>
      <c r="M151" s="90">
        <f t="shared" ref="M151:M213" si="38">L151/L139*100</f>
        <v>82.620687986547551</v>
      </c>
      <c r="N151" s="83">
        <v>159491</v>
      </c>
      <c r="O151" s="90">
        <f t="shared" ref="O151:Q199" si="39">N151/N139*100</f>
        <v>83.737254943139462</v>
      </c>
      <c r="P151" s="83">
        <f t="shared" si="32"/>
        <v>22900</v>
      </c>
      <c r="Q151" s="90">
        <f t="shared" si="39"/>
        <v>91.079027960068402</v>
      </c>
      <c r="R151" s="83">
        <f t="shared" si="33"/>
        <v>352960</v>
      </c>
      <c r="S151" s="90">
        <f t="shared" ref="S151:S213" si="40">R151/R139*100</f>
        <v>96.741656799543918</v>
      </c>
      <c r="T151" s="83">
        <v>296825</v>
      </c>
      <c r="U151" s="90">
        <f t="shared" ref="U151:U213" si="41">T151/T139*100</f>
        <v>96.043707854988796</v>
      </c>
      <c r="V151" s="83">
        <v>22120</v>
      </c>
      <c r="W151" s="90">
        <f t="shared" si="27"/>
        <v>93.689114781872078</v>
      </c>
      <c r="X151" s="83">
        <f t="shared" si="34"/>
        <v>56135</v>
      </c>
      <c r="Y151" s="90">
        <f t="shared" ref="Y151:Y213" si="42">X151/X139*100</f>
        <v>100.60757043515665</v>
      </c>
      <c r="Z151" s="83">
        <v>757</v>
      </c>
      <c r="AA151" s="90">
        <f t="shared" si="29"/>
        <v>99.474375821287779</v>
      </c>
      <c r="AB151" s="83">
        <v>8973</v>
      </c>
      <c r="AC151" s="90">
        <f t="shared" si="30"/>
        <v>108.17359855334539</v>
      </c>
      <c r="AD151" s="101"/>
      <c r="AE151" s="101"/>
      <c r="AF151" s="101"/>
      <c r="AG151" s="101"/>
      <c r="AH151" s="101"/>
      <c r="AI151" s="101"/>
      <c r="AJ151" s="32">
        <v>42187</v>
      </c>
      <c r="AK151" s="185">
        <f t="shared" ref="AK151:AK213" si="43">AJ151/AJ139*100</f>
        <v>102.45282560652791</v>
      </c>
      <c r="AL151" s="189" t="s">
        <v>237</v>
      </c>
      <c r="AM151" s="134" t="s">
        <v>237</v>
      </c>
      <c r="AN151" s="134" t="s">
        <v>237</v>
      </c>
      <c r="AO151" s="134" t="s">
        <v>237</v>
      </c>
      <c r="AP151" s="134" t="s">
        <v>237</v>
      </c>
      <c r="AQ151" s="183" t="s">
        <v>237</v>
      </c>
      <c r="AU151" s="13"/>
      <c r="AV151" s="13"/>
    </row>
    <row r="152" spans="1:48" ht="12" hidden="1" customHeight="1">
      <c r="A152" s="13"/>
      <c r="B152" s="37" t="s">
        <v>93</v>
      </c>
      <c r="C152" s="50" t="s">
        <v>94</v>
      </c>
      <c r="D152" s="80">
        <v>308592</v>
      </c>
      <c r="E152" s="90">
        <f t="shared" si="35"/>
        <v>97.27674785881581</v>
      </c>
      <c r="F152" s="83">
        <v>3348</v>
      </c>
      <c r="G152" s="90">
        <f t="shared" si="36"/>
        <v>105.3161371500472</v>
      </c>
      <c r="H152" s="83">
        <v>1430</v>
      </c>
      <c r="I152" s="90">
        <f t="shared" si="28"/>
        <v>111.98120595144871</v>
      </c>
      <c r="J152" s="83">
        <f t="shared" si="31"/>
        <v>305244</v>
      </c>
      <c r="K152" s="90">
        <f t="shared" si="37"/>
        <v>97.195368919796721</v>
      </c>
      <c r="L152" s="83">
        <v>123702</v>
      </c>
      <c r="M152" s="90">
        <f t="shared" si="38"/>
        <v>85.454344492186962</v>
      </c>
      <c r="N152" s="83">
        <v>146562</v>
      </c>
      <c r="O152" s="90">
        <f t="shared" si="39"/>
        <v>86.687170994262729</v>
      </c>
      <c r="P152" s="83">
        <f t="shared" si="32"/>
        <v>22860</v>
      </c>
      <c r="Q152" s="90">
        <f t="shared" si="39"/>
        <v>94.027640671273446</v>
      </c>
      <c r="R152" s="83">
        <f t="shared" si="33"/>
        <v>328104</v>
      </c>
      <c r="S152" s="90">
        <f t="shared" si="40"/>
        <v>96.9677625279285</v>
      </c>
      <c r="T152" s="83">
        <v>282879</v>
      </c>
      <c r="U152" s="90">
        <f t="shared" si="41"/>
        <v>95.427956495924875</v>
      </c>
      <c r="V152" s="83">
        <v>21322</v>
      </c>
      <c r="W152" s="90">
        <f t="shared" si="27"/>
        <v>88.118361780385996</v>
      </c>
      <c r="X152" s="83">
        <f t="shared" si="34"/>
        <v>45225</v>
      </c>
      <c r="Y152" s="90">
        <f t="shared" si="42"/>
        <v>107.85319088047314</v>
      </c>
      <c r="Z152" s="83">
        <v>742</v>
      </c>
      <c r="AA152" s="90">
        <f t="shared" si="29"/>
        <v>98.933333333333323</v>
      </c>
      <c r="AB152" s="83">
        <v>8388</v>
      </c>
      <c r="AC152" s="90">
        <f t="shared" si="30"/>
        <v>94.004258657402218</v>
      </c>
      <c r="AD152" s="101"/>
      <c r="AE152" s="101"/>
      <c r="AF152" s="101"/>
      <c r="AG152" s="101"/>
      <c r="AH152" s="101"/>
      <c r="AI152" s="101"/>
      <c r="AJ152" s="32">
        <v>31877</v>
      </c>
      <c r="AK152" s="185">
        <f t="shared" si="43"/>
        <v>114.7149848855621</v>
      </c>
      <c r="AL152" s="189" t="s">
        <v>237</v>
      </c>
      <c r="AM152" s="134" t="s">
        <v>237</v>
      </c>
      <c r="AN152" s="134" t="s">
        <v>237</v>
      </c>
      <c r="AO152" s="134" t="s">
        <v>237</v>
      </c>
      <c r="AP152" s="134" t="s">
        <v>237</v>
      </c>
      <c r="AQ152" s="183" t="s">
        <v>237</v>
      </c>
      <c r="AU152" s="13"/>
      <c r="AV152" s="13"/>
    </row>
    <row r="153" spans="1:48" ht="12" hidden="1" customHeight="1">
      <c r="A153" s="13"/>
      <c r="B153" s="38" t="s">
        <v>95</v>
      </c>
      <c r="C153" s="52" t="s">
        <v>20</v>
      </c>
      <c r="D153" s="81">
        <v>347656</v>
      </c>
      <c r="E153" s="91">
        <f t="shared" si="35"/>
        <v>97.358361640935456</v>
      </c>
      <c r="F153" s="84">
        <v>3638</v>
      </c>
      <c r="G153" s="91">
        <f t="shared" si="36"/>
        <v>103.49928876244665</v>
      </c>
      <c r="H153" s="84">
        <v>1666</v>
      </c>
      <c r="I153" s="91">
        <f t="shared" si="28"/>
        <v>120.63721940622739</v>
      </c>
      <c r="J153" s="84">
        <f t="shared" si="31"/>
        <v>344018</v>
      </c>
      <c r="K153" s="91">
        <f t="shared" si="37"/>
        <v>97.297312585201396</v>
      </c>
      <c r="L153" s="84">
        <v>143930</v>
      </c>
      <c r="M153" s="91">
        <f t="shared" si="38"/>
        <v>81.40745014196672</v>
      </c>
      <c r="N153" s="84">
        <v>164627</v>
      </c>
      <c r="O153" s="91">
        <f t="shared" si="39"/>
        <v>82.692230415302078</v>
      </c>
      <c r="P153" s="84">
        <f t="shared" si="32"/>
        <v>20697</v>
      </c>
      <c r="Q153" s="91">
        <f t="shared" si="39"/>
        <v>92.886634951979175</v>
      </c>
      <c r="R153" s="84">
        <f t="shared" si="33"/>
        <v>364715</v>
      </c>
      <c r="S153" s="91">
        <f t="shared" si="40"/>
        <v>97.035832872163809</v>
      </c>
      <c r="T153" s="84">
        <v>297763</v>
      </c>
      <c r="U153" s="91">
        <f t="shared" si="41"/>
        <v>96.595384385806696</v>
      </c>
      <c r="V153" s="84">
        <v>23482</v>
      </c>
      <c r="W153" s="91">
        <f t="shared" si="27"/>
        <v>102.53700711759312</v>
      </c>
      <c r="X153" s="84">
        <f t="shared" si="34"/>
        <v>66952</v>
      </c>
      <c r="Y153" s="91">
        <f t="shared" si="42"/>
        <v>99.044350424568776</v>
      </c>
      <c r="Z153" s="84">
        <v>842</v>
      </c>
      <c r="AA153" s="91">
        <f t="shared" si="29"/>
        <v>100.23809523809524</v>
      </c>
      <c r="AB153" s="84">
        <v>10167</v>
      </c>
      <c r="AC153" s="91">
        <f t="shared" si="30"/>
        <v>93.019213174748387</v>
      </c>
      <c r="AD153" s="102"/>
      <c r="AE153" s="102"/>
      <c r="AF153" s="102"/>
      <c r="AG153" s="102"/>
      <c r="AH153" s="102"/>
      <c r="AI153" s="102"/>
      <c r="AJ153" s="33">
        <v>51525</v>
      </c>
      <c r="AK153" s="187">
        <f t="shared" si="43"/>
        <v>100.69376587844441</v>
      </c>
      <c r="AL153" s="201" t="s">
        <v>237</v>
      </c>
      <c r="AM153" s="170" t="s">
        <v>237</v>
      </c>
      <c r="AN153" s="170" t="s">
        <v>237</v>
      </c>
      <c r="AO153" s="170" t="s">
        <v>237</v>
      </c>
      <c r="AP153" s="170" t="s">
        <v>237</v>
      </c>
      <c r="AQ153" s="184" t="s">
        <v>237</v>
      </c>
      <c r="AU153" s="13"/>
      <c r="AV153" s="13"/>
    </row>
    <row r="154" spans="1:48" ht="12" hidden="1" customHeight="1">
      <c r="A154" s="13"/>
      <c r="B154" s="36" t="s">
        <v>147</v>
      </c>
      <c r="C154" s="50" t="s">
        <v>148</v>
      </c>
      <c r="D154" s="82">
        <v>337271</v>
      </c>
      <c r="E154" s="92">
        <f t="shared" si="35"/>
        <v>96.749588355775344</v>
      </c>
      <c r="F154" s="85">
        <v>3443</v>
      </c>
      <c r="G154" s="92">
        <f t="shared" si="36"/>
        <v>98.766494549627083</v>
      </c>
      <c r="H154" s="85">
        <v>1562</v>
      </c>
      <c r="I154" s="92">
        <f t="shared" si="28"/>
        <v>104.76190476190477</v>
      </c>
      <c r="J154" s="85">
        <f t="shared" si="31"/>
        <v>333828</v>
      </c>
      <c r="K154" s="92">
        <f t="shared" si="37"/>
        <v>96.7292156840019</v>
      </c>
      <c r="L154" s="85">
        <v>137255</v>
      </c>
      <c r="M154" s="92">
        <f t="shared" si="38"/>
        <v>82.271386784309968</v>
      </c>
      <c r="N154" s="85">
        <v>158287</v>
      </c>
      <c r="O154" s="92">
        <f t="shared" si="39"/>
        <v>83.771010627037555</v>
      </c>
      <c r="P154" s="85">
        <f t="shared" si="32"/>
        <v>21032</v>
      </c>
      <c r="Q154" s="92">
        <f t="shared" si="39"/>
        <v>95.081374321880645</v>
      </c>
      <c r="R154" s="85">
        <f t="shared" si="33"/>
        <v>354860</v>
      </c>
      <c r="S154" s="92">
        <f t="shared" si="40"/>
        <v>96.629960025705543</v>
      </c>
      <c r="T154" s="83">
        <v>296119</v>
      </c>
      <c r="U154" s="92">
        <f t="shared" si="41"/>
        <v>94.727464083608183</v>
      </c>
      <c r="V154" s="85">
        <v>19515</v>
      </c>
      <c r="W154" s="92">
        <f t="shared" si="27"/>
        <v>88.327147641893717</v>
      </c>
      <c r="X154" s="85">
        <f t="shared" si="34"/>
        <v>58741</v>
      </c>
      <c r="Y154" s="92">
        <f t="shared" si="42"/>
        <v>107.51532900155578</v>
      </c>
      <c r="Z154" s="85">
        <v>874</v>
      </c>
      <c r="AA154" s="92">
        <f t="shared" si="29"/>
        <v>102.94464075382803</v>
      </c>
      <c r="AB154" s="85">
        <v>8902</v>
      </c>
      <c r="AC154" s="92">
        <f t="shared" si="30"/>
        <v>86.976062530532488</v>
      </c>
      <c r="AD154" s="103"/>
      <c r="AE154" s="103"/>
      <c r="AF154" s="103"/>
      <c r="AG154" s="103"/>
      <c r="AH154" s="103"/>
      <c r="AI154" s="103"/>
      <c r="AJ154" s="29">
        <v>45143</v>
      </c>
      <c r="AK154" s="198">
        <f t="shared" si="43"/>
        <v>117.69782296962586</v>
      </c>
      <c r="AL154" s="202" t="s">
        <v>237</v>
      </c>
      <c r="AM154" s="180" t="s">
        <v>237</v>
      </c>
      <c r="AN154" s="180" t="s">
        <v>237</v>
      </c>
      <c r="AO154" s="180" t="s">
        <v>237</v>
      </c>
      <c r="AP154" s="180" t="s">
        <v>237</v>
      </c>
      <c r="AQ154" s="182" t="s">
        <v>237</v>
      </c>
      <c r="AU154" s="13"/>
      <c r="AV154" s="13"/>
    </row>
    <row r="155" spans="1:48" ht="12" hidden="1" customHeight="1">
      <c r="A155" s="13"/>
      <c r="B155" s="37" t="s">
        <v>99</v>
      </c>
      <c r="C155" s="50" t="s">
        <v>18</v>
      </c>
      <c r="D155" s="80">
        <v>344459</v>
      </c>
      <c r="E155" s="90">
        <f t="shared" si="35"/>
        <v>96.787236613251736</v>
      </c>
      <c r="F155" s="83">
        <v>3469</v>
      </c>
      <c r="G155" s="90">
        <f t="shared" si="36"/>
        <v>98.022040124328896</v>
      </c>
      <c r="H155" s="83">
        <v>1569</v>
      </c>
      <c r="I155" s="90">
        <f t="shared" si="28"/>
        <v>102.48203788373611</v>
      </c>
      <c r="J155" s="83">
        <f t="shared" si="31"/>
        <v>340990</v>
      </c>
      <c r="K155" s="90">
        <f t="shared" si="37"/>
        <v>96.774834399495958</v>
      </c>
      <c r="L155" s="83">
        <v>137872</v>
      </c>
      <c r="M155" s="90">
        <f t="shared" si="38"/>
        <v>81.594100832677412</v>
      </c>
      <c r="N155" s="83">
        <v>161985</v>
      </c>
      <c r="O155" s="90">
        <f t="shared" si="39"/>
        <v>83.896580120884408</v>
      </c>
      <c r="P155" s="83">
        <f t="shared" si="32"/>
        <v>24113</v>
      </c>
      <c r="Q155" s="90">
        <f t="shared" si="39"/>
        <v>100.03733820112843</v>
      </c>
      <c r="R155" s="83">
        <f t="shared" si="33"/>
        <v>365103</v>
      </c>
      <c r="S155" s="90">
        <f t="shared" si="40"/>
        <v>96.983727268380534</v>
      </c>
      <c r="T155" s="83">
        <v>319048</v>
      </c>
      <c r="U155" s="90">
        <f t="shared" si="41"/>
        <v>96.992764637927891</v>
      </c>
      <c r="V155" s="83">
        <v>19056</v>
      </c>
      <c r="W155" s="90">
        <f t="shared" si="27"/>
        <v>91.991310644460526</v>
      </c>
      <c r="X155" s="83">
        <f t="shared" si="34"/>
        <v>46055</v>
      </c>
      <c r="Y155" s="90">
        <f t="shared" si="42"/>
        <v>96.921166715770866</v>
      </c>
      <c r="Z155" s="83">
        <v>812</v>
      </c>
      <c r="AA155" s="90">
        <f t="shared" si="29"/>
        <v>100.99502487562188</v>
      </c>
      <c r="AB155" s="83">
        <v>8968</v>
      </c>
      <c r="AC155" s="90">
        <f t="shared" si="30"/>
        <v>98.657865786578654</v>
      </c>
      <c r="AD155" s="101"/>
      <c r="AE155" s="101"/>
      <c r="AF155" s="101"/>
      <c r="AG155" s="101"/>
      <c r="AH155" s="101"/>
      <c r="AI155" s="101"/>
      <c r="AJ155" s="32">
        <v>33221</v>
      </c>
      <c r="AK155" s="185">
        <f t="shared" si="43"/>
        <v>99.595275212855256</v>
      </c>
      <c r="AL155" s="189" t="s">
        <v>237</v>
      </c>
      <c r="AM155" s="134" t="s">
        <v>237</v>
      </c>
      <c r="AN155" s="134" t="s">
        <v>237</v>
      </c>
      <c r="AO155" s="134" t="s">
        <v>237</v>
      </c>
      <c r="AP155" s="134" t="s">
        <v>237</v>
      </c>
      <c r="AQ155" s="183" t="s">
        <v>237</v>
      </c>
      <c r="AU155" s="13"/>
      <c r="AV155" s="13"/>
    </row>
    <row r="156" spans="1:48" ht="12" hidden="1" customHeight="1">
      <c r="A156" s="13"/>
      <c r="B156" s="37" t="s">
        <v>101</v>
      </c>
      <c r="C156" s="50" t="s">
        <v>10</v>
      </c>
      <c r="D156" s="80">
        <v>324095</v>
      </c>
      <c r="E156" s="90">
        <f t="shared" si="35"/>
        <v>97.822281247170324</v>
      </c>
      <c r="F156" s="83">
        <v>3355</v>
      </c>
      <c r="G156" s="90">
        <f t="shared" si="36"/>
        <v>98.271821909783242</v>
      </c>
      <c r="H156" s="83">
        <v>1504</v>
      </c>
      <c r="I156" s="90">
        <f t="shared" si="28"/>
        <v>102.17391304347827</v>
      </c>
      <c r="J156" s="83">
        <f t="shared" si="31"/>
        <v>320740</v>
      </c>
      <c r="K156" s="90">
        <f t="shared" si="37"/>
        <v>97.817600702661821</v>
      </c>
      <c r="L156" s="83">
        <v>126642</v>
      </c>
      <c r="M156" s="90">
        <f t="shared" si="38"/>
        <v>89.889698053745576</v>
      </c>
      <c r="N156" s="83">
        <v>160050</v>
      </c>
      <c r="O156" s="90">
        <f t="shared" si="39"/>
        <v>91.179955791536585</v>
      </c>
      <c r="P156" s="83">
        <f t="shared" si="32"/>
        <v>33408</v>
      </c>
      <c r="Q156" s="90">
        <f t="shared" si="39"/>
        <v>96.426715926802515</v>
      </c>
      <c r="R156" s="83">
        <f t="shared" si="33"/>
        <v>354148</v>
      </c>
      <c r="S156" s="90">
        <f t="shared" si="40"/>
        <v>97.68468205063138</v>
      </c>
      <c r="T156" s="83">
        <v>325616</v>
      </c>
      <c r="U156" s="90">
        <f t="shared" si="41"/>
        <v>98.064407320738582</v>
      </c>
      <c r="V156" s="83">
        <v>18495</v>
      </c>
      <c r="W156" s="90">
        <f t="shared" si="27"/>
        <v>91.063515509601174</v>
      </c>
      <c r="X156" s="83">
        <f t="shared" si="34"/>
        <v>28532</v>
      </c>
      <c r="Y156" s="90">
        <f t="shared" si="42"/>
        <v>93.550608216662852</v>
      </c>
      <c r="Z156" s="83">
        <v>824</v>
      </c>
      <c r="AA156" s="90">
        <f t="shared" si="29"/>
        <v>108.85072655217967</v>
      </c>
      <c r="AB156" s="83">
        <v>8483</v>
      </c>
      <c r="AC156" s="90">
        <f t="shared" si="30"/>
        <v>95.411089866156786</v>
      </c>
      <c r="AD156" s="101"/>
      <c r="AE156" s="101"/>
      <c r="AF156" s="101"/>
      <c r="AG156" s="101"/>
      <c r="AH156" s="101"/>
      <c r="AI156" s="101"/>
      <c r="AJ156" s="32">
        <v>15881</v>
      </c>
      <c r="AK156" s="185">
        <f t="shared" si="43"/>
        <v>92.876776419673661</v>
      </c>
      <c r="AL156" s="189" t="s">
        <v>237</v>
      </c>
      <c r="AM156" s="134" t="s">
        <v>237</v>
      </c>
      <c r="AN156" s="134" t="s">
        <v>237</v>
      </c>
      <c r="AO156" s="134" t="s">
        <v>237</v>
      </c>
      <c r="AP156" s="134" t="s">
        <v>237</v>
      </c>
      <c r="AQ156" s="183" t="s">
        <v>237</v>
      </c>
      <c r="AU156" s="13"/>
      <c r="AV156" s="13"/>
    </row>
    <row r="157" spans="1:48" ht="12" hidden="1" customHeight="1">
      <c r="A157" s="13"/>
      <c r="B157" s="37" t="s">
        <v>103</v>
      </c>
      <c r="C157" s="50" t="s">
        <v>104</v>
      </c>
      <c r="D157" s="80">
        <v>318345</v>
      </c>
      <c r="E157" s="90">
        <f t="shared" si="35"/>
        <v>97.357676957658612</v>
      </c>
      <c r="F157" s="83">
        <v>3360</v>
      </c>
      <c r="G157" s="90">
        <f t="shared" si="36"/>
        <v>96.275071633237815</v>
      </c>
      <c r="H157" s="83">
        <v>1488</v>
      </c>
      <c r="I157" s="90">
        <f t="shared" si="28"/>
        <v>96.623376623376629</v>
      </c>
      <c r="J157" s="83">
        <f t="shared" si="31"/>
        <v>314985</v>
      </c>
      <c r="K157" s="90">
        <f t="shared" si="37"/>
        <v>97.369356558833985</v>
      </c>
      <c r="L157" s="83">
        <v>123696</v>
      </c>
      <c r="M157" s="90">
        <f t="shared" si="38"/>
        <v>87.365804045654869</v>
      </c>
      <c r="N157" s="83">
        <v>163748</v>
      </c>
      <c r="O157" s="90">
        <f t="shared" si="39"/>
        <v>90.522521725670572</v>
      </c>
      <c r="P157" s="83">
        <f t="shared" si="32"/>
        <v>40052</v>
      </c>
      <c r="Q157" s="90">
        <f t="shared" si="39"/>
        <v>101.89274447949528</v>
      </c>
      <c r="R157" s="83">
        <f t="shared" si="33"/>
        <v>355037</v>
      </c>
      <c r="S157" s="90">
        <f t="shared" si="40"/>
        <v>97.859444381661675</v>
      </c>
      <c r="T157" s="83">
        <v>320488</v>
      </c>
      <c r="U157" s="90">
        <f t="shared" si="41"/>
        <v>97.937879695388048</v>
      </c>
      <c r="V157" s="83">
        <v>18452</v>
      </c>
      <c r="W157" s="90">
        <f t="shared" si="27"/>
        <v>91.157000296413386</v>
      </c>
      <c r="X157" s="83">
        <f t="shared" si="34"/>
        <v>34549</v>
      </c>
      <c r="Y157" s="90">
        <f t="shared" si="42"/>
        <v>97.13779627182501</v>
      </c>
      <c r="Z157" s="83">
        <v>819</v>
      </c>
      <c r="AA157" s="90">
        <f t="shared" si="29"/>
        <v>93.922018348623851</v>
      </c>
      <c r="AB157" s="83">
        <v>9238</v>
      </c>
      <c r="AC157" s="90">
        <f t="shared" si="30"/>
        <v>98.433670751198719</v>
      </c>
      <c r="AD157" s="101"/>
      <c r="AE157" s="101"/>
      <c r="AF157" s="101"/>
      <c r="AG157" s="101"/>
      <c r="AH157" s="101"/>
      <c r="AI157" s="101"/>
      <c r="AJ157" s="32">
        <v>20329</v>
      </c>
      <c r="AK157" s="185">
        <f t="shared" si="43"/>
        <v>96.961747591338352</v>
      </c>
      <c r="AL157" s="189" t="s">
        <v>237</v>
      </c>
      <c r="AM157" s="134" t="s">
        <v>237</v>
      </c>
      <c r="AN157" s="134" t="s">
        <v>237</v>
      </c>
      <c r="AO157" s="134" t="s">
        <v>237</v>
      </c>
      <c r="AP157" s="134" t="s">
        <v>237</v>
      </c>
      <c r="AQ157" s="183" t="s">
        <v>237</v>
      </c>
      <c r="AU157" s="13"/>
      <c r="AV157" s="13"/>
    </row>
    <row r="158" spans="1:48" ht="12" hidden="1" customHeight="1">
      <c r="A158" s="13"/>
      <c r="B158" s="37" t="s">
        <v>48</v>
      </c>
      <c r="C158" s="50" t="s">
        <v>47</v>
      </c>
      <c r="D158" s="80">
        <v>303036</v>
      </c>
      <c r="E158" s="90">
        <f t="shared" si="35"/>
        <v>95.206318686497397</v>
      </c>
      <c r="F158" s="83">
        <v>3587</v>
      </c>
      <c r="G158" s="90">
        <f t="shared" si="36"/>
        <v>107.13859020310635</v>
      </c>
      <c r="H158" s="83">
        <v>1733</v>
      </c>
      <c r="I158" s="90">
        <f t="shared" si="28"/>
        <v>121.52875175315567</v>
      </c>
      <c r="J158" s="83">
        <f t="shared" si="31"/>
        <v>299449</v>
      </c>
      <c r="K158" s="90">
        <f t="shared" si="37"/>
        <v>95.079473941564586</v>
      </c>
      <c r="L158" s="83">
        <v>117558</v>
      </c>
      <c r="M158" s="90">
        <f t="shared" si="38"/>
        <v>82.595957253967924</v>
      </c>
      <c r="N158" s="83">
        <v>157005</v>
      </c>
      <c r="O158" s="90">
        <f t="shared" si="39"/>
        <v>89.34444887042622</v>
      </c>
      <c r="P158" s="83">
        <f t="shared" si="32"/>
        <v>39447</v>
      </c>
      <c r="Q158" s="90">
        <f t="shared" si="39"/>
        <v>118.10125445345948</v>
      </c>
      <c r="R158" s="83">
        <f t="shared" si="33"/>
        <v>338896</v>
      </c>
      <c r="S158" s="90">
        <f t="shared" si="40"/>
        <v>97.286900705331178</v>
      </c>
      <c r="T158" s="83">
        <v>302738</v>
      </c>
      <c r="U158" s="90">
        <f t="shared" si="41"/>
        <v>99.110182808653292</v>
      </c>
      <c r="V158" s="83">
        <v>19517</v>
      </c>
      <c r="W158" s="90">
        <f t="shared" ref="W158:W213" si="44">V158/V146*100</f>
        <v>91.530272475730428</v>
      </c>
      <c r="X158" s="83">
        <f t="shared" si="34"/>
        <v>36158</v>
      </c>
      <c r="Y158" s="90">
        <f t="shared" si="42"/>
        <v>84.302068032920658</v>
      </c>
      <c r="Z158" s="83">
        <v>775</v>
      </c>
      <c r="AA158" s="90">
        <f t="shared" si="29"/>
        <v>96.513075965130753</v>
      </c>
      <c r="AB158" s="83">
        <v>9481</v>
      </c>
      <c r="AC158" s="90">
        <f t="shared" si="30"/>
        <v>101.88050719965614</v>
      </c>
      <c r="AD158" s="101"/>
      <c r="AE158" s="101"/>
      <c r="AF158" s="101"/>
      <c r="AG158" s="101"/>
      <c r="AH158" s="101"/>
      <c r="AI158" s="101"/>
      <c r="AJ158" s="32">
        <v>21317</v>
      </c>
      <c r="AK158" s="185">
        <f t="shared" si="43"/>
        <v>78.53590244261872</v>
      </c>
      <c r="AL158" s="189" t="s">
        <v>237</v>
      </c>
      <c r="AM158" s="134" t="s">
        <v>237</v>
      </c>
      <c r="AN158" s="134" t="s">
        <v>237</v>
      </c>
      <c r="AO158" s="134" t="s">
        <v>237</v>
      </c>
      <c r="AP158" s="134" t="s">
        <v>237</v>
      </c>
      <c r="AQ158" s="183" t="s">
        <v>237</v>
      </c>
      <c r="AU158" s="13"/>
      <c r="AV158" s="13"/>
    </row>
    <row r="159" spans="1:48" s="12" customFormat="1" ht="12" hidden="1" customHeight="1">
      <c r="B159" s="37" t="s">
        <v>82</v>
      </c>
      <c r="C159" s="50" t="s">
        <v>13</v>
      </c>
      <c r="D159" s="80">
        <v>290979</v>
      </c>
      <c r="E159" s="90">
        <f t="shared" si="35"/>
        <v>93.005839654031661</v>
      </c>
      <c r="F159" s="83">
        <v>3454</v>
      </c>
      <c r="G159" s="90">
        <f t="shared" si="36"/>
        <v>99.367088607594937</v>
      </c>
      <c r="H159" s="83">
        <v>1632</v>
      </c>
      <c r="I159" s="90">
        <f t="shared" si="28"/>
        <v>105.4945054945055</v>
      </c>
      <c r="J159" s="83">
        <f t="shared" si="31"/>
        <v>287525</v>
      </c>
      <c r="K159" s="90">
        <f t="shared" si="37"/>
        <v>92.934369798147941</v>
      </c>
      <c r="L159" s="83">
        <v>107577</v>
      </c>
      <c r="M159" s="90">
        <f t="shared" si="38"/>
        <v>82.687296792491978</v>
      </c>
      <c r="N159" s="83">
        <v>167920</v>
      </c>
      <c r="O159" s="90">
        <f t="shared" si="39"/>
        <v>94.133475348263588</v>
      </c>
      <c r="P159" s="83">
        <f t="shared" si="32"/>
        <v>60343</v>
      </c>
      <c r="Q159" s="90">
        <f t="shared" si="39"/>
        <v>124.9751470466407</v>
      </c>
      <c r="R159" s="83">
        <f t="shared" si="33"/>
        <v>347868</v>
      </c>
      <c r="S159" s="90">
        <f t="shared" si="40"/>
        <v>97.259756926096472</v>
      </c>
      <c r="T159" s="83">
        <v>327345</v>
      </c>
      <c r="U159" s="90">
        <f t="shared" si="41"/>
        <v>99.114961183039227</v>
      </c>
      <c r="V159" s="83">
        <v>21281</v>
      </c>
      <c r="W159" s="90">
        <f t="shared" si="44"/>
        <v>80.063957863054924</v>
      </c>
      <c r="X159" s="83">
        <f t="shared" si="34"/>
        <v>20523</v>
      </c>
      <c r="Y159" s="90">
        <f t="shared" si="42"/>
        <v>74.898726323856792</v>
      </c>
      <c r="Z159" s="83">
        <v>850</v>
      </c>
      <c r="AA159" s="90">
        <f t="shared" si="29"/>
        <v>94.026548672566364</v>
      </c>
      <c r="AB159" s="83">
        <v>9029</v>
      </c>
      <c r="AC159" s="90">
        <f t="shared" si="30"/>
        <v>96.124773767699338</v>
      </c>
      <c r="AD159" s="101"/>
      <c r="AE159" s="101"/>
      <c r="AF159" s="101"/>
      <c r="AG159" s="101"/>
      <c r="AH159" s="101"/>
      <c r="AI159" s="101"/>
      <c r="AJ159" s="32">
        <v>7472</v>
      </c>
      <c r="AK159" s="185">
        <f t="shared" si="43"/>
        <v>64.131834177323839</v>
      </c>
      <c r="AL159" s="189" t="s">
        <v>237</v>
      </c>
      <c r="AM159" s="134" t="s">
        <v>237</v>
      </c>
      <c r="AN159" s="134" t="s">
        <v>237</v>
      </c>
      <c r="AO159" s="134" t="s">
        <v>237</v>
      </c>
      <c r="AP159" s="134" t="s">
        <v>237</v>
      </c>
      <c r="AQ159" s="183" t="s">
        <v>237</v>
      </c>
      <c r="AR159" s="14"/>
      <c r="AS159" s="14"/>
      <c r="AT159" s="14"/>
    </row>
    <row r="160" spans="1:48" s="12" customFormat="1" ht="12" hidden="1" customHeight="1">
      <c r="B160" s="37" t="s">
        <v>85</v>
      </c>
      <c r="C160" s="50" t="s">
        <v>14</v>
      </c>
      <c r="D160" s="80">
        <v>305440</v>
      </c>
      <c r="E160" s="90">
        <f t="shared" si="35"/>
        <v>94.828282075641582</v>
      </c>
      <c r="F160" s="83">
        <v>3417</v>
      </c>
      <c r="G160" s="90">
        <f t="shared" si="36"/>
        <v>96.389280677009864</v>
      </c>
      <c r="H160" s="83">
        <v>1594</v>
      </c>
      <c r="I160" s="90">
        <f t="shared" si="28"/>
        <v>98.334361505243677</v>
      </c>
      <c r="J160" s="83">
        <f t="shared" si="31"/>
        <v>302023</v>
      </c>
      <c r="K160" s="90">
        <f t="shared" si="37"/>
        <v>94.810910586307457</v>
      </c>
      <c r="L160" s="83">
        <v>116638</v>
      </c>
      <c r="M160" s="90">
        <f t="shared" si="38"/>
        <v>84.679216790933708</v>
      </c>
      <c r="N160" s="83">
        <v>159102</v>
      </c>
      <c r="O160" s="90">
        <f t="shared" si="39"/>
        <v>91.150336008799826</v>
      </c>
      <c r="P160" s="83">
        <f t="shared" si="32"/>
        <v>42464</v>
      </c>
      <c r="Q160" s="90">
        <f t="shared" si="39"/>
        <v>115.36622473375353</v>
      </c>
      <c r="R160" s="83">
        <f t="shared" si="33"/>
        <v>344487</v>
      </c>
      <c r="S160" s="90">
        <f t="shared" si="40"/>
        <v>96.940013113425508</v>
      </c>
      <c r="T160" s="83">
        <v>317795</v>
      </c>
      <c r="U160" s="90">
        <f t="shared" si="41"/>
        <v>97.795113244707039</v>
      </c>
      <c r="V160" s="83">
        <v>22549</v>
      </c>
      <c r="W160" s="90">
        <f t="shared" si="44"/>
        <v>83.697709810326273</v>
      </c>
      <c r="X160" s="83">
        <f t="shared" si="34"/>
        <v>26692</v>
      </c>
      <c r="Y160" s="90">
        <f t="shared" si="42"/>
        <v>87.799743429492452</v>
      </c>
      <c r="Z160" s="83">
        <v>847</v>
      </c>
      <c r="AA160" s="90">
        <f t="shared" si="29"/>
        <v>95.382882882882882</v>
      </c>
      <c r="AB160" s="83">
        <v>9823</v>
      </c>
      <c r="AC160" s="90">
        <f t="shared" si="30"/>
        <v>103.31299957930165</v>
      </c>
      <c r="AD160" s="101"/>
      <c r="AE160" s="101"/>
      <c r="AF160" s="101"/>
      <c r="AG160" s="101"/>
      <c r="AH160" s="101"/>
      <c r="AI160" s="101"/>
      <c r="AJ160" s="32">
        <v>11770</v>
      </c>
      <c r="AK160" s="185">
        <f t="shared" si="43"/>
        <v>77.296906810271224</v>
      </c>
      <c r="AL160" s="189" t="s">
        <v>237</v>
      </c>
      <c r="AM160" s="134" t="s">
        <v>237</v>
      </c>
      <c r="AN160" s="134" t="s">
        <v>237</v>
      </c>
      <c r="AO160" s="134" t="s">
        <v>237</v>
      </c>
      <c r="AP160" s="134" t="s">
        <v>237</v>
      </c>
      <c r="AQ160" s="183" t="s">
        <v>237</v>
      </c>
      <c r="AR160" s="14"/>
      <c r="AS160" s="14"/>
      <c r="AT160" s="14"/>
    </row>
    <row r="161" spans="1:48" s="12" customFormat="1" ht="12" hidden="1" customHeight="1">
      <c r="B161" s="37" t="s">
        <v>87</v>
      </c>
      <c r="C161" s="50" t="s">
        <v>15</v>
      </c>
      <c r="D161" s="80">
        <v>295586</v>
      </c>
      <c r="E161" s="90">
        <f t="shared" si="35"/>
        <v>94.091020503009716</v>
      </c>
      <c r="F161" s="83">
        <v>3163</v>
      </c>
      <c r="G161" s="90">
        <f t="shared" si="36"/>
        <v>92.05471478463329</v>
      </c>
      <c r="H161" s="83">
        <v>1370</v>
      </c>
      <c r="I161" s="90">
        <f t="shared" si="28"/>
        <v>89.018843404808308</v>
      </c>
      <c r="J161" s="83">
        <f t="shared" si="31"/>
        <v>292423</v>
      </c>
      <c r="K161" s="90">
        <f t="shared" si="37"/>
        <v>94.113538860620565</v>
      </c>
      <c r="L161" s="83">
        <v>114894</v>
      </c>
      <c r="M161" s="90">
        <f t="shared" si="38"/>
        <v>91.538792485300448</v>
      </c>
      <c r="N161" s="83">
        <v>147590</v>
      </c>
      <c r="O161" s="90">
        <f t="shared" si="39"/>
        <v>94.930276834413917</v>
      </c>
      <c r="P161" s="83">
        <f t="shared" si="32"/>
        <v>32696</v>
      </c>
      <c r="Q161" s="90">
        <f t="shared" si="39"/>
        <v>109.13946191334536</v>
      </c>
      <c r="R161" s="83">
        <f t="shared" si="33"/>
        <v>325119</v>
      </c>
      <c r="S161" s="90">
        <f t="shared" si="40"/>
        <v>95.434891728383093</v>
      </c>
      <c r="T161" s="83">
        <v>298063</v>
      </c>
      <c r="U161" s="90">
        <f t="shared" si="41"/>
        <v>97.790339831626198</v>
      </c>
      <c r="V161" s="83">
        <v>24326</v>
      </c>
      <c r="W161" s="90">
        <f t="shared" si="44"/>
        <v>93.824970108381223</v>
      </c>
      <c r="X161" s="83">
        <f t="shared" si="34"/>
        <v>27056</v>
      </c>
      <c r="Y161" s="90">
        <f t="shared" si="42"/>
        <v>75.421626292754993</v>
      </c>
      <c r="Z161" s="83">
        <v>880</v>
      </c>
      <c r="AA161" s="90">
        <f t="shared" si="29"/>
        <v>112.38825031928481</v>
      </c>
      <c r="AB161" s="83">
        <v>9913</v>
      </c>
      <c r="AC161" s="90">
        <f t="shared" si="30"/>
        <v>101.66136806481387</v>
      </c>
      <c r="AD161" s="101"/>
      <c r="AE161" s="101"/>
      <c r="AF161" s="101"/>
      <c r="AG161" s="101"/>
      <c r="AH161" s="101"/>
      <c r="AI161" s="101"/>
      <c r="AJ161" s="32">
        <v>12535</v>
      </c>
      <c r="AK161" s="185">
        <f t="shared" si="43"/>
        <v>60.357280431432969</v>
      </c>
      <c r="AL161" s="189" t="s">
        <v>237</v>
      </c>
      <c r="AM161" s="134" t="s">
        <v>237</v>
      </c>
      <c r="AN161" s="134" t="s">
        <v>237</v>
      </c>
      <c r="AO161" s="134" t="s">
        <v>237</v>
      </c>
      <c r="AP161" s="134" t="s">
        <v>237</v>
      </c>
      <c r="AQ161" s="183" t="s">
        <v>237</v>
      </c>
      <c r="AR161" s="14"/>
      <c r="AS161" s="14"/>
      <c r="AT161" s="14"/>
    </row>
    <row r="162" spans="1:48" ht="12" hidden="1" customHeight="1">
      <c r="A162" s="13"/>
      <c r="B162" s="37" t="s">
        <v>89</v>
      </c>
      <c r="C162" s="50" t="s">
        <v>16</v>
      </c>
      <c r="D162" s="80">
        <v>309810</v>
      </c>
      <c r="E162" s="90">
        <f t="shared" si="35"/>
        <v>94.106247323161597</v>
      </c>
      <c r="F162" s="83">
        <v>3254</v>
      </c>
      <c r="G162" s="90">
        <f t="shared" si="36"/>
        <v>95.649617871840093</v>
      </c>
      <c r="H162" s="83">
        <v>1423</v>
      </c>
      <c r="I162" s="90">
        <f t="shared" si="28"/>
        <v>97.935306262904334</v>
      </c>
      <c r="J162" s="83">
        <f t="shared" si="31"/>
        <v>306556</v>
      </c>
      <c r="K162" s="90">
        <f t="shared" si="37"/>
        <v>94.09013200904819</v>
      </c>
      <c r="L162" s="83">
        <v>123114</v>
      </c>
      <c r="M162" s="90">
        <f t="shared" si="38"/>
        <v>92.829352153456384</v>
      </c>
      <c r="N162" s="83">
        <v>150581</v>
      </c>
      <c r="O162" s="90">
        <f t="shared" si="39"/>
        <v>96.603688853247789</v>
      </c>
      <c r="P162" s="83">
        <f t="shared" si="32"/>
        <v>27467</v>
      </c>
      <c r="Q162" s="90">
        <f t="shared" si="39"/>
        <v>118.13255343856177</v>
      </c>
      <c r="R162" s="83">
        <f t="shared" si="33"/>
        <v>334023</v>
      </c>
      <c r="S162" s="90">
        <f t="shared" si="40"/>
        <v>95.69159633532152</v>
      </c>
      <c r="T162" s="83">
        <v>286310</v>
      </c>
      <c r="U162" s="90">
        <f t="shared" si="41"/>
        <v>98.511201257926544</v>
      </c>
      <c r="V162" s="83">
        <v>23038</v>
      </c>
      <c r="W162" s="90">
        <f t="shared" si="44"/>
        <v>95.02557333773305</v>
      </c>
      <c r="X162" s="83">
        <f t="shared" si="34"/>
        <v>47713</v>
      </c>
      <c r="Y162" s="90">
        <f t="shared" si="42"/>
        <v>81.665382969619174</v>
      </c>
      <c r="Z162" s="83">
        <v>855</v>
      </c>
      <c r="AA162" s="90">
        <f t="shared" si="29"/>
        <v>93.23882224645584</v>
      </c>
      <c r="AB162" s="83">
        <v>12661</v>
      </c>
      <c r="AC162" s="90">
        <f t="shared" si="30"/>
        <v>117.27491663579104</v>
      </c>
      <c r="AD162" s="101"/>
      <c r="AE162" s="101"/>
      <c r="AF162" s="101"/>
      <c r="AG162" s="101"/>
      <c r="AH162" s="101"/>
      <c r="AI162" s="101"/>
      <c r="AJ162" s="32">
        <v>31600</v>
      </c>
      <c r="AK162" s="185">
        <f t="shared" si="43"/>
        <v>78.363298202107885</v>
      </c>
      <c r="AL162" s="189" t="s">
        <v>237</v>
      </c>
      <c r="AM162" s="134" t="s">
        <v>237</v>
      </c>
      <c r="AN162" s="134" t="s">
        <v>237</v>
      </c>
      <c r="AO162" s="134" t="s">
        <v>237</v>
      </c>
      <c r="AP162" s="134" t="s">
        <v>237</v>
      </c>
      <c r="AQ162" s="183" t="s">
        <v>237</v>
      </c>
      <c r="AU162" s="13"/>
      <c r="AV162" s="13"/>
    </row>
    <row r="163" spans="1:48" ht="12" hidden="1" customHeight="1">
      <c r="A163" s="13"/>
      <c r="B163" s="37" t="s">
        <v>149</v>
      </c>
      <c r="C163" s="50" t="s">
        <v>150</v>
      </c>
      <c r="D163" s="80">
        <v>314015</v>
      </c>
      <c r="E163" s="90">
        <f t="shared" si="35"/>
        <v>94.147258466852151</v>
      </c>
      <c r="F163" s="83">
        <v>2531</v>
      </c>
      <c r="G163" s="90">
        <f t="shared" si="36"/>
        <v>72.813578826237062</v>
      </c>
      <c r="H163" s="83">
        <v>910</v>
      </c>
      <c r="I163" s="90">
        <f t="shared" si="28"/>
        <v>60.344827586206897</v>
      </c>
      <c r="J163" s="83">
        <f t="shared" si="31"/>
        <v>311484</v>
      </c>
      <c r="K163" s="90">
        <f t="shared" si="37"/>
        <v>94.37193237593165</v>
      </c>
      <c r="L163" s="83">
        <v>125202</v>
      </c>
      <c r="M163" s="90">
        <f t="shared" si="38"/>
        <v>91.661968943781062</v>
      </c>
      <c r="N163" s="83">
        <v>148852</v>
      </c>
      <c r="O163" s="90">
        <f t="shared" si="39"/>
        <v>93.329404167006288</v>
      </c>
      <c r="P163" s="83">
        <f t="shared" si="32"/>
        <v>23650</v>
      </c>
      <c r="Q163" s="90">
        <f t="shared" si="39"/>
        <v>103.27510917030567</v>
      </c>
      <c r="R163" s="83">
        <f t="shared" si="33"/>
        <v>335134</v>
      </c>
      <c r="S163" s="90">
        <f t="shared" si="40"/>
        <v>94.949569356300998</v>
      </c>
      <c r="T163" s="83">
        <v>286801</v>
      </c>
      <c r="U163" s="90">
        <f t="shared" si="41"/>
        <v>96.622925966478562</v>
      </c>
      <c r="V163" s="83">
        <v>18729</v>
      </c>
      <c r="W163" s="90">
        <f t="shared" si="44"/>
        <v>84.669981916817363</v>
      </c>
      <c r="X163" s="83">
        <f t="shared" si="34"/>
        <v>48333</v>
      </c>
      <c r="Y163" s="90">
        <f t="shared" si="42"/>
        <v>86.101362786140555</v>
      </c>
      <c r="Z163" s="83">
        <v>673</v>
      </c>
      <c r="AA163" s="90">
        <f t="shared" si="29"/>
        <v>88.903566710700133</v>
      </c>
      <c r="AB163" s="83">
        <v>9108</v>
      </c>
      <c r="AC163" s="90">
        <f t="shared" si="30"/>
        <v>101.50451354062187</v>
      </c>
      <c r="AD163" s="101"/>
      <c r="AE163" s="101"/>
      <c r="AF163" s="101"/>
      <c r="AG163" s="101"/>
      <c r="AH163" s="101"/>
      <c r="AI163" s="101"/>
      <c r="AJ163" s="32">
        <v>34892</v>
      </c>
      <c r="AK163" s="185">
        <f t="shared" si="43"/>
        <v>82.707943205252803</v>
      </c>
      <c r="AL163" s="189" t="s">
        <v>237</v>
      </c>
      <c r="AM163" s="134" t="s">
        <v>237</v>
      </c>
      <c r="AN163" s="134" t="s">
        <v>237</v>
      </c>
      <c r="AO163" s="134" t="s">
        <v>237</v>
      </c>
      <c r="AP163" s="134" t="s">
        <v>237</v>
      </c>
      <c r="AQ163" s="183" t="s">
        <v>237</v>
      </c>
      <c r="AU163" s="13"/>
      <c r="AV163" s="13"/>
    </row>
    <row r="164" spans="1:48" s="12" customFormat="1" ht="12" hidden="1" customHeight="1">
      <c r="B164" s="37" t="s">
        <v>93</v>
      </c>
      <c r="C164" s="50" t="s">
        <v>94</v>
      </c>
      <c r="D164" s="80">
        <v>291057</v>
      </c>
      <c r="E164" s="90">
        <f t="shared" si="35"/>
        <v>94.317739928449214</v>
      </c>
      <c r="F164" s="83">
        <v>2429</v>
      </c>
      <c r="G164" s="90">
        <f t="shared" si="36"/>
        <v>72.550776583034647</v>
      </c>
      <c r="H164" s="83">
        <v>808</v>
      </c>
      <c r="I164" s="90">
        <f t="shared" si="28"/>
        <v>56.503496503496507</v>
      </c>
      <c r="J164" s="83">
        <f t="shared" si="31"/>
        <v>288628</v>
      </c>
      <c r="K164" s="90">
        <f t="shared" si="37"/>
        <v>94.556485958773962</v>
      </c>
      <c r="L164" s="83">
        <v>113959</v>
      </c>
      <c r="M164" s="90">
        <f t="shared" si="38"/>
        <v>92.12381368126627</v>
      </c>
      <c r="N164" s="83">
        <v>138734</v>
      </c>
      <c r="O164" s="90">
        <f t="shared" si="39"/>
        <v>94.658915680735802</v>
      </c>
      <c r="P164" s="83">
        <f t="shared" si="32"/>
        <v>24775</v>
      </c>
      <c r="Q164" s="90">
        <f t="shared" si="39"/>
        <v>108.37707786526684</v>
      </c>
      <c r="R164" s="83">
        <f t="shared" si="33"/>
        <v>313403</v>
      </c>
      <c r="S164" s="90">
        <f t="shared" si="40"/>
        <v>95.519408480237971</v>
      </c>
      <c r="T164" s="83">
        <v>276987</v>
      </c>
      <c r="U164" s="90">
        <f t="shared" si="41"/>
        <v>97.91713064596523</v>
      </c>
      <c r="V164" s="83">
        <v>18583</v>
      </c>
      <c r="W164" s="90">
        <f t="shared" si="44"/>
        <v>87.154113122596371</v>
      </c>
      <c r="X164" s="83">
        <f t="shared" si="34"/>
        <v>36416</v>
      </c>
      <c r="Y164" s="90">
        <f t="shared" si="42"/>
        <v>80.521835268103928</v>
      </c>
      <c r="Z164" s="83">
        <v>679</v>
      </c>
      <c r="AA164" s="90">
        <f t="shared" si="29"/>
        <v>91.509433962264154</v>
      </c>
      <c r="AB164" s="83">
        <v>8588</v>
      </c>
      <c r="AC164" s="90">
        <f t="shared" si="30"/>
        <v>102.38435860753457</v>
      </c>
      <c r="AD164" s="101"/>
      <c r="AE164" s="101"/>
      <c r="AF164" s="101"/>
      <c r="AG164" s="101"/>
      <c r="AH164" s="101"/>
      <c r="AI164" s="101"/>
      <c r="AJ164" s="32">
        <v>23905</v>
      </c>
      <c r="AK164" s="185">
        <f t="shared" si="43"/>
        <v>74.991373090315903</v>
      </c>
      <c r="AL164" s="189" t="s">
        <v>237</v>
      </c>
      <c r="AM164" s="134" t="s">
        <v>237</v>
      </c>
      <c r="AN164" s="134" t="s">
        <v>237</v>
      </c>
      <c r="AO164" s="134" t="s">
        <v>237</v>
      </c>
      <c r="AP164" s="134" t="s">
        <v>237</v>
      </c>
      <c r="AQ164" s="183" t="s">
        <v>237</v>
      </c>
      <c r="AR164" s="14"/>
      <c r="AS164" s="14"/>
      <c r="AT164" s="14"/>
    </row>
    <row r="165" spans="1:48" s="12" customFormat="1" ht="12" hidden="1" customHeight="1">
      <c r="B165" s="38" t="s">
        <v>95</v>
      </c>
      <c r="C165" s="50" t="s">
        <v>20</v>
      </c>
      <c r="D165" s="81">
        <v>299924</v>
      </c>
      <c r="E165" s="91">
        <f t="shared" si="35"/>
        <v>86.270336194399064</v>
      </c>
      <c r="F165" s="84">
        <v>3116</v>
      </c>
      <c r="G165" s="91">
        <f t="shared" si="36"/>
        <v>85.651456844420011</v>
      </c>
      <c r="H165" s="84">
        <v>1495</v>
      </c>
      <c r="I165" s="91">
        <f t="shared" si="28"/>
        <v>89.735894357743092</v>
      </c>
      <c r="J165" s="84">
        <f t="shared" si="31"/>
        <v>296808</v>
      </c>
      <c r="K165" s="91">
        <f t="shared" si="37"/>
        <v>86.276880860885186</v>
      </c>
      <c r="L165" s="84">
        <v>121655</v>
      </c>
      <c r="M165" s="91">
        <f t="shared" si="38"/>
        <v>84.523726811644551</v>
      </c>
      <c r="N165" s="84">
        <v>141670</v>
      </c>
      <c r="O165" s="91">
        <f t="shared" si="39"/>
        <v>86.055142838052078</v>
      </c>
      <c r="P165" s="84">
        <f t="shared" si="32"/>
        <v>20015</v>
      </c>
      <c r="Q165" s="91">
        <f t="shared" si="39"/>
        <v>96.704836449727011</v>
      </c>
      <c r="R165" s="84">
        <f t="shared" si="33"/>
        <v>316823</v>
      </c>
      <c r="S165" s="91">
        <f t="shared" si="40"/>
        <v>86.868650864373549</v>
      </c>
      <c r="T165" s="84">
        <v>277032</v>
      </c>
      <c r="U165" s="91">
        <f t="shared" si="41"/>
        <v>93.037751500354304</v>
      </c>
      <c r="V165" s="84">
        <v>16558</v>
      </c>
      <c r="W165" s="91">
        <f t="shared" si="44"/>
        <v>70.513584873520145</v>
      </c>
      <c r="X165" s="84">
        <f t="shared" si="34"/>
        <v>39791</v>
      </c>
      <c r="Y165" s="91">
        <f t="shared" si="42"/>
        <v>59.432130481539012</v>
      </c>
      <c r="Z165" s="84">
        <v>586</v>
      </c>
      <c r="AA165" s="91">
        <f t="shared" si="29"/>
        <v>69.596199524940616</v>
      </c>
      <c r="AB165" s="84">
        <v>9129</v>
      </c>
      <c r="AC165" s="91">
        <f t="shared" si="30"/>
        <v>89.790498672174678</v>
      </c>
      <c r="AD165" s="102"/>
      <c r="AE165" s="102"/>
      <c r="AF165" s="102"/>
      <c r="AG165" s="102"/>
      <c r="AH165" s="102"/>
      <c r="AI165" s="102"/>
      <c r="AJ165" s="33">
        <v>27315</v>
      </c>
      <c r="AK165" s="187">
        <f t="shared" si="43"/>
        <v>53.013100436681228</v>
      </c>
      <c r="AL165" s="201" t="s">
        <v>237</v>
      </c>
      <c r="AM165" s="170" t="s">
        <v>237</v>
      </c>
      <c r="AN165" s="170" t="s">
        <v>237</v>
      </c>
      <c r="AO165" s="170" t="s">
        <v>237</v>
      </c>
      <c r="AP165" s="170" t="s">
        <v>237</v>
      </c>
      <c r="AQ165" s="184" t="s">
        <v>237</v>
      </c>
      <c r="AR165" s="14"/>
      <c r="AS165" s="14"/>
      <c r="AT165" s="14"/>
    </row>
    <row r="166" spans="1:48" s="12" customFormat="1" ht="12" hidden="1" customHeight="1">
      <c r="B166" s="36" t="s">
        <v>151</v>
      </c>
      <c r="C166" s="51" t="s">
        <v>152</v>
      </c>
      <c r="D166" s="82">
        <v>305544</v>
      </c>
      <c r="E166" s="92">
        <f t="shared" si="35"/>
        <v>90.593024600395538</v>
      </c>
      <c r="F166" s="85">
        <v>2871</v>
      </c>
      <c r="G166" s="92">
        <f t="shared" si="36"/>
        <v>83.386581469648561</v>
      </c>
      <c r="H166" s="85">
        <v>1260</v>
      </c>
      <c r="I166" s="92">
        <f t="shared" si="28"/>
        <v>80.665813060179261</v>
      </c>
      <c r="J166" s="85">
        <f t="shared" si="31"/>
        <v>302673</v>
      </c>
      <c r="K166" s="92">
        <f t="shared" si="37"/>
        <v>90.667349653114783</v>
      </c>
      <c r="L166" s="85">
        <v>124764</v>
      </c>
      <c r="M166" s="92">
        <f t="shared" si="38"/>
        <v>90.899420786128005</v>
      </c>
      <c r="N166" s="85">
        <v>151186</v>
      </c>
      <c r="O166" s="92">
        <f t="shared" si="39"/>
        <v>95.51384510414627</v>
      </c>
      <c r="P166" s="85">
        <f t="shared" si="32"/>
        <v>26422</v>
      </c>
      <c r="Q166" s="92">
        <f t="shared" si="39"/>
        <v>125.62761506276149</v>
      </c>
      <c r="R166" s="85">
        <f t="shared" si="33"/>
        <v>329095</v>
      </c>
      <c r="S166" s="92">
        <f t="shared" si="40"/>
        <v>92.739390182043621</v>
      </c>
      <c r="T166" s="85">
        <v>293306</v>
      </c>
      <c r="U166" s="92">
        <f t="shared" si="41"/>
        <v>99.050044070120464</v>
      </c>
      <c r="V166" s="85">
        <v>18754</v>
      </c>
      <c r="W166" s="92">
        <f t="shared" si="44"/>
        <v>96.100435562387915</v>
      </c>
      <c r="X166" s="85">
        <f t="shared" si="34"/>
        <v>35789</v>
      </c>
      <c r="Y166" s="92">
        <f t="shared" si="42"/>
        <v>60.926780272722624</v>
      </c>
      <c r="Z166" s="85">
        <v>656</v>
      </c>
      <c r="AA166" s="92">
        <f t="shared" si="29"/>
        <v>75.057208237986274</v>
      </c>
      <c r="AB166" s="85">
        <v>9474</v>
      </c>
      <c r="AC166" s="92">
        <f t="shared" si="30"/>
        <v>106.42552235452708</v>
      </c>
      <c r="AD166" s="103"/>
      <c r="AE166" s="103"/>
      <c r="AF166" s="103"/>
      <c r="AG166" s="103"/>
      <c r="AH166" s="103"/>
      <c r="AI166" s="103"/>
      <c r="AJ166" s="29">
        <v>21953</v>
      </c>
      <c r="AK166" s="198">
        <f t="shared" si="43"/>
        <v>48.629909399020889</v>
      </c>
      <c r="AL166" s="202" t="s">
        <v>237</v>
      </c>
      <c r="AM166" s="180" t="s">
        <v>237</v>
      </c>
      <c r="AN166" s="180" t="s">
        <v>237</v>
      </c>
      <c r="AO166" s="180" t="s">
        <v>237</v>
      </c>
      <c r="AP166" s="180" t="s">
        <v>237</v>
      </c>
      <c r="AQ166" s="182" t="s">
        <v>237</v>
      </c>
      <c r="AR166" s="14"/>
      <c r="AS166" s="14"/>
      <c r="AT166" s="14"/>
    </row>
    <row r="167" spans="1:48" s="12" customFormat="1" ht="12" hidden="1" customHeight="1">
      <c r="B167" s="37" t="s">
        <v>99</v>
      </c>
      <c r="C167" s="50" t="s">
        <v>18</v>
      </c>
      <c r="D167" s="80">
        <v>325704</v>
      </c>
      <c r="E167" s="90">
        <f t="shared" si="35"/>
        <v>94.555230085438325</v>
      </c>
      <c r="F167" s="83">
        <v>2561</v>
      </c>
      <c r="G167" s="90">
        <f t="shared" si="36"/>
        <v>73.825309887575671</v>
      </c>
      <c r="H167" s="83">
        <v>940</v>
      </c>
      <c r="I167" s="90">
        <f t="shared" si="28"/>
        <v>59.910771191841938</v>
      </c>
      <c r="J167" s="83">
        <f t="shared" si="31"/>
        <v>323143</v>
      </c>
      <c r="K167" s="90">
        <f t="shared" si="37"/>
        <v>94.76612217367078</v>
      </c>
      <c r="L167" s="83">
        <v>127693</v>
      </c>
      <c r="M167" s="90">
        <f t="shared" si="38"/>
        <v>92.617065103864448</v>
      </c>
      <c r="N167" s="83">
        <v>155863</v>
      </c>
      <c r="O167" s="90">
        <f t="shared" si="39"/>
        <v>96.220637713368518</v>
      </c>
      <c r="P167" s="83">
        <f t="shared" si="32"/>
        <v>28170</v>
      </c>
      <c r="Q167" s="90">
        <f t="shared" si="39"/>
        <v>116.8249491975283</v>
      </c>
      <c r="R167" s="83">
        <f t="shared" si="33"/>
        <v>351313</v>
      </c>
      <c r="S167" s="90">
        <f t="shared" si="40"/>
        <v>96.222983651188841</v>
      </c>
      <c r="T167" s="83">
        <v>313358</v>
      </c>
      <c r="U167" s="90">
        <f t="shared" si="41"/>
        <v>98.216569293648604</v>
      </c>
      <c r="V167" s="83">
        <v>21100</v>
      </c>
      <c r="W167" s="90">
        <f t="shared" si="44"/>
        <v>110.72628043660788</v>
      </c>
      <c r="X167" s="83">
        <f t="shared" si="34"/>
        <v>37955</v>
      </c>
      <c r="Y167" s="90">
        <f t="shared" si="42"/>
        <v>82.412333080013028</v>
      </c>
      <c r="Z167" s="83">
        <v>665</v>
      </c>
      <c r="AA167" s="90">
        <f t="shared" si="29"/>
        <v>81.896551724137936</v>
      </c>
      <c r="AB167" s="83">
        <v>9290</v>
      </c>
      <c r="AC167" s="90">
        <f t="shared" si="30"/>
        <v>103.59054415700268</v>
      </c>
      <c r="AD167" s="101"/>
      <c r="AE167" s="101"/>
      <c r="AF167" s="101"/>
      <c r="AG167" s="101"/>
      <c r="AH167" s="101"/>
      <c r="AI167" s="101"/>
      <c r="AJ167" s="32">
        <v>23396</v>
      </c>
      <c r="AK167" s="185">
        <f t="shared" si="43"/>
        <v>70.42533337346859</v>
      </c>
      <c r="AL167" s="189" t="s">
        <v>237</v>
      </c>
      <c r="AM167" s="134" t="s">
        <v>237</v>
      </c>
      <c r="AN167" s="134" t="s">
        <v>237</v>
      </c>
      <c r="AO167" s="134" t="s">
        <v>237</v>
      </c>
      <c r="AP167" s="134" t="s">
        <v>237</v>
      </c>
      <c r="AQ167" s="183" t="s">
        <v>237</v>
      </c>
      <c r="AR167" s="14"/>
      <c r="AS167" s="14"/>
      <c r="AT167" s="14"/>
    </row>
    <row r="168" spans="1:48" s="12" customFormat="1" ht="12" hidden="1" customHeight="1">
      <c r="B168" s="37" t="s">
        <v>101</v>
      </c>
      <c r="C168" s="50" t="s">
        <v>10</v>
      </c>
      <c r="D168" s="80">
        <v>300610</v>
      </c>
      <c r="E168" s="90">
        <f t="shared" si="35"/>
        <v>92.75366790601521</v>
      </c>
      <c r="F168" s="83">
        <v>2514</v>
      </c>
      <c r="G168" s="90">
        <f t="shared" si="36"/>
        <v>74.932935916542476</v>
      </c>
      <c r="H168" s="83">
        <v>893</v>
      </c>
      <c r="I168" s="90">
        <f t="shared" si="28"/>
        <v>59.375</v>
      </c>
      <c r="J168" s="83">
        <f t="shared" si="31"/>
        <v>298096</v>
      </c>
      <c r="K168" s="90">
        <f t="shared" si="37"/>
        <v>92.940076074078689</v>
      </c>
      <c r="L168" s="83">
        <v>114240</v>
      </c>
      <c r="M168" s="90">
        <f t="shared" si="38"/>
        <v>90.207040318377778</v>
      </c>
      <c r="N168" s="83">
        <v>150344</v>
      </c>
      <c r="O168" s="90">
        <f t="shared" si="39"/>
        <v>93.93564511090284</v>
      </c>
      <c r="P168" s="83">
        <f t="shared" si="32"/>
        <v>36104</v>
      </c>
      <c r="Q168" s="90">
        <f t="shared" si="39"/>
        <v>108.06992337164752</v>
      </c>
      <c r="R168" s="83">
        <f t="shared" si="33"/>
        <v>334200</v>
      </c>
      <c r="S168" s="90">
        <f t="shared" si="40"/>
        <v>94.367326654393082</v>
      </c>
      <c r="T168" s="83">
        <v>306679</v>
      </c>
      <c r="U168" s="90">
        <f t="shared" si="41"/>
        <v>94.18425384501991</v>
      </c>
      <c r="V168" s="83">
        <v>18734</v>
      </c>
      <c r="W168" s="90">
        <f t="shared" si="44"/>
        <v>101.29224114625575</v>
      </c>
      <c r="X168" s="83">
        <f t="shared" si="34"/>
        <v>27521</v>
      </c>
      <c r="Y168" s="90">
        <f t="shared" si="42"/>
        <v>96.456610121968311</v>
      </c>
      <c r="Z168" s="83">
        <v>707</v>
      </c>
      <c r="AA168" s="90">
        <f t="shared" si="29"/>
        <v>85.800970873786412</v>
      </c>
      <c r="AB168" s="83">
        <v>8611</v>
      </c>
      <c r="AC168" s="90">
        <f t="shared" si="30"/>
        <v>101.50890015324767</v>
      </c>
      <c r="AD168" s="101"/>
      <c r="AE168" s="101"/>
      <c r="AF168" s="101"/>
      <c r="AG168" s="101"/>
      <c r="AH168" s="101"/>
      <c r="AI168" s="101"/>
      <c r="AJ168" s="32">
        <v>13826</v>
      </c>
      <c r="AK168" s="185">
        <f t="shared" si="43"/>
        <v>87.060008815565766</v>
      </c>
      <c r="AL168" s="189" t="s">
        <v>237</v>
      </c>
      <c r="AM168" s="134" t="s">
        <v>237</v>
      </c>
      <c r="AN168" s="134" t="s">
        <v>237</v>
      </c>
      <c r="AO168" s="134" t="s">
        <v>237</v>
      </c>
      <c r="AP168" s="134" t="s">
        <v>237</v>
      </c>
      <c r="AQ168" s="183" t="s">
        <v>237</v>
      </c>
      <c r="AR168" s="14"/>
      <c r="AS168" s="14"/>
      <c r="AT168" s="14"/>
    </row>
    <row r="169" spans="1:48" s="12" customFormat="1" ht="12" hidden="1" customHeight="1">
      <c r="B169" s="37" t="s">
        <v>103</v>
      </c>
      <c r="C169" s="50" t="s">
        <v>104</v>
      </c>
      <c r="D169" s="80">
        <v>293442</v>
      </c>
      <c r="E169" s="90">
        <f t="shared" si="35"/>
        <v>92.177354756631956</v>
      </c>
      <c r="F169" s="83">
        <v>2571</v>
      </c>
      <c r="G169" s="90">
        <f t="shared" si="36"/>
        <v>76.517857142857139</v>
      </c>
      <c r="H169" s="83">
        <v>950</v>
      </c>
      <c r="I169" s="90">
        <f t="shared" si="28"/>
        <v>63.844086021505376</v>
      </c>
      <c r="J169" s="83">
        <f t="shared" si="31"/>
        <v>290871</v>
      </c>
      <c r="K169" s="90">
        <f t="shared" si="37"/>
        <v>92.344397352254873</v>
      </c>
      <c r="L169" s="83">
        <v>109417</v>
      </c>
      <c r="M169" s="90">
        <f t="shared" si="38"/>
        <v>88.456376924071918</v>
      </c>
      <c r="N169" s="83">
        <v>153234</v>
      </c>
      <c r="O169" s="90">
        <f t="shared" si="39"/>
        <v>93.579158218726334</v>
      </c>
      <c r="P169" s="83">
        <f t="shared" si="32"/>
        <v>43817</v>
      </c>
      <c r="Q169" s="90">
        <f t="shared" si="39"/>
        <v>109.40027963647259</v>
      </c>
      <c r="R169" s="83">
        <f t="shared" si="33"/>
        <v>334688</v>
      </c>
      <c r="S169" s="90">
        <f t="shared" si="40"/>
        <v>94.268484693144657</v>
      </c>
      <c r="T169" s="83">
        <v>308773</v>
      </c>
      <c r="U169" s="90">
        <f t="shared" si="41"/>
        <v>96.344636928683755</v>
      </c>
      <c r="V169" s="83">
        <v>16436</v>
      </c>
      <c r="W169" s="90">
        <f t="shared" si="44"/>
        <v>89.074355083459793</v>
      </c>
      <c r="X169" s="83">
        <f t="shared" si="34"/>
        <v>25915</v>
      </c>
      <c r="Y169" s="90">
        <f t="shared" si="42"/>
        <v>75.009406929288829</v>
      </c>
      <c r="Z169" s="83">
        <v>741</v>
      </c>
      <c r="AA169" s="90">
        <f t="shared" si="29"/>
        <v>90.476190476190482</v>
      </c>
      <c r="AB169" s="83">
        <v>8893</v>
      </c>
      <c r="AC169" s="90">
        <f t="shared" si="30"/>
        <v>96.265425416756884</v>
      </c>
      <c r="AD169" s="101"/>
      <c r="AE169" s="101"/>
      <c r="AF169" s="101"/>
      <c r="AG169" s="101"/>
      <c r="AH169" s="101"/>
      <c r="AI169" s="101"/>
      <c r="AJ169" s="32">
        <v>12201</v>
      </c>
      <c r="AK169" s="185">
        <f t="shared" si="43"/>
        <v>60.017708692016335</v>
      </c>
      <c r="AL169" s="189" t="s">
        <v>237</v>
      </c>
      <c r="AM169" s="134" t="s">
        <v>237</v>
      </c>
      <c r="AN169" s="134" t="s">
        <v>237</v>
      </c>
      <c r="AO169" s="134" t="s">
        <v>237</v>
      </c>
      <c r="AP169" s="134" t="s">
        <v>237</v>
      </c>
      <c r="AQ169" s="183" t="s">
        <v>237</v>
      </c>
      <c r="AR169" s="14"/>
      <c r="AS169" s="14"/>
      <c r="AT169" s="14"/>
    </row>
    <row r="170" spans="1:48" s="12" customFormat="1" ht="12" hidden="1" customHeight="1">
      <c r="B170" s="37" t="s">
        <v>48</v>
      </c>
      <c r="C170" s="50" t="s">
        <v>47</v>
      </c>
      <c r="D170" s="80">
        <v>288714</v>
      </c>
      <c r="E170" s="90">
        <f t="shared" si="35"/>
        <v>95.273828852017587</v>
      </c>
      <c r="F170" s="83">
        <v>2631</v>
      </c>
      <c r="G170" s="90">
        <f t="shared" si="36"/>
        <v>73.348201839977705</v>
      </c>
      <c r="H170" s="83">
        <v>1010</v>
      </c>
      <c r="I170" s="90">
        <f t="shared" si="28"/>
        <v>58.280438545874205</v>
      </c>
      <c r="J170" s="83">
        <f t="shared" si="31"/>
        <v>286083</v>
      </c>
      <c r="K170" s="90">
        <f t="shared" si="37"/>
        <v>95.536468647415745</v>
      </c>
      <c r="L170" s="83">
        <v>113216</v>
      </c>
      <c r="M170" s="90">
        <f t="shared" si="38"/>
        <v>96.306504023545827</v>
      </c>
      <c r="N170" s="83">
        <v>147094</v>
      </c>
      <c r="O170" s="90">
        <f t="shared" si="39"/>
        <v>93.687462182733043</v>
      </c>
      <c r="P170" s="83">
        <f t="shared" si="32"/>
        <v>33878</v>
      </c>
      <c r="Q170" s="90">
        <f t="shared" si="39"/>
        <v>85.882323117093819</v>
      </c>
      <c r="R170" s="83">
        <f t="shared" si="33"/>
        <v>319961</v>
      </c>
      <c r="S170" s="90">
        <f t="shared" si="40"/>
        <v>94.412740191681223</v>
      </c>
      <c r="T170" s="83">
        <v>288587</v>
      </c>
      <c r="U170" s="90">
        <f t="shared" si="41"/>
        <v>95.325661132728641</v>
      </c>
      <c r="V170" s="83">
        <v>17979</v>
      </c>
      <c r="W170" s="90">
        <f t="shared" si="44"/>
        <v>92.119690526207918</v>
      </c>
      <c r="X170" s="83">
        <f t="shared" si="34"/>
        <v>31374</v>
      </c>
      <c r="Y170" s="90">
        <f t="shared" si="42"/>
        <v>86.769179711267213</v>
      </c>
      <c r="Z170" s="83">
        <v>775</v>
      </c>
      <c r="AA170" s="90">
        <f t="shared" si="29"/>
        <v>100</v>
      </c>
      <c r="AB170" s="83">
        <v>8896</v>
      </c>
      <c r="AC170" s="90">
        <f t="shared" si="30"/>
        <v>93.82976479274339</v>
      </c>
      <c r="AD170" s="101"/>
      <c r="AE170" s="101"/>
      <c r="AF170" s="101"/>
      <c r="AG170" s="101"/>
      <c r="AH170" s="101"/>
      <c r="AI170" s="101"/>
      <c r="AJ170" s="32">
        <v>17789</v>
      </c>
      <c r="AK170" s="185">
        <f t="shared" si="43"/>
        <v>83.449828775155979</v>
      </c>
      <c r="AL170" s="189" t="s">
        <v>237</v>
      </c>
      <c r="AM170" s="134" t="s">
        <v>237</v>
      </c>
      <c r="AN170" s="134" t="s">
        <v>237</v>
      </c>
      <c r="AO170" s="134" t="s">
        <v>237</v>
      </c>
      <c r="AP170" s="134" t="s">
        <v>237</v>
      </c>
      <c r="AQ170" s="183" t="s">
        <v>237</v>
      </c>
      <c r="AR170" s="14"/>
      <c r="AS170" s="14"/>
      <c r="AT170" s="14"/>
    </row>
    <row r="171" spans="1:48" ht="12" hidden="1" customHeight="1">
      <c r="A171" s="13"/>
      <c r="B171" s="37" t="s">
        <v>82</v>
      </c>
      <c r="C171" s="50" t="s">
        <v>13</v>
      </c>
      <c r="D171" s="80">
        <v>281490</v>
      </c>
      <c r="E171" s="90">
        <f t="shared" si="35"/>
        <v>96.738939923499629</v>
      </c>
      <c r="F171" s="83">
        <v>2746</v>
      </c>
      <c r="G171" s="90">
        <f t="shared" si="36"/>
        <v>79.502026635784588</v>
      </c>
      <c r="H171" s="83">
        <v>1125</v>
      </c>
      <c r="I171" s="90">
        <f t="shared" si="28"/>
        <v>68.933823529411768</v>
      </c>
      <c r="J171" s="83">
        <f t="shared" si="31"/>
        <v>278744</v>
      </c>
      <c r="K171" s="90">
        <f t="shared" si="37"/>
        <v>96.946004695243886</v>
      </c>
      <c r="L171" s="83">
        <v>104681</v>
      </c>
      <c r="M171" s="90">
        <f t="shared" si="38"/>
        <v>97.307974752967638</v>
      </c>
      <c r="N171" s="83">
        <v>158236</v>
      </c>
      <c r="O171" s="90">
        <f t="shared" si="39"/>
        <v>94.23296808003812</v>
      </c>
      <c r="P171" s="83">
        <f t="shared" si="32"/>
        <v>53555</v>
      </c>
      <c r="Q171" s="90">
        <f t="shared" si="39"/>
        <v>88.750973600914776</v>
      </c>
      <c r="R171" s="83">
        <f t="shared" si="33"/>
        <v>332299</v>
      </c>
      <c r="S171" s="90">
        <f t="shared" si="40"/>
        <v>95.524451803557682</v>
      </c>
      <c r="T171" s="83">
        <v>311146</v>
      </c>
      <c r="U171" s="90">
        <f t="shared" si="41"/>
        <v>95.051398371748462</v>
      </c>
      <c r="V171" s="83">
        <v>21502</v>
      </c>
      <c r="W171" s="90">
        <f t="shared" si="44"/>
        <v>101.03848503359805</v>
      </c>
      <c r="X171" s="83">
        <f t="shared" si="34"/>
        <v>21153</v>
      </c>
      <c r="Y171" s="90">
        <f t="shared" si="42"/>
        <v>103.06972664815086</v>
      </c>
      <c r="Z171" s="83">
        <v>736</v>
      </c>
      <c r="AA171" s="90">
        <f t="shared" si="29"/>
        <v>86.588235294117638</v>
      </c>
      <c r="AB171" s="83">
        <v>8737</v>
      </c>
      <c r="AC171" s="90">
        <f t="shared" si="30"/>
        <v>96.765976298593429</v>
      </c>
      <c r="AD171" s="101"/>
      <c r="AE171" s="101"/>
      <c r="AF171" s="101"/>
      <c r="AG171" s="101"/>
      <c r="AH171" s="101"/>
      <c r="AI171" s="101"/>
      <c r="AJ171" s="32">
        <v>7155</v>
      </c>
      <c r="AK171" s="185">
        <f t="shared" si="43"/>
        <v>95.757494646680939</v>
      </c>
      <c r="AL171" s="189" t="s">
        <v>237</v>
      </c>
      <c r="AM171" s="134" t="s">
        <v>237</v>
      </c>
      <c r="AN171" s="134" t="s">
        <v>237</v>
      </c>
      <c r="AO171" s="134" t="s">
        <v>237</v>
      </c>
      <c r="AP171" s="134" t="s">
        <v>237</v>
      </c>
      <c r="AQ171" s="183" t="s">
        <v>237</v>
      </c>
      <c r="AU171" s="13"/>
      <c r="AV171" s="13"/>
    </row>
    <row r="172" spans="1:48" ht="12" hidden="1" customHeight="1">
      <c r="A172" s="13"/>
      <c r="B172" s="37" t="s">
        <v>85</v>
      </c>
      <c r="C172" s="50" t="s">
        <v>14</v>
      </c>
      <c r="D172" s="80">
        <v>297714</v>
      </c>
      <c r="E172" s="90">
        <f t="shared" si="35"/>
        <v>97.470534311157678</v>
      </c>
      <c r="F172" s="83">
        <v>2628</v>
      </c>
      <c r="G172" s="90">
        <f t="shared" si="36"/>
        <v>76.909569798068475</v>
      </c>
      <c r="H172" s="83">
        <v>1007</v>
      </c>
      <c r="I172" s="90">
        <f t="shared" si="28"/>
        <v>63.17440401505646</v>
      </c>
      <c r="J172" s="83">
        <f t="shared" si="31"/>
        <v>295086</v>
      </c>
      <c r="K172" s="90">
        <f t="shared" si="37"/>
        <v>97.703155057727386</v>
      </c>
      <c r="L172" s="83">
        <v>113311</v>
      </c>
      <c r="M172" s="90">
        <f t="shared" si="38"/>
        <v>97.147584835130914</v>
      </c>
      <c r="N172" s="83">
        <v>151586</v>
      </c>
      <c r="O172" s="90">
        <f t="shared" si="39"/>
        <v>95.275986474085812</v>
      </c>
      <c r="P172" s="83">
        <f t="shared" si="32"/>
        <v>38275</v>
      </c>
      <c r="Q172" s="90">
        <f t="shared" si="39"/>
        <v>90.135173323285613</v>
      </c>
      <c r="R172" s="83">
        <f t="shared" si="33"/>
        <v>333361</v>
      </c>
      <c r="S172" s="90">
        <f t="shared" si="40"/>
        <v>96.770269995674724</v>
      </c>
      <c r="T172" s="83">
        <v>304563</v>
      </c>
      <c r="U172" s="90">
        <f t="shared" si="41"/>
        <v>95.836309570635166</v>
      </c>
      <c r="V172" s="83">
        <v>23264</v>
      </c>
      <c r="W172" s="90">
        <f t="shared" si="44"/>
        <v>103.17087232249766</v>
      </c>
      <c r="X172" s="83">
        <f t="shared" si="34"/>
        <v>28798</v>
      </c>
      <c r="Y172" s="90">
        <f t="shared" si="42"/>
        <v>107.89000449572906</v>
      </c>
      <c r="Z172" s="83">
        <v>694</v>
      </c>
      <c r="AA172" s="90">
        <f t="shared" si="29"/>
        <v>81.936245572609209</v>
      </c>
      <c r="AB172" s="83">
        <v>9558</v>
      </c>
      <c r="AC172" s="90">
        <f t="shared" si="30"/>
        <v>97.302249821846686</v>
      </c>
      <c r="AD172" s="101"/>
      <c r="AE172" s="101"/>
      <c r="AF172" s="101"/>
      <c r="AG172" s="101"/>
      <c r="AH172" s="101"/>
      <c r="AI172" s="101"/>
      <c r="AJ172" s="32">
        <v>13747</v>
      </c>
      <c r="AK172" s="185">
        <f t="shared" si="43"/>
        <v>116.79694137638063</v>
      </c>
      <c r="AL172" s="189" t="s">
        <v>237</v>
      </c>
      <c r="AM172" s="134" t="s">
        <v>237</v>
      </c>
      <c r="AN172" s="134" t="s">
        <v>237</v>
      </c>
      <c r="AO172" s="134" t="s">
        <v>237</v>
      </c>
      <c r="AP172" s="134" t="s">
        <v>237</v>
      </c>
      <c r="AQ172" s="183" t="s">
        <v>237</v>
      </c>
      <c r="AU172" s="13"/>
      <c r="AV172" s="13"/>
    </row>
    <row r="173" spans="1:48" ht="12" hidden="1" customHeight="1">
      <c r="A173" s="13"/>
      <c r="B173" s="37" t="s">
        <v>87</v>
      </c>
      <c r="C173" s="50" t="s">
        <v>15</v>
      </c>
      <c r="D173" s="80">
        <v>292092</v>
      </c>
      <c r="E173" s="90">
        <f t="shared" si="35"/>
        <v>98.817941309804937</v>
      </c>
      <c r="F173" s="83">
        <v>2423</v>
      </c>
      <c r="G173" s="90">
        <f t="shared" si="36"/>
        <v>76.604489408789121</v>
      </c>
      <c r="H173" s="83">
        <v>802</v>
      </c>
      <c r="I173" s="90">
        <f t="shared" si="28"/>
        <v>58.540145985401459</v>
      </c>
      <c r="J173" s="83">
        <f t="shared" si="31"/>
        <v>289669</v>
      </c>
      <c r="K173" s="90">
        <f t="shared" si="37"/>
        <v>99.058213615208103</v>
      </c>
      <c r="L173" s="83">
        <v>112345</v>
      </c>
      <c r="M173" s="90">
        <f t="shared" si="38"/>
        <v>97.781433321148199</v>
      </c>
      <c r="N173" s="83">
        <v>142057</v>
      </c>
      <c r="O173" s="90">
        <f t="shared" si="39"/>
        <v>96.251101023104553</v>
      </c>
      <c r="P173" s="83">
        <f t="shared" si="32"/>
        <v>29712</v>
      </c>
      <c r="Q173" s="90">
        <f t="shared" si="39"/>
        <v>90.873501345730361</v>
      </c>
      <c r="R173" s="83">
        <f t="shared" si="33"/>
        <v>319381</v>
      </c>
      <c r="S173" s="90">
        <f t="shared" si="40"/>
        <v>98.235107760543059</v>
      </c>
      <c r="T173" s="83">
        <v>290925</v>
      </c>
      <c r="U173" s="90">
        <f t="shared" si="41"/>
        <v>97.605204268896173</v>
      </c>
      <c r="V173" s="83">
        <v>23334</v>
      </c>
      <c r="W173" s="90">
        <f t="shared" si="44"/>
        <v>95.922058702622707</v>
      </c>
      <c r="X173" s="83">
        <f t="shared" si="34"/>
        <v>28456</v>
      </c>
      <c r="Y173" s="90">
        <f t="shared" si="42"/>
        <v>105.17445298639858</v>
      </c>
      <c r="Z173" s="83">
        <v>842</v>
      </c>
      <c r="AA173" s="90">
        <f t="shared" si="29"/>
        <v>95.681818181818173</v>
      </c>
      <c r="AB173" s="83">
        <v>10705</v>
      </c>
      <c r="AC173" s="90">
        <f t="shared" si="30"/>
        <v>107.98950872591546</v>
      </c>
      <c r="AD173" s="101"/>
      <c r="AE173" s="101"/>
      <c r="AF173" s="101"/>
      <c r="AG173" s="101"/>
      <c r="AH173" s="101"/>
      <c r="AI173" s="101"/>
      <c r="AJ173" s="32">
        <v>12798</v>
      </c>
      <c r="AK173" s="185">
        <f t="shared" si="43"/>
        <v>102.09812524930196</v>
      </c>
      <c r="AL173" s="189" t="s">
        <v>237</v>
      </c>
      <c r="AM173" s="134" t="s">
        <v>237</v>
      </c>
      <c r="AN173" s="134" t="s">
        <v>237</v>
      </c>
      <c r="AO173" s="134" t="s">
        <v>237</v>
      </c>
      <c r="AP173" s="134" t="s">
        <v>237</v>
      </c>
      <c r="AQ173" s="183" t="s">
        <v>237</v>
      </c>
      <c r="AU173" s="13"/>
      <c r="AV173" s="13"/>
    </row>
    <row r="174" spans="1:48" ht="12" hidden="1" customHeight="1">
      <c r="A174" s="13"/>
      <c r="B174" s="37" t="s">
        <v>89</v>
      </c>
      <c r="C174" s="50" t="s">
        <v>16</v>
      </c>
      <c r="D174" s="80">
        <v>307973</v>
      </c>
      <c r="E174" s="90">
        <f t="shared" si="35"/>
        <v>99.407055937510094</v>
      </c>
      <c r="F174" s="83">
        <v>2493</v>
      </c>
      <c r="G174" s="90">
        <f t="shared" si="36"/>
        <v>76.613398893669327</v>
      </c>
      <c r="H174" s="83">
        <v>872</v>
      </c>
      <c r="I174" s="90">
        <f t="shared" si="28"/>
        <v>61.278988053408291</v>
      </c>
      <c r="J174" s="83">
        <f t="shared" si="31"/>
        <v>305480</v>
      </c>
      <c r="K174" s="90">
        <f t="shared" si="37"/>
        <v>99.649003770926029</v>
      </c>
      <c r="L174" s="83">
        <v>124217</v>
      </c>
      <c r="M174" s="90">
        <f t="shared" si="38"/>
        <v>100.89591760482155</v>
      </c>
      <c r="N174" s="83">
        <v>145244</v>
      </c>
      <c r="O174" s="90">
        <f t="shared" si="39"/>
        <v>96.455728146313277</v>
      </c>
      <c r="P174" s="83">
        <f t="shared" si="32"/>
        <v>21027</v>
      </c>
      <c r="Q174" s="90">
        <f t="shared" si="39"/>
        <v>76.553682600939311</v>
      </c>
      <c r="R174" s="83">
        <f t="shared" si="33"/>
        <v>326507</v>
      </c>
      <c r="S174" s="90">
        <f t="shared" si="40"/>
        <v>97.749855548869391</v>
      </c>
      <c r="T174" s="83">
        <v>272962</v>
      </c>
      <c r="U174" s="90">
        <f t="shared" si="41"/>
        <v>95.337920435891164</v>
      </c>
      <c r="V174" s="83">
        <v>21577</v>
      </c>
      <c r="W174" s="90">
        <f t="shared" si="44"/>
        <v>93.658303672193767</v>
      </c>
      <c r="X174" s="83">
        <f t="shared" si="34"/>
        <v>53545</v>
      </c>
      <c r="Y174" s="90">
        <f t="shared" si="42"/>
        <v>112.223083855553</v>
      </c>
      <c r="Z174" s="83">
        <v>883</v>
      </c>
      <c r="AA174" s="90">
        <f t="shared" si="29"/>
        <v>103.27485380116958</v>
      </c>
      <c r="AB174" s="83">
        <v>12132</v>
      </c>
      <c r="AC174" s="90">
        <f t="shared" si="30"/>
        <v>95.821815022510066</v>
      </c>
      <c r="AD174" s="101"/>
      <c r="AE174" s="101"/>
      <c r="AF174" s="101"/>
      <c r="AG174" s="101"/>
      <c r="AH174" s="101"/>
      <c r="AI174" s="101"/>
      <c r="AJ174" s="32">
        <v>36302</v>
      </c>
      <c r="AK174" s="185">
        <f t="shared" si="43"/>
        <v>114.87974683544304</v>
      </c>
      <c r="AL174" s="189" t="s">
        <v>237</v>
      </c>
      <c r="AM174" s="134" t="s">
        <v>237</v>
      </c>
      <c r="AN174" s="134" t="s">
        <v>237</v>
      </c>
      <c r="AO174" s="134" t="s">
        <v>237</v>
      </c>
      <c r="AP174" s="134" t="s">
        <v>237</v>
      </c>
      <c r="AQ174" s="183" t="s">
        <v>237</v>
      </c>
      <c r="AU174" s="13"/>
      <c r="AV174" s="13"/>
    </row>
    <row r="175" spans="1:48" ht="12" hidden="1" customHeight="1">
      <c r="A175" s="13"/>
      <c r="B175" s="37" t="s">
        <v>153</v>
      </c>
      <c r="C175" s="50" t="s">
        <v>154</v>
      </c>
      <c r="D175" s="80">
        <v>314452</v>
      </c>
      <c r="E175" s="90">
        <f t="shared" si="35"/>
        <v>100.13916532649714</v>
      </c>
      <c r="F175" s="83">
        <v>2418</v>
      </c>
      <c r="G175" s="90">
        <f t="shared" si="36"/>
        <v>95.535361517186885</v>
      </c>
      <c r="H175" s="83">
        <v>928</v>
      </c>
      <c r="I175" s="90">
        <f t="shared" si="28"/>
        <v>101.97802197802197</v>
      </c>
      <c r="J175" s="83">
        <f t="shared" si="31"/>
        <v>312034</v>
      </c>
      <c r="K175" s="90">
        <f t="shared" si="37"/>
        <v>100.17657407764122</v>
      </c>
      <c r="L175" s="83">
        <v>128284</v>
      </c>
      <c r="M175" s="90">
        <f t="shared" si="38"/>
        <v>102.46162201881759</v>
      </c>
      <c r="N175" s="83">
        <v>149515</v>
      </c>
      <c r="O175" s="90">
        <f t="shared" si="39"/>
        <v>100.44540886249429</v>
      </c>
      <c r="P175" s="83">
        <f t="shared" si="32"/>
        <v>21231</v>
      </c>
      <c r="Q175" s="90">
        <f t="shared" si="39"/>
        <v>89.771670190274847</v>
      </c>
      <c r="R175" s="83">
        <f t="shared" si="33"/>
        <v>333265</v>
      </c>
      <c r="S175" s="90">
        <f t="shared" si="40"/>
        <v>99.442312627187931</v>
      </c>
      <c r="T175" s="83">
        <v>282443</v>
      </c>
      <c r="U175" s="90">
        <f t="shared" si="41"/>
        <v>98.480479496236057</v>
      </c>
      <c r="V175" s="83">
        <v>19970</v>
      </c>
      <c r="W175" s="90">
        <f t="shared" si="44"/>
        <v>106.62608788509797</v>
      </c>
      <c r="X175" s="83">
        <f t="shared" si="34"/>
        <v>50822</v>
      </c>
      <c r="Y175" s="90">
        <f t="shared" si="42"/>
        <v>105.14969068752198</v>
      </c>
      <c r="Z175" s="83">
        <v>623</v>
      </c>
      <c r="AA175" s="90">
        <f t="shared" si="29"/>
        <v>92.570579494799404</v>
      </c>
      <c r="AB175" s="83">
        <v>9669</v>
      </c>
      <c r="AC175" s="90">
        <f t="shared" si="30"/>
        <v>106.15942028985508</v>
      </c>
      <c r="AD175" s="101"/>
      <c r="AE175" s="101"/>
      <c r="AF175" s="101"/>
      <c r="AG175" s="101"/>
      <c r="AH175" s="101"/>
      <c r="AI175" s="101"/>
      <c r="AJ175" s="32">
        <v>36325</v>
      </c>
      <c r="AK175" s="185">
        <f t="shared" si="43"/>
        <v>104.10695861515534</v>
      </c>
      <c r="AL175" s="189" t="s">
        <v>237</v>
      </c>
      <c r="AM175" s="134" t="s">
        <v>237</v>
      </c>
      <c r="AN175" s="134" t="s">
        <v>237</v>
      </c>
      <c r="AO175" s="134" t="s">
        <v>237</v>
      </c>
      <c r="AP175" s="134" t="s">
        <v>237</v>
      </c>
      <c r="AQ175" s="183" t="s">
        <v>237</v>
      </c>
      <c r="AU175" s="13"/>
      <c r="AV175" s="13"/>
    </row>
    <row r="176" spans="1:48" ht="12" hidden="1" customHeight="1">
      <c r="A176" s="13"/>
      <c r="B176" s="37" t="s">
        <v>93</v>
      </c>
      <c r="C176" s="50" t="s">
        <v>94</v>
      </c>
      <c r="D176" s="80">
        <v>301136</v>
      </c>
      <c r="E176" s="90">
        <f t="shared" si="35"/>
        <v>103.4628955840265</v>
      </c>
      <c r="F176" s="83">
        <v>2373</v>
      </c>
      <c r="G176" s="90">
        <f t="shared" si="36"/>
        <v>97.694524495677243</v>
      </c>
      <c r="H176" s="83">
        <v>883</v>
      </c>
      <c r="I176" s="90">
        <f t="shared" si="28"/>
        <v>109.28217821782178</v>
      </c>
      <c r="J176" s="83">
        <f t="shared" si="31"/>
        <v>298763</v>
      </c>
      <c r="K176" s="90">
        <f t="shared" si="37"/>
        <v>103.51144033149937</v>
      </c>
      <c r="L176" s="83">
        <v>117887</v>
      </c>
      <c r="M176" s="90">
        <f t="shared" si="38"/>
        <v>103.44685369299485</v>
      </c>
      <c r="N176" s="83">
        <v>139499</v>
      </c>
      <c r="O176" s="90">
        <f t="shared" si="39"/>
        <v>100.5514149379388</v>
      </c>
      <c r="P176" s="83">
        <f t="shared" si="32"/>
        <v>21612</v>
      </c>
      <c r="Q176" s="90">
        <f t="shared" si="39"/>
        <v>87.233097880928355</v>
      </c>
      <c r="R176" s="83">
        <f t="shared" si="33"/>
        <v>320375</v>
      </c>
      <c r="S176" s="90">
        <f t="shared" si="40"/>
        <v>102.22461176185296</v>
      </c>
      <c r="T176" s="83">
        <v>280118</v>
      </c>
      <c r="U176" s="90">
        <f t="shared" si="41"/>
        <v>101.13037795997646</v>
      </c>
      <c r="V176" s="83">
        <v>19803</v>
      </c>
      <c r="W176" s="90">
        <f t="shared" si="44"/>
        <v>106.56514018188668</v>
      </c>
      <c r="X176" s="83">
        <f t="shared" si="34"/>
        <v>40257</v>
      </c>
      <c r="Y176" s="90">
        <f t="shared" si="42"/>
        <v>110.54756151142355</v>
      </c>
      <c r="Z176" s="83">
        <v>655</v>
      </c>
      <c r="AA176" s="90">
        <f t="shared" si="29"/>
        <v>96.465390279823268</v>
      </c>
      <c r="AB176" s="83">
        <v>9149</v>
      </c>
      <c r="AC176" s="90">
        <f t="shared" si="30"/>
        <v>106.53237074988355</v>
      </c>
      <c r="AD176" s="101"/>
      <c r="AE176" s="101"/>
      <c r="AF176" s="101"/>
      <c r="AG176" s="101"/>
      <c r="AH176" s="101"/>
      <c r="AI176" s="101"/>
      <c r="AJ176" s="32">
        <v>26507</v>
      </c>
      <c r="AK176" s="185">
        <f t="shared" si="43"/>
        <v>110.88475214390294</v>
      </c>
      <c r="AL176" s="189" t="s">
        <v>237</v>
      </c>
      <c r="AM176" s="134" t="s">
        <v>237</v>
      </c>
      <c r="AN176" s="134" t="s">
        <v>237</v>
      </c>
      <c r="AO176" s="134" t="s">
        <v>237</v>
      </c>
      <c r="AP176" s="134" t="s">
        <v>237</v>
      </c>
      <c r="AQ176" s="183" t="s">
        <v>237</v>
      </c>
      <c r="AU176" s="13"/>
      <c r="AV176" s="13"/>
    </row>
    <row r="177" spans="1:48" ht="12" hidden="1" customHeight="1">
      <c r="A177" s="13"/>
      <c r="B177" s="38" t="s">
        <v>95</v>
      </c>
      <c r="C177" s="52" t="s">
        <v>20</v>
      </c>
      <c r="D177" s="81">
        <v>330961</v>
      </c>
      <c r="E177" s="91">
        <f t="shared" si="35"/>
        <v>110.34828823301903</v>
      </c>
      <c r="F177" s="84">
        <v>2464</v>
      </c>
      <c r="G177" s="91">
        <f t="shared" si="36"/>
        <v>79.075738125802303</v>
      </c>
      <c r="H177" s="84">
        <v>974</v>
      </c>
      <c r="I177" s="91">
        <f t="shared" si="28"/>
        <v>65.150501672240807</v>
      </c>
      <c r="J177" s="84">
        <f t="shared" si="31"/>
        <v>328497</v>
      </c>
      <c r="K177" s="91">
        <f t="shared" si="37"/>
        <v>110.67659901350369</v>
      </c>
      <c r="L177" s="84">
        <v>137177</v>
      </c>
      <c r="M177" s="91">
        <f t="shared" si="38"/>
        <v>112.75903168797008</v>
      </c>
      <c r="N177" s="84">
        <v>156216</v>
      </c>
      <c r="O177" s="91">
        <f t="shared" si="39"/>
        <v>110.26752311710312</v>
      </c>
      <c r="P177" s="84">
        <f t="shared" si="32"/>
        <v>19039</v>
      </c>
      <c r="Q177" s="91">
        <f t="shared" si="39"/>
        <v>95.123657257057204</v>
      </c>
      <c r="R177" s="84">
        <f t="shared" si="33"/>
        <v>347536</v>
      </c>
      <c r="S177" s="91">
        <f t="shared" si="40"/>
        <v>109.69405630273054</v>
      </c>
      <c r="T177" s="84">
        <v>282383</v>
      </c>
      <c r="U177" s="91">
        <f t="shared" si="41"/>
        <v>101.93154581420197</v>
      </c>
      <c r="V177" s="84">
        <v>22115</v>
      </c>
      <c r="W177" s="91">
        <f t="shared" si="44"/>
        <v>133.56081652373476</v>
      </c>
      <c r="X177" s="84">
        <f t="shared" si="34"/>
        <v>65153</v>
      </c>
      <c r="Y177" s="91">
        <f t="shared" si="42"/>
        <v>163.73803121308839</v>
      </c>
      <c r="Z177" s="84">
        <v>793</v>
      </c>
      <c r="AA177" s="91">
        <f t="shared" si="29"/>
        <v>135.32423208191128</v>
      </c>
      <c r="AB177" s="84">
        <v>10429</v>
      </c>
      <c r="AC177" s="91">
        <f t="shared" si="30"/>
        <v>114.24033300471027</v>
      </c>
      <c r="AD177" s="102"/>
      <c r="AE177" s="102"/>
      <c r="AF177" s="102"/>
      <c r="AG177" s="102"/>
      <c r="AH177" s="102"/>
      <c r="AI177" s="102"/>
      <c r="AJ177" s="33">
        <v>48997</v>
      </c>
      <c r="AK177" s="187">
        <f t="shared" si="43"/>
        <v>179.37763133809261</v>
      </c>
      <c r="AL177" s="201" t="s">
        <v>237</v>
      </c>
      <c r="AM177" s="170" t="s">
        <v>237</v>
      </c>
      <c r="AN177" s="170" t="s">
        <v>237</v>
      </c>
      <c r="AO177" s="170" t="s">
        <v>237</v>
      </c>
      <c r="AP177" s="170" t="s">
        <v>237</v>
      </c>
      <c r="AQ177" s="184" t="s">
        <v>237</v>
      </c>
      <c r="AU177" s="13"/>
      <c r="AV177" s="13"/>
    </row>
    <row r="178" spans="1:48" ht="12" hidden="1" customHeight="1">
      <c r="B178" s="36" t="s">
        <v>155</v>
      </c>
      <c r="C178" s="50" t="s">
        <v>156</v>
      </c>
      <c r="D178" s="82">
        <v>324005</v>
      </c>
      <c r="E178" s="92">
        <f t="shared" si="35"/>
        <v>106.04201031602649</v>
      </c>
      <c r="F178" s="85">
        <v>2420</v>
      </c>
      <c r="G178" s="92">
        <f t="shared" si="36"/>
        <v>84.291187739463595</v>
      </c>
      <c r="H178" s="85">
        <v>930</v>
      </c>
      <c r="I178" s="92">
        <f t="shared" si="28"/>
        <v>73.80952380952381</v>
      </c>
      <c r="J178" s="85">
        <f t="shared" si="31"/>
        <v>321585</v>
      </c>
      <c r="K178" s="92">
        <f t="shared" si="37"/>
        <v>106.24832740284069</v>
      </c>
      <c r="L178" s="85">
        <v>132453</v>
      </c>
      <c r="M178" s="92">
        <f t="shared" si="38"/>
        <v>106.16283543329807</v>
      </c>
      <c r="N178" s="85">
        <v>152467</v>
      </c>
      <c r="O178" s="92">
        <f t="shared" si="39"/>
        <v>100.84730067598852</v>
      </c>
      <c r="P178" s="85">
        <f t="shared" si="32"/>
        <v>20014</v>
      </c>
      <c r="Q178" s="92">
        <f t="shared" si="39"/>
        <v>75.747483157974415</v>
      </c>
      <c r="R178" s="85">
        <f t="shared" si="33"/>
        <v>341599</v>
      </c>
      <c r="S178" s="92">
        <f t="shared" si="40"/>
        <v>103.79951077956213</v>
      </c>
      <c r="T178" s="85">
        <v>283911</v>
      </c>
      <c r="U178" s="92">
        <f t="shared" si="41"/>
        <v>96.796860616557453</v>
      </c>
      <c r="V178" s="85">
        <v>21237</v>
      </c>
      <c r="W178" s="92">
        <f t="shared" si="44"/>
        <v>113.23984216700438</v>
      </c>
      <c r="X178" s="85">
        <f t="shared" si="34"/>
        <v>57688</v>
      </c>
      <c r="Y178" s="92">
        <f t="shared" si="42"/>
        <v>161.1891922098969</v>
      </c>
      <c r="Z178" s="85">
        <v>868</v>
      </c>
      <c r="AA178" s="92">
        <f t="shared" si="29"/>
        <v>132.3170731707317</v>
      </c>
      <c r="AB178" s="85">
        <v>9576</v>
      </c>
      <c r="AC178" s="92">
        <f t="shared" si="30"/>
        <v>101.07663077897404</v>
      </c>
      <c r="AD178" s="103"/>
      <c r="AE178" s="103"/>
      <c r="AF178" s="103"/>
      <c r="AG178" s="103"/>
      <c r="AH178" s="103"/>
      <c r="AI178" s="103"/>
      <c r="AJ178" s="29">
        <v>42113</v>
      </c>
      <c r="AK178" s="198">
        <f t="shared" si="43"/>
        <v>191.83255135972303</v>
      </c>
      <c r="AL178" s="202" t="s">
        <v>237</v>
      </c>
      <c r="AM178" s="180" t="s">
        <v>237</v>
      </c>
      <c r="AN178" s="180" t="s">
        <v>237</v>
      </c>
      <c r="AO178" s="180" t="s">
        <v>237</v>
      </c>
      <c r="AP178" s="180" t="s">
        <v>237</v>
      </c>
      <c r="AQ178" s="182" t="s">
        <v>237</v>
      </c>
      <c r="AU178" s="13"/>
      <c r="AV178" s="13"/>
    </row>
    <row r="179" spans="1:48" ht="12" hidden="1" customHeight="1">
      <c r="B179" s="37" t="s">
        <v>99</v>
      </c>
      <c r="C179" s="50" t="s">
        <v>18</v>
      </c>
      <c r="D179" s="80">
        <v>331735</v>
      </c>
      <c r="E179" s="90">
        <f t="shared" si="35"/>
        <v>101.85168128116327</v>
      </c>
      <c r="F179" s="83">
        <v>2443</v>
      </c>
      <c r="G179" s="90">
        <f t="shared" si="36"/>
        <v>95.392424834049194</v>
      </c>
      <c r="H179" s="83">
        <v>953</v>
      </c>
      <c r="I179" s="90">
        <f t="shared" si="28"/>
        <v>101.38297872340425</v>
      </c>
      <c r="J179" s="83">
        <f t="shared" si="31"/>
        <v>329292</v>
      </c>
      <c r="K179" s="90">
        <f t="shared" si="37"/>
        <v>101.90287272198377</v>
      </c>
      <c r="L179" s="83">
        <v>132474</v>
      </c>
      <c r="M179" s="90">
        <f t="shared" si="38"/>
        <v>103.74413632697173</v>
      </c>
      <c r="N179" s="83">
        <v>154171</v>
      </c>
      <c r="O179" s="90">
        <f t="shared" si="39"/>
        <v>98.91443126335308</v>
      </c>
      <c r="P179" s="83">
        <f t="shared" si="32"/>
        <v>21697</v>
      </c>
      <c r="Q179" s="90">
        <f t="shared" si="39"/>
        <v>77.021654242101519</v>
      </c>
      <c r="R179" s="83">
        <f t="shared" si="33"/>
        <v>350989</v>
      </c>
      <c r="S179" s="90">
        <f t="shared" si="40"/>
        <v>99.907774548621887</v>
      </c>
      <c r="T179" s="83">
        <v>304500</v>
      </c>
      <c r="U179" s="90">
        <f t="shared" si="41"/>
        <v>97.173201258624317</v>
      </c>
      <c r="V179" s="83">
        <v>17739</v>
      </c>
      <c r="W179" s="90">
        <f t="shared" si="44"/>
        <v>84.071090047393355</v>
      </c>
      <c r="X179" s="83">
        <f t="shared" si="34"/>
        <v>46489</v>
      </c>
      <c r="Y179" s="90">
        <f t="shared" si="42"/>
        <v>122.48452114345936</v>
      </c>
      <c r="Z179" s="83">
        <v>757</v>
      </c>
      <c r="AA179" s="90">
        <f t="shared" si="29"/>
        <v>113.83458646616542</v>
      </c>
      <c r="AB179" s="83">
        <v>9278</v>
      </c>
      <c r="AC179" s="90">
        <f t="shared" si="30"/>
        <v>99.870828848223894</v>
      </c>
      <c r="AD179" s="101"/>
      <c r="AE179" s="101"/>
      <c r="AF179" s="101"/>
      <c r="AG179" s="101"/>
      <c r="AH179" s="101"/>
      <c r="AI179" s="101"/>
      <c r="AJ179" s="32">
        <v>32283</v>
      </c>
      <c r="AK179" s="185">
        <f t="shared" si="43"/>
        <v>137.98512566250639</v>
      </c>
      <c r="AL179" s="189" t="s">
        <v>237</v>
      </c>
      <c r="AM179" s="134" t="s">
        <v>237</v>
      </c>
      <c r="AN179" s="134" t="s">
        <v>237</v>
      </c>
      <c r="AO179" s="134" t="s">
        <v>237</v>
      </c>
      <c r="AP179" s="134" t="s">
        <v>237</v>
      </c>
      <c r="AQ179" s="183" t="s">
        <v>237</v>
      </c>
      <c r="AU179" s="13"/>
      <c r="AV179" s="13"/>
    </row>
    <row r="180" spans="1:48" ht="12" hidden="1" customHeight="1">
      <c r="B180" s="37" t="s">
        <v>101</v>
      </c>
      <c r="C180" s="50" t="s">
        <v>10</v>
      </c>
      <c r="D180" s="80">
        <v>310732</v>
      </c>
      <c r="E180" s="90">
        <f t="shared" si="35"/>
        <v>103.36715345464222</v>
      </c>
      <c r="F180" s="83">
        <v>2408</v>
      </c>
      <c r="G180" s="90">
        <f t="shared" si="36"/>
        <v>95.783611774065236</v>
      </c>
      <c r="H180" s="83">
        <v>918</v>
      </c>
      <c r="I180" s="90">
        <f t="shared" si="28"/>
        <v>102.79955207166853</v>
      </c>
      <c r="J180" s="83">
        <f t="shared" si="31"/>
        <v>308324</v>
      </c>
      <c r="K180" s="90">
        <f t="shared" si="37"/>
        <v>103.43110944125382</v>
      </c>
      <c r="L180" s="83">
        <v>122122</v>
      </c>
      <c r="M180" s="90">
        <f t="shared" si="38"/>
        <v>106.89950980392157</v>
      </c>
      <c r="N180" s="83">
        <v>151402</v>
      </c>
      <c r="O180" s="90">
        <f t="shared" si="39"/>
        <v>100.70371947001544</v>
      </c>
      <c r="P180" s="83">
        <f t="shared" si="32"/>
        <v>29280</v>
      </c>
      <c r="Q180" s="90">
        <f t="shared" si="39"/>
        <v>81.09904719698649</v>
      </c>
      <c r="R180" s="83">
        <f t="shared" si="33"/>
        <v>337604</v>
      </c>
      <c r="S180" s="90">
        <f t="shared" si="40"/>
        <v>101.01855176540992</v>
      </c>
      <c r="T180" s="83">
        <v>305284</v>
      </c>
      <c r="U180" s="90">
        <f t="shared" si="41"/>
        <v>99.545126989458026</v>
      </c>
      <c r="V180" s="83">
        <v>17157</v>
      </c>
      <c r="W180" s="90">
        <f t="shared" si="44"/>
        <v>91.582150101419884</v>
      </c>
      <c r="X180" s="83">
        <f t="shared" si="34"/>
        <v>32320</v>
      </c>
      <c r="Y180" s="90">
        <f t="shared" si="42"/>
        <v>117.43759311071544</v>
      </c>
      <c r="Z180" s="83">
        <v>743</v>
      </c>
      <c r="AA180" s="90">
        <f t="shared" si="29"/>
        <v>105.09193776520509</v>
      </c>
      <c r="AB180" s="83">
        <v>8955</v>
      </c>
      <c r="AC180" s="90">
        <f t="shared" si="30"/>
        <v>103.99489025664847</v>
      </c>
      <c r="AD180" s="101"/>
      <c r="AE180" s="101"/>
      <c r="AF180" s="101"/>
      <c r="AG180" s="101"/>
      <c r="AH180" s="101"/>
      <c r="AI180" s="101"/>
      <c r="AJ180" s="32">
        <v>17834</v>
      </c>
      <c r="AK180" s="185">
        <f t="shared" si="43"/>
        <v>128.98886156516707</v>
      </c>
      <c r="AL180" s="189" t="s">
        <v>237</v>
      </c>
      <c r="AM180" s="134" t="s">
        <v>237</v>
      </c>
      <c r="AN180" s="134" t="s">
        <v>237</v>
      </c>
      <c r="AO180" s="134" t="s">
        <v>237</v>
      </c>
      <c r="AP180" s="134" t="s">
        <v>237</v>
      </c>
      <c r="AQ180" s="183" t="s">
        <v>237</v>
      </c>
      <c r="AU180" s="13"/>
      <c r="AV180" s="13"/>
    </row>
    <row r="181" spans="1:48" ht="12" hidden="1" customHeight="1">
      <c r="B181" s="37" t="s">
        <v>103</v>
      </c>
      <c r="C181" s="50" t="s">
        <v>104</v>
      </c>
      <c r="D181" s="80">
        <v>306342</v>
      </c>
      <c r="E181" s="90">
        <f t="shared" si="35"/>
        <v>104.39609871797492</v>
      </c>
      <c r="F181" s="83">
        <v>2436</v>
      </c>
      <c r="G181" s="90">
        <f t="shared" si="36"/>
        <v>94.749124854142352</v>
      </c>
      <c r="H181" s="83">
        <v>946</v>
      </c>
      <c r="I181" s="90">
        <f t="shared" si="28"/>
        <v>99.578947368421055</v>
      </c>
      <c r="J181" s="83">
        <f t="shared" si="31"/>
        <v>303906</v>
      </c>
      <c r="K181" s="90">
        <f t="shared" si="37"/>
        <v>104.48136802912632</v>
      </c>
      <c r="L181" s="83">
        <v>121204</v>
      </c>
      <c r="M181" s="90">
        <f t="shared" si="38"/>
        <v>110.77254905544842</v>
      </c>
      <c r="N181" s="83">
        <v>153627</v>
      </c>
      <c r="O181" s="90">
        <f t="shared" si="39"/>
        <v>100.256470496104</v>
      </c>
      <c r="P181" s="83">
        <f t="shared" si="32"/>
        <v>32423</v>
      </c>
      <c r="Q181" s="90">
        <f t="shared" si="39"/>
        <v>73.99639409361663</v>
      </c>
      <c r="R181" s="83">
        <f t="shared" si="33"/>
        <v>336329</v>
      </c>
      <c r="S181" s="90">
        <f t="shared" si="40"/>
        <v>100.49030739076395</v>
      </c>
      <c r="T181" s="83">
        <v>300999</v>
      </c>
      <c r="U181" s="90">
        <f t="shared" si="41"/>
        <v>97.482292817053306</v>
      </c>
      <c r="V181" s="83">
        <v>17830</v>
      </c>
      <c r="W181" s="90">
        <f t="shared" si="44"/>
        <v>108.48138233146751</v>
      </c>
      <c r="X181" s="83">
        <f t="shared" si="34"/>
        <v>35330</v>
      </c>
      <c r="Y181" s="90">
        <f t="shared" si="42"/>
        <v>136.33031063090874</v>
      </c>
      <c r="Z181" s="83">
        <v>799</v>
      </c>
      <c r="AA181" s="90">
        <f t="shared" si="29"/>
        <v>107.82726045883942</v>
      </c>
      <c r="AB181" s="83">
        <v>8944</v>
      </c>
      <c r="AC181" s="90">
        <f t="shared" si="30"/>
        <v>100.57348476329697</v>
      </c>
      <c r="AD181" s="101"/>
      <c r="AE181" s="101"/>
      <c r="AF181" s="101"/>
      <c r="AG181" s="101"/>
      <c r="AH181" s="101"/>
      <c r="AI181" s="101"/>
      <c r="AJ181" s="32">
        <v>20017</v>
      </c>
      <c r="AK181" s="185">
        <f t="shared" si="43"/>
        <v>164.06032292435046</v>
      </c>
      <c r="AL181" s="189" t="s">
        <v>237</v>
      </c>
      <c r="AM181" s="134" t="s">
        <v>237</v>
      </c>
      <c r="AN181" s="134" t="s">
        <v>237</v>
      </c>
      <c r="AO181" s="134" t="s">
        <v>237</v>
      </c>
      <c r="AP181" s="134" t="s">
        <v>237</v>
      </c>
      <c r="AQ181" s="183" t="s">
        <v>237</v>
      </c>
      <c r="AU181" s="13"/>
      <c r="AV181" s="13"/>
    </row>
    <row r="182" spans="1:48" ht="12" hidden="1" customHeight="1">
      <c r="B182" s="37" t="s">
        <v>48</v>
      </c>
      <c r="C182" s="50" t="s">
        <v>47</v>
      </c>
      <c r="D182" s="80">
        <v>296229</v>
      </c>
      <c r="E182" s="90">
        <f t="shared" si="35"/>
        <v>102.60292192273322</v>
      </c>
      <c r="F182" s="83">
        <v>2435</v>
      </c>
      <c r="G182" s="90">
        <f t="shared" si="36"/>
        <v>92.550361079437465</v>
      </c>
      <c r="H182" s="83">
        <v>945</v>
      </c>
      <c r="I182" s="90">
        <f t="shared" si="28"/>
        <v>93.564356435643575</v>
      </c>
      <c r="J182" s="83">
        <f t="shared" si="31"/>
        <v>293794</v>
      </c>
      <c r="K182" s="90">
        <f t="shared" si="37"/>
        <v>102.69537162292062</v>
      </c>
      <c r="L182" s="83">
        <v>114708</v>
      </c>
      <c r="M182" s="90">
        <f t="shared" si="38"/>
        <v>101.31783493499151</v>
      </c>
      <c r="N182" s="83">
        <v>145453</v>
      </c>
      <c r="O182" s="90">
        <f t="shared" si="39"/>
        <v>98.884386854664371</v>
      </c>
      <c r="P182" s="83">
        <f t="shared" si="32"/>
        <v>30745</v>
      </c>
      <c r="Q182" s="90">
        <f t="shared" si="39"/>
        <v>90.752110514198009</v>
      </c>
      <c r="R182" s="83">
        <f t="shared" si="33"/>
        <v>324539</v>
      </c>
      <c r="S182" s="90">
        <f t="shared" si="40"/>
        <v>101.43079937867428</v>
      </c>
      <c r="T182" s="83">
        <v>285413</v>
      </c>
      <c r="U182" s="90">
        <f t="shared" si="41"/>
        <v>98.900158357791597</v>
      </c>
      <c r="V182" s="83">
        <v>17577</v>
      </c>
      <c r="W182" s="90">
        <f t="shared" si="44"/>
        <v>97.764058067745708</v>
      </c>
      <c r="X182" s="83">
        <f t="shared" si="34"/>
        <v>39126</v>
      </c>
      <c r="Y182" s="90">
        <f t="shared" si="42"/>
        <v>124.70835723847773</v>
      </c>
      <c r="Z182" s="83">
        <v>843</v>
      </c>
      <c r="AA182" s="90">
        <f t="shared" si="29"/>
        <v>108.77419354838709</v>
      </c>
      <c r="AB182" s="83">
        <v>9019</v>
      </c>
      <c r="AC182" s="90">
        <f t="shared" si="30"/>
        <v>101.38264388489209</v>
      </c>
      <c r="AD182" s="101"/>
      <c r="AE182" s="101"/>
      <c r="AF182" s="101"/>
      <c r="AG182" s="101"/>
      <c r="AH182" s="101"/>
      <c r="AI182" s="101"/>
      <c r="AJ182" s="32">
        <v>23019</v>
      </c>
      <c r="AK182" s="185">
        <f t="shared" si="43"/>
        <v>129.40019112934959</v>
      </c>
      <c r="AL182" s="189" t="s">
        <v>237</v>
      </c>
      <c r="AM182" s="134" t="s">
        <v>237</v>
      </c>
      <c r="AN182" s="134" t="s">
        <v>237</v>
      </c>
      <c r="AO182" s="134" t="s">
        <v>237</v>
      </c>
      <c r="AP182" s="134" t="s">
        <v>237</v>
      </c>
      <c r="AQ182" s="183" t="s">
        <v>237</v>
      </c>
      <c r="AU182" s="13"/>
      <c r="AV182" s="13"/>
    </row>
    <row r="183" spans="1:48" ht="12" hidden="1" customHeight="1">
      <c r="B183" s="37" t="s">
        <v>82</v>
      </c>
      <c r="C183" s="50" t="s">
        <v>13</v>
      </c>
      <c r="D183" s="80">
        <v>285789</v>
      </c>
      <c r="E183" s="90">
        <f t="shared" si="35"/>
        <v>101.5272300969839</v>
      </c>
      <c r="F183" s="83">
        <v>2459</v>
      </c>
      <c r="G183" s="90">
        <f t="shared" si="36"/>
        <v>89.548434085943185</v>
      </c>
      <c r="H183" s="83">
        <v>969</v>
      </c>
      <c r="I183" s="90">
        <f t="shared" si="28"/>
        <v>86.133333333333326</v>
      </c>
      <c r="J183" s="83">
        <f t="shared" si="31"/>
        <v>283330</v>
      </c>
      <c r="K183" s="90">
        <f t="shared" si="37"/>
        <v>101.64523720689954</v>
      </c>
      <c r="L183" s="83">
        <v>103168</v>
      </c>
      <c r="M183" s="90">
        <f t="shared" si="38"/>
        <v>98.554656527927705</v>
      </c>
      <c r="N183" s="83">
        <v>154356</v>
      </c>
      <c r="O183" s="90">
        <f t="shared" si="39"/>
        <v>97.547966328774734</v>
      </c>
      <c r="P183" s="83">
        <f t="shared" si="32"/>
        <v>51188</v>
      </c>
      <c r="Q183" s="90">
        <f t="shared" si="39"/>
        <v>95.580244608346561</v>
      </c>
      <c r="R183" s="83">
        <f t="shared" si="33"/>
        <v>334518</v>
      </c>
      <c r="S183" s="90">
        <f t="shared" si="40"/>
        <v>100.66777209681641</v>
      </c>
      <c r="T183" s="83">
        <v>313174</v>
      </c>
      <c r="U183" s="90">
        <f t="shared" si="41"/>
        <v>100.65178404993154</v>
      </c>
      <c r="V183" s="83">
        <v>21428</v>
      </c>
      <c r="W183" s="90">
        <f t="shared" si="44"/>
        <v>99.655845967816944</v>
      </c>
      <c r="X183" s="83">
        <f t="shared" si="34"/>
        <v>21344</v>
      </c>
      <c r="Y183" s="90">
        <f t="shared" si="42"/>
        <v>100.90294520871743</v>
      </c>
      <c r="Z183" s="83">
        <v>686</v>
      </c>
      <c r="AA183" s="90">
        <f t="shared" si="29"/>
        <v>93.206521739130437</v>
      </c>
      <c r="AB183" s="83">
        <v>8773</v>
      </c>
      <c r="AC183" s="90">
        <f t="shared" si="30"/>
        <v>100.41204074625156</v>
      </c>
      <c r="AD183" s="101"/>
      <c r="AE183" s="101"/>
      <c r="AF183" s="101"/>
      <c r="AG183" s="101"/>
      <c r="AH183" s="101"/>
      <c r="AI183" s="101"/>
      <c r="AJ183" s="32">
        <v>7101</v>
      </c>
      <c r="AK183" s="185">
        <f t="shared" si="43"/>
        <v>99.245283018867923</v>
      </c>
      <c r="AL183" s="189" t="s">
        <v>237</v>
      </c>
      <c r="AM183" s="134" t="s">
        <v>237</v>
      </c>
      <c r="AN183" s="134" t="s">
        <v>237</v>
      </c>
      <c r="AO183" s="134" t="s">
        <v>237</v>
      </c>
      <c r="AP183" s="134" t="s">
        <v>237</v>
      </c>
      <c r="AQ183" s="183" t="s">
        <v>237</v>
      </c>
      <c r="AU183" s="13"/>
      <c r="AV183" s="13"/>
    </row>
    <row r="184" spans="1:48" ht="12" hidden="1" customHeight="1">
      <c r="B184" s="37" t="s">
        <v>85</v>
      </c>
      <c r="C184" s="50" t="s">
        <v>14</v>
      </c>
      <c r="D184" s="80">
        <v>298960</v>
      </c>
      <c r="E184" s="90">
        <f t="shared" si="35"/>
        <v>100.41852247458971</v>
      </c>
      <c r="F184" s="83">
        <v>2463</v>
      </c>
      <c r="G184" s="90">
        <f t="shared" si="36"/>
        <v>93.721461187214615</v>
      </c>
      <c r="H184" s="83">
        <v>973</v>
      </c>
      <c r="I184" s="90">
        <f t="shared" si="28"/>
        <v>96.623634558093357</v>
      </c>
      <c r="J184" s="83">
        <f t="shared" si="31"/>
        <v>296497</v>
      </c>
      <c r="K184" s="90">
        <f t="shared" si="37"/>
        <v>100.47816568729115</v>
      </c>
      <c r="L184" s="83">
        <v>111841</v>
      </c>
      <c r="M184" s="90">
        <f t="shared" si="38"/>
        <v>98.70268552920723</v>
      </c>
      <c r="N184" s="83">
        <v>151923</v>
      </c>
      <c r="O184" s="90">
        <f t="shared" si="39"/>
        <v>100.22231604501735</v>
      </c>
      <c r="P184" s="83">
        <f t="shared" si="32"/>
        <v>40082</v>
      </c>
      <c r="Q184" s="90">
        <f t="shared" si="39"/>
        <v>104.72109732201176</v>
      </c>
      <c r="R184" s="83">
        <f t="shared" si="33"/>
        <v>336579</v>
      </c>
      <c r="S184" s="90">
        <f t="shared" si="40"/>
        <v>100.9653198784501</v>
      </c>
      <c r="T184" s="83">
        <v>309405</v>
      </c>
      <c r="U184" s="90">
        <f t="shared" si="41"/>
        <v>101.58981885521223</v>
      </c>
      <c r="V184" s="83">
        <v>22239</v>
      </c>
      <c r="W184" s="90">
        <f t="shared" si="44"/>
        <v>95.594050894085285</v>
      </c>
      <c r="X184" s="83">
        <f t="shared" si="34"/>
        <v>27174</v>
      </c>
      <c r="Y184" s="90">
        <f t="shared" si="42"/>
        <v>94.360719494409324</v>
      </c>
      <c r="Z184" s="83">
        <v>582</v>
      </c>
      <c r="AA184" s="90">
        <f t="shared" si="29"/>
        <v>83.861671469740628</v>
      </c>
      <c r="AB184" s="83">
        <v>9480</v>
      </c>
      <c r="AC184" s="90">
        <f t="shared" si="30"/>
        <v>99.183929692404277</v>
      </c>
      <c r="AD184" s="101"/>
      <c r="AE184" s="101"/>
      <c r="AF184" s="101"/>
      <c r="AG184" s="101"/>
      <c r="AH184" s="101"/>
      <c r="AI184" s="101"/>
      <c r="AJ184" s="32">
        <v>11419</v>
      </c>
      <c r="AK184" s="185">
        <f t="shared" si="43"/>
        <v>83.065396086418858</v>
      </c>
      <c r="AL184" s="189" t="s">
        <v>237</v>
      </c>
      <c r="AM184" s="134" t="s">
        <v>237</v>
      </c>
      <c r="AN184" s="134" t="s">
        <v>237</v>
      </c>
      <c r="AO184" s="134" t="s">
        <v>237</v>
      </c>
      <c r="AP184" s="134" t="s">
        <v>237</v>
      </c>
      <c r="AQ184" s="183" t="s">
        <v>237</v>
      </c>
      <c r="AU184" s="13"/>
      <c r="AV184" s="13"/>
    </row>
    <row r="185" spans="1:48" ht="12" hidden="1" customHeight="1">
      <c r="A185" s="35"/>
      <c r="B185" s="37" t="s">
        <v>87</v>
      </c>
      <c r="C185" s="50" t="s">
        <v>15</v>
      </c>
      <c r="D185" s="80">
        <v>290862</v>
      </c>
      <c r="E185" s="90">
        <f t="shared" si="35"/>
        <v>99.57889979869357</v>
      </c>
      <c r="F185" s="83">
        <v>2457</v>
      </c>
      <c r="G185" s="90">
        <f t="shared" si="36"/>
        <v>101.40321914981428</v>
      </c>
      <c r="H185" s="83">
        <v>967</v>
      </c>
      <c r="I185" s="90">
        <f t="shared" si="28"/>
        <v>120.57356608478801</v>
      </c>
      <c r="J185" s="83">
        <f t="shared" si="31"/>
        <v>288405</v>
      </c>
      <c r="K185" s="90">
        <f t="shared" si="37"/>
        <v>99.56363987862008</v>
      </c>
      <c r="L185" s="83">
        <v>111986</v>
      </c>
      <c r="M185" s="90">
        <f t="shared" si="38"/>
        <v>99.680448618096037</v>
      </c>
      <c r="N185" s="83">
        <v>138924</v>
      </c>
      <c r="O185" s="90">
        <f t="shared" si="39"/>
        <v>97.794547259198765</v>
      </c>
      <c r="P185" s="83">
        <f t="shared" si="32"/>
        <v>26938</v>
      </c>
      <c r="Q185" s="90">
        <f t="shared" si="39"/>
        <v>90.663704900376956</v>
      </c>
      <c r="R185" s="83">
        <f t="shared" si="33"/>
        <v>315343</v>
      </c>
      <c r="S185" s="90">
        <f t="shared" si="40"/>
        <v>98.735679329703402</v>
      </c>
      <c r="T185" s="83">
        <v>285071</v>
      </c>
      <c r="U185" s="90">
        <f t="shared" si="41"/>
        <v>97.987797542321914</v>
      </c>
      <c r="V185" s="83">
        <v>23015</v>
      </c>
      <c r="W185" s="90">
        <f t="shared" si="44"/>
        <v>98.632896202965625</v>
      </c>
      <c r="X185" s="83">
        <f t="shared" si="34"/>
        <v>30272</v>
      </c>
      <c r="Y185" s="90">
        <f t="shared" si="42"/>
        <v>106.38178240089964</v>
      </c>
      <c r="Z185" s="83">
        <v>559</v>
      </c>
      <c r="AA185" s="90">
        <f t="shared" si="29"/>
        <v>66.389548693586704</v>
      </c>
      <c r="AB185" s="83">
        <v>9376</v>
      </c>
      <c r="AC185" s="90">
        <f t="shared" si="30"/>
        <v>87.585240541802904</v>
      </c>
      <c r="AD185" s="101"/>
      <c r="AE185" s="101"/>
      <c r="AF185" s="101"/>
      <c r="AG185" s="101"/>
      <c r="AH185" s="101"/>
      <c r="AI185" s="101"/>
      <c r="AJ185" s="32">
        <v>15117</v>
      </c>
      <c r="AK185" s="185">
        <f t="shared" si="43"/>
        <v>118.12001875293015</v>
      </c>
      <c r="AL185" s="189" t="s">
        <v>237</v>
      </c>
      <c r="AM185" s="134" t="s">
        <v>237</v>
      </c>
      <c r="AN185" s="134" t="s">
        <v>237</v>
      </c>
      <c r="AO185" s="134" t="s">
        <v>237</v>
      </c>
      <c r="AP185" s="134" t="s">
        <v>237</v>
      </c>
      <c r="AQ185" s="183" t="s">
        <v>237</v>
      </c>
      <c r="AU185" s="13"/>
      <c r="AV185" s="13"/>
    </row>
    <row r="186" spans="1:48" ht="12" hidden="1" customHeight="1">
      <c r="A186" s="35"/>
      <c r="B186" s="37" t="s">
        <v>89</v>
      </c>
      <c r="C186" s="50" t="s">
        <v>16</v>
      </c>
      <c r="D186" s="80">
        <v>303991</v>
      </c>
      <c r="E186" s="90">
        <f t="shared" si="35"/>
        <v>98.707029512327381</v>
      </c>
      <c r="F186" s="83">
        <v>2508</v>
      </c>
      <c r="G186" s="90">
        <f t="shared" si="36"/>
        <v>100.60168471720819</v>
      </c>
      <c r="H186" s="83">
        <v>1018</v>
      </c>
      <c r="I186" s="90">
        <f t="shared" si="28"/>
        <v>116.74311926605505</v>
      </c>
      <c r="J186" s="83">
        <f t="shared" si="31"/>
        <v>301483</v>
      </c>
      <c r="K186" s="90">
        <f t="shared" si="37"/>
        <v>98.691567369385879</v>
      </c>
      <c r="L186" s="83">
        <v>123719</v>
      </c>
      <c r="M186" s="90">
        <f t="shared" si="38"/>
        <v>99.599088691563949</v>
      </c>
      <c r="N186" s="83">
        <v>144734</v>
      </c>
      <c r="O186" s="90">
        <f t="shared" si="39"/>
        <v>99.648866734598329</v>
      </c>
      <c r="P186" s="83">
        <f t="shared" si="32"/>
        <v>21015</v>
      </c>
      <c r="Q186" s="90">
        <f t="shared" si="39"/>
        <v>99.942930517905552</v>
      </c>
      <c r="R186" s="83">
        <f t="shared" si="33"/>
        <v>322498</v>
      </c>
      <c r="S186" s="90">
        <f t="shared" si="40"/>
        <v>98.772154961455655</v>
      </c>
      <c r="T186" s="83">
        <v>269188</v>
      </c>
      <c r="U186" s="90">
        <f t="shared" si="41"/>
        <v>98.617389966368947</v>
      </c>
      <c r="V186" s="83">
        <v>22403</v>
      </c>
      <c r="W186" s="90">
        <f t="shared" si="44"/>
        <v>103.82815034527506</v>
      </c>
      <c r="X186" s="83">
        <f t="shared" si="34"/>
        <v>53310</v>
      </c>
      <c r="Y186" s="90">
        <f t="shared" si="42"/>
        <v>99.561116817630037</v>
      </c>
      <c r="Z186" s="83">
        <v>591</v>
      </c>
      <c r="AA186" s="90">
        <f t="shared" si="29"/>
        <v>66.930917327293315</v>
      </c>
      <c r="AB186" s="83">
        <v>10957</v>
      </c>
      <c r="AC186" s="90">
        <f t="shared" si="30"/>
        <v>90.314869765908341</v>
      </c>
      <c r="AD186" s="101"/>
      <c r="AE186" s="101"/>
      <c r="AF186" s="101"/>
      <c r="AG186" s="101"/>
      <c r="AH186" s="101"/>
      <c r="AI186" s="101"/>
      <c r="AJ186" s="32">
        <v>36599</v>
      </c>
      <c r="AK186" s="185">
        <f t="shared" si="43"/>
        <v>100.81813674177731</v>
      </c>
      <c r="AL186" s="189" t="s">
        <v>237</v>
      </c>
      <c r="AM186" s="134" t="s">
        <v>237</v>
      </c>
      <c r="AN186" s="134" t="s">
        <v>237</v>
      </c>
      <c r="AO186" s="134" t="s">
        <v>237</v>
      </c>
      <c r="AP186" s="134" t="s">
        <v>237</v>
      </c>
      <c r="AQ186" s="183" t="s">
        <v>237</v>
      </c>
      <c r="AU186" s="13"/>
      <c r="AV186" s="13"/>
    </row>
    <row r="187" spans="1:48" ht="12" hidden="1" customHeight="1">
      <c r="A187" s="35"/>
      <c r="B187" s="37" t="s">
        <v>157</v>
      </c>
      <c r="C187" s="50" t="s">
        <v>158</v>
      </c>
      <c r="D187" s="80">
        <v>311754</v>
      </c>
      <c r="E187" s="90">
        <f t="shared" si="35"/>
        <v>99.14199941485505</v>
      </c>
      <c r="F187" s="83">
        <v>2466</v>
      </c>
      <c r="G187" s="90">
        <f t="shared" si="36"/>
        <v>101.98511166253101</v>
      </c>
      <c r="H187" s="83">
        <v>976</v>
      </c>
      <c r="I187" s="90">
        <f t="shared" si="28"/>
        <v>105.17241379310344</v>
      </c>
      <c r="J187" s="83">
        <f t="shared" si="31"/>
        <v>309288</v>
      </c>
      <c r="K187" s="90">
        <f t="shared" si="37"/>
        <v>99.119967695828009</v>
      </c>
      <c r="L187" s="83">
        <v>128327</v>
      </c>
      <c r="M187" s="90">
        <f t="shared" si="38"/>
        <v>100.03351937887813</v>
      </c>
      <c r="N187" s="83">
        <v>148395</v>
      </c>
      <c r="O187" s="90">
        <f t="shared" si="39"/>
        <v>99.250911279804697</v>
      </c>
      <c r="P187" s="83">
        <f t="shared" si="32"/>
        <v>20068</v>
      </c>
      <c r="Q187" s="90">
        <f t="shared" si="39"/>
        <v>94.522160991003716</v>
      </c>
      <c r="R187" s="83">
        <f t="shared" si="33"/>
        <v>329356</v>
      </c>
      <c r="S187" s="90">
        <f t="shared" si="40"/>
        <v>98.82705954720717</v>
      </c>
      <c r="T187" s="83">
        <v>278820</v>
      </c>
      <c r="U187" s="90">
        <f t="shared" si="41"/>
        <v>98.717263306224623</v>
      </c>
      <c r="V187" s="83">
        <v>19830</v>
      </c>
      <c r="W187" s="90">
        <f t="shared" si="44"/>
        <v>99.298948422633941</v>
      </c>
      <c r="X187" s="83">
        <f t="shared" si="34"/>
        <v>50536</v>
      </c>
      <c r="Y187" s="90">
        <f t="shared" si="42"/>
        <v>99.437251583959707</v>
      </c>
      <c r="Z187" s="83">
        <v>488</v>
      </c>
      <c r="AA187" s="90">
        <f t="shared" si="29"/>
        <v>78.330658105938994</v>
      </c>
      <c r="AB187" s="83">
        <v>8867</v>
      </c>
      <c r="AC187" s="90">
        <f t="shared" si="30"/>
        <v>91.705450408522083</v>
      </c>
      <c r="AD187" s="101"/>
      <c r="AE187" s="101"/>
      <c r="AF187" s="101"/>
      <c r="AG187" s="101"/>
      <c r="AH187" s="101"/>
      <c r="AI187" s="101"/>
      <c r="AJ187" s="32">
        <v>36463</v>
      </c>
      <c r="AK187" s="185">
        <f t="shared" si="43"/>
        <v>100.37990364762561</v>
      </c>
      <c r="AL187" s="189" t="s">
        <v>237</v>
      </c>
      <c r="AM187" s="134" t="s">
        <v>237</v>
      </c>
      <c r="AN187" s="134" t="s">
        <v>237</v>
      </c>
      <c r="AO187" s="134" t="s">
        <v>237</v>
      </c>
      <c r="AP187" s="134" t="s">
        <v>237</v>
      </c>
      <c r="AQ187" s="183" t="s">
        <v>237</v>
      </c>
      <c r="AU187" s="13"/>
      <c r="AV187" s="13"/>
    </row>
    <row r="188" spans="1:48" ht="12" hidden="1" customHeight="1">
      <c r="B188" s="37" t="s">
        <v>93</v>
      </c>
      <c r="C188" s="50" t="s">
        <v>94</v>
      </c>
      <c r="D188" s="80">
        <v>288830</v>
      </c>
      <c r="E188" s="90">
        <f t="shared" si="35"/>
        <v>95.913474310610496</v>
      </c>
      <c r="F188" s="83">
        <v>2465</v>
      </c>
      <c r="G188" s="90">
        <f t="shared" si="36"/>
        <v>103.87694900969238</v>
      </c>
      <c r="H188" s="83">
        <v>975</v>
      </c>
      <c r="I188" s="90">
        <f t="shared" si="28"/>
        <v>110.41902604756513</v>
      </c>
      <c r="J188" s="83">
        <f t="shared" si="31"/>
        <v>286365</v>
      </c>
      <c r="K188" s="90">
        <f t="shared" si="37"/>
        <v>95.850222417099843</v>
      </c>
      <c r="L188" s="83">
        <v>115901</v>
      </c>
      <c r="M188" s="90">
        <f t="shared" si="38"/>
        <v>98.315335872488063</v>
      </c>
      <c r="N188" s="83">
        <v>135227</v>
      </c>
      <c r="O188" s="90">
        <f t="shared" si="39"/>
        <v>96.937612456003265</v>
      </c>
      <c r="P188" s="83">
        <f t="shared" si="32"/>
        <v>19326</v>
      </c>
      <c r="Q188" s="90">
        <f t="shared" si="39"/>
        <v>89.422543031649084</v>
      </c>
      <c r="R188" s="83">
        <f t="shared" si="33"/>
        <v>305691</v>
      </c>
      <c r="S188" s="90">
        <f t="shared" si="40"/>
        <v>95.416621147093252</v>
      </c>
      <c r="T188" s="83">
        <v>261547</v>
      </c>
      <c r="U188" s="90">
        <f t="shared" si="41"/>
        <v>93.370293947550678</v>
      </c>
      <c r="V188" s="83">
        <v>17242</v>
      </c>
      <c r="W188" s="90">
        <f t="shared" si="44"/>
        <v>87.06761601777508</v>
      </c>
      <c r="X188" s="83">
        <f t="shared" si="34"/>
        <v>44144</v>
      </c>
      <c r="Y188" s="90">
        <f t="shared" si="42"/>
        <v>109.65546364607397</v>
      </c>
      <c r="Z188" s="83">
        <v>464</v>
      </c>
      <c r="AA188" s="90">
        <f t="shared" si="29"/>
        <v>70.839694656488547</v>
      </c>
      <c r="AB188" s="83">
        <v>8433</v>
      </c>
      <c r="AC188" s="90">
        <f t="shared" si="30"/>
        <v>92.174008088315659</v>
      </c>
      <c r="AD188" s="101"/>
      <c r="AE188" s="101"/>
      <c r="AF188" s="101"/>
      <c r="AG188" s="101"/>
      <c r="AH188" s="101"/>
      <c r="AI188" s="101"/>
      <c r="AJ188" s="32">
        <v>31318</v>
      </c>
      <c r="AK188" s="185">
        <f t="shared" si="43"/>
        <v>118.14992266193836</v>
      </c>
      <c r="AL188" s="189" t="s">
        <v>237</v>
      </c>
      <c r="AM188" s="134" t="s">
        <v>237</v>
      </c>
      <c r="AN188" s="134" t="s">
        <v>237</v>
      </c>
      <c r="AO188" s="134" t="s">
        <v>237</v>
      </c>
      <c r="AP188" s="134" t="s">
        <v>237</v>
      </c>
      <c r="AQ188" s="183" t="s">
        <v>237</v>
      </c>
      <c r="AU188" s="13"/>
      <c r="AV188" s="13"/>
    </row>
    <row r="189" spans="1:48" ht="12" hidden="1" customHeight="1">
      <c r="B189" s="38" t="s">
        <v>95</v>
      </c>
      <c r="C189" s="50" t="s">
        <v>20</v>
      </c>
      <c r="D189" s="81">
        <v>327575</v>
      </c>
      <c r="E189" s="91">
        <f t="shared" si="35"/>
        <v>98.976918730605718</v>
      </c>
      <c r="F189" s="84">
        <v>2340</v>
      </c>
      <c r="G189" s="91">
        <f t="shared" si="36"/>
        <v>94.967532467532465</v>
      </c>
      <c r="H189" s="84">
        <v>850</v>
      </c>
      <c r="I189" s="91">
        <f t="shared" si="28"/>
        <v>87.26899383983573</v>
      </c>
      <c r="J189" s="84">
        <f t="shared" si="31"/>
        <v>325235</v>
      </c>
      <c r="K189" s="91">
        <f t="shared" si="37"/>
        <v>99.006992453507948</v>
      </c>
      <c r="L189" s="84">
        <v>139034</v>
      </c>
      <c r="M189" s="91">
        <f t="shared" si="38"/>
        <v>101.35372547876102</v>
      </c>
      <c r="N189" s="84">
        <v>156414</v>
      </c>
      <c r="O189" s="91">
        <f t="shared" si="39"/>
        <v>100.12674758027347</v>
      </c>
      <c r="P189" s="84">
        <f t="shared" si="32"/>
        <v>17380</v>
      </c>
      <c r="Q189" s="91">
        <f t="shared" si="39"/>
        <v>91.286307053941911</v>
      </c>
      <c r="R189" s="84">
        <f t="shared" si="33"/>
        <v>342615</v>
      </c>
      <c r="S189" s="91">
        <f t="shared" si="40"/>
        <v>98.584031582339676</v>
      </c>
      <c r="T189" s="84">
        <v>276405</v>
      </c>
      <c r="U189" s="91">
        <f t="shared" si="41"/>
        <v>97.883017037144583</v>
      </c>
      <c r="V189" s="84">
        <v>19308</v>
      </c>
      <c r="W189" s="91">
        <f t="shared" si="44"/>
        <v>87.307257517522046</v>
      </c>
      <c r="X189" s="84">
        <f t="shared" si="34"/>
        <v>66210</v>
      </c>
      <c r="Y189" s="91">
        <f t="shared" si="42"/>
        <v>101.62233511887405</v>
      </c>
      <c r="Z189" s="84">
        <v>523</v>
      </c>
      <c r="AA189" s="91">
        <f t="shared" si="29"/>
        <v>65.952080706179061</v>
      </c>
      <c r="AB189" s="84">
        <v>9505</v>
      </c>
      <c r="AC189" s="91">
        <f t="shared" si="30"/>
        <v>91.140090133282186</v>
      </c>
      <c r="AD189" s="102"/>
      <c r="AE189" s="102"/>
      <c r="AF189" s="102"/>
      <c r="AG189" s="102"/>
      <c r="AH189" s="102"/>
      <c r="AI189" s="102"/>
      <c r="AJ189" s="33">
        <v>50932</v>
      </c>
      <c r="AK189" s="187">
        <f t="shared" si="43"/>
        <v>103.94922138090088</v>
      </c>
      <c r="AL189" s="201" t="s">
        <v>237</v>
      </c>
      <c r="AM189" s="170" t="s">
        <v>237</v>
      </c>
      <c r="AN189" s="170" t="s">
        <v>237</v>
      </c>
      <c r="AO189" s="170" t="s">
        <v>237</v>
      </c>
      <c r="AP189" s="170" t="s">
        <v>237</v>
      </c>
      <c r="AQ189" s="184" t="s">
        <v>237</v>
      </c>
      <c r="AU189" s="13"/>
      <c r="AV189" s="13"/>
    </row>
    <row r="190" spans="1:48" ht="12" hidden="1" customHeight="1">
      <c r="A190" s="35"/>
      <c r="B190" s="36" t="s">
        <v>159</v>
      </c>
      <c r="C190" s="51" t="s">
        <v>160</v>
      </c>
      <c r="D190" s="82">
        <v>321583</v>
      </c>
      <c r="E190" s="92">
        <f t="shared" si="35"/>
        <v>99.252480671594583</v>
      </c>
      <c r="F190" s="85">
        <v>2399</v>
      </c>
      <c r="G190" s="92">
        <f t="shared" si="36"/>
        <v>99.132231404958688</v>
      </c>
      <c r="H190" s="85">
        <v>909</v>
      </c>
      <c r="I190" s="92">
        <f t="shared" si="28"/>
        <v>97.741935483870961</v>
      </c>
      <c r="J190" s="85">
        <f t="shared" si="31"/>
        <v>319184</v>
      </c>
      <c r="K190" s="92">
        <f t="shared" si="37"/>
        <v>99.25338557457593</v>
      </c>
      <c r="L190" s="85">
        <v>134277</v>
      </c>
      <c r="M190" s="92">
        <f t="shared" si="38"/>
        <v>101.37709225159112</v>
      </c>
      <c r="N190" s="85">
        <v>153065</v>
      </c>
      <c r="O190" s="92">
        <f t="shared" si="39"/>
        <v>100.39221602051592</v>
      </c>
      <c r="P190" s="85">
        <f t="shared" si="32"/>
        <v>18788</v>
      </c>
      <c r="Q190" s="92">
        <f t="shared" si="39"/>
        <v>93.874287998401115</v>
      </c>
      <c r="R190" s="85">
        <f t="shared" si="33"/>
        <v>337972</v>
      </c>
      <c r="S190" s="92">
        <f t="shared" si="40"/>
        <v>98.938228741887414</v>
      </c>
      <c r="T190" s="83">
        <v>280920</v>
      </c>
      <c r="U190" s="92">
        <f t="shared" si="41"/>
        <v>98.946500840051982</v>
      </c>
      <c r="V190" s="85">
        <v>20412</v>
      </c>
      <c r="W190" s="92">
        <f t="shared" si="44"/>
        <v>96.115270518434798</v>
      </c>
      <c r="X190" s="85">
        <f t="shared" si="34"/>
        <v>57052</v>
      </c>
      <c r="Y190" s="92">
        <f t="shared" si="42"/>
        <v>98.897517681320195</v>
      </c>
      <c r="Z190" s="85">
        <v>639</v>
      </c>
      <c r="AA190" s="92">
        <f t="shared" si="29"/>
        <v>73.617511520737324</v>
      </c>
      <c r="AB190" s="85">
        <v>8805</v>
      </c>
      <c r="AC190" s="92">
        <f t="shared" si="30"/>
        <v>91.948621553884706</v>
      </c>
      <c r="AD190" s="103"/>
      <c r="AE190" s="103"/>
      <c r="AF190" s="103"/>
      <c r="AG190" s="103"/>
      <c r="AH190" s="103"/>
      <c r="AI190" s="103"/>
      <c r="AJ190" s="29">
        <v>43750</v>
      </c>
      <c r="AK190" s="198">
        <f t="shared" si="43"/>
        <v>103.88716073421509</v>
      </c>
      <c r="AL190" s="202" t="s">
        <v>237</v>
      </c>
      <c r="AM190" s="180" t="s">
        <v>237</v>
      </c>
      <c r="AN190" s="180" t="s">
        <v>237</v>
      </c>
      <c r="AO190" s="180" t="s">
        <v>237</v>
      </c>
      <c r="AP190" s="180" t="s">
        <v>237</v>
      </c>
      <c r="AQ190" s="182" t="s">
        <v>237</v>
      </c>
      <c r="AU190" s="13"/>
      <c r="AV190" s="13"/>
    </row>
    <row r="191" spans="1:48" ht="12" hidden="1" customHeight="1">
      <c r="A191" s="35"/>
      <c r="B191" s="37" t="s">
        <v>99</v>
      </c>
      <c r="C191" s="50" t="s">
        <v>18</v>
      </c>
      <c r="D191" s="80">
        <v>328238</v>
      </c>
      <c r="E191" s="90">
        <f t="shared" si="35"/>
        <v>98.945845328349435</v>
      </c>
      <c r="F191" s="83">
        <v>2326</v>
      </c>
      <c r="G191" s="90">
        <f t="shared" si="36"/>
        <v>95.210806385591482</v>
      </c>
      <c r="H191" s="83">
        <v>836</v>
      </c>
      <c r="I191" s="90">
        <f t="shared" ref="I191:I213" si="45">H191/H179*100</f>
        <v>87.722980062959081</v>
      </c>
      <c r="J191" s="83">
        <f t="shared" si="31"/>
        <v>325912</v>
      </c>
      <c r="K191" s="90">
        <f t="shared" si="37"/>
        <v>98.973555385493725</v>
      </c>
      <c r="L191" s="83">
        <v>132896</v>
      </c>
      <c r="M191" s="90">
        <f t="shared" si="38"/>
        <v>100.31855307456556</v>
      </c>
      <c r="N191" s="83">
        <v>154031</v>
      </c>
      <c r="O191" s="90">
        <f t="shared" si="39"/>
        <v>99.909191741637542</v>
      </c>
      <c r="P191" s="83">
        <f t="shared" si="32"/>
        <v>21135</v>
      </c>
      <c r="Q191" s="90">
        <f t="shared" si="39"/>
        <v>97.409780153938328</v>
      </c>
      <c r="R191" s="83">
        <f t="shared" si="33"/>
        <v>347047</v>
      </c>
      <c r="S191" s="90">
        <f t="shared" si="40"/>
        <v>98.876887879677142</v>
      </c>
      <c r="T191" s="83">
        <v>301962</v>
      </c>
      <c r="U191" s="90">
        <f t="shared" si="41"/>
        <v>99.166502463054186</v>
      </c>
      <c r="V191" s="83">
        <v>20573</v>
      </c>
      <c r="W191" s="90">
        <f t="shared" si="44"/>
        <v>115.97609786346467</v>
      </c>
      <c r="X191" s="83">
        <f t="shared" si="34"/>
        <v>45085</v>
      </c>
      <c r="Y191" s="90">
        <f t="shared" si="42"/>
        <v>96.979930736303217</v>
      </c>
      <c r="Z191" s="83">
        <v>631</v>
      </c>
      <c r="AA191" s="90">
        <f t="shared" ref="AA191:AA213" si="46">Z191/Z179*100</f>
        <v>83.355350066050192</v>
      </c>
      <c r="AB191" s="83">
        <v>8747</v>
      </c>
      <c r="AC191" s="90">
        <f t="shared" ref="AC191:AC213" si="47">AB191/AB179*100</f>
        <v>94.276783789609837</v>
      </c>
      <c r="AD191" s="101"/>
      <c r="AE191" s="101"/>
      <c r="AF191" s="101"/>
      <c r="AG191" s="101"/>
      <c r="AH191" s="101"/>
      <c r="AI191" s="101"/>
      <c r="AJ191" s="32">
        <v>31497</v>
      </c>
      <c r="AK191" s="185">
        <f t="shared" si="43"/>
        <v>97.565282036985408</v>
      </c>
      <c r="AL191" s="189" t="s">
        <v>237</v>
      </c>
      <c r="AM191" s="134" t="s">
        <v>237</v>
      </c>
      <c r="AN191" s="134" t="s">
        <v>237</v>
      </c>
      <c r="AO191" s="134" t="s">
        <v>237</v>
      </c>
      <c r="AP191" s="134" t="s">
        <v>237</v>
      </c>
      <c r="AQ191" s="183" t="s">
        <v>237</v>
      </c>
      <c r="AU191" s="13"/>
      <c r="AV191" s="13"/>
    </row>
    <row r="192" spans="1:48" ht="12" hidden="1" customHeight="1">
      <c r="A192" s="35"/>
      <c r="B192" s="37" t="s">
        <v>101</v>
      </c>
      <c r="C192" s="50" t="s">
        <v>10</v>
      </c>
      <c r="D192" s="80">
        <v>305319</v>
      </c>
      <c r="E192" s="90">
        <f t="shared" si="35"/>
        <v>98.257984372385209</v>
      </c>
      <c r="F192" s="83">
        <v>2348</v>
      </c>
      <c r="G192" s="90">
        <f t="shared" si="36"/>
        <v>97.50830564784053</v>
      </c>
      <c r="H192" s="83">
        <v>858</v>
      </c>
      <c r="I192" s="90">
        <f t="shared" si="45"/>
        <v>93.464052287581694</v>
      </c>
      <c r="J192" s="83">
        <f t="shared" si="31"/>
        <v>302971</v>
      </c>
      <c r="K192" s="90">
        <f t="shared" si="37"/>
        <v>98.263839337839414</v>
      </c>
      <c r="L192" s="83">
        <v>120676</v>
      </c>
      <c r="M192" s="90">
        <f t="shared" si="38"/>
        <v>98.81593816020046</v>
      </c>
      <c r="N192" s="83">
        <v>149569</v>
      </c>
      <c r="O192" s="90">
        <f t="shared" si="39"/>
        <v>98.789315861085058</v>
      </c>
      <c r="P192" s="83">
        <f t="shared" si="32"/>
        <v>28893</v>
      </c>
      <c r="Q192" s="90">
        <f t="shared" si="39"/>
        <v>98.678278688524586</v>
      </c>
      <c r="R192" s="83">
        <f t="shared" si="33"/>
        <v>331864</v>
      </c>
      <c r="S192" s="90">
        <f t="shared" si="40"/>
        <v>98.299783177924425</v>
      </c>
      <c r="T192" s="83">
        <v>302421</v>
      </c>
      <c r="U192" s="90">
        <f t="shared" si="41"/>
        <v>99.062184719801891</v>
      </c>
      <c r="V192" s="83">
        <v>16284</v>
      </c>
      <c r="W192" s="90">
        <f t="shared" si="44"/>
        <v>94.911697849274347</v>
      </c>
      <c r="X192" s="83">
        <f t="shared" si="34"/>
        <v>29443</v>
      </c>
      <c r="Y192" s="90">
        <f t="shared" si="42"/>
        <v>91.098391089108915</v>
      </c>
      <c r="Z192" s="83">
        <v>551</v>
      </c>
      <c r="AA192" s="90">
        <f t="shared" si="46"/>
        <v>74.158815612382227</v>
      </c>
      <c r="AB192" s="83">
        <v>8372</v>
      </c>
      <c r="AC192" s="90">
        <f t="shared" si="47"/>
        <v>93.489670575097705</v>
      </c>
      <c r="AD192" s="101"/>
      <c r="AE192" s="101"/>
      <c r="AF192" s="101"/>
      <c r="AG192" s="101"/>
      <c r="AH192" s="101"/>
      <c r="AI192" s="101"/>
      <c r="AJ192" s="32">
        <v>16063</v>
      </c>
      <c r="AK192" s="185">
        <f t="shared" si="43"/>
        <v>90.069530111023894</v>
      </c>
      <c r="AL192" s="189" t="s">
        <v>237</v>
      </c>
      <c r="AM192" s="134" t="s">
        <v>237</v>
      </c>
      <c r="AN192" s="134" t="s">
        <v>237</v>
      </c>
      <c r="AO192" s="134" t="s">
        <v>237</v>
      </c>
      <c r="AP192" s="134" t="s">
        <v>237</v>
      </c>
      <c r="AQ192" s="183" t="s">
        <v>237</v>
      </c>
      <c r="AU192" s="13"/>
      <c r="AV192" s="13"/>
    </row>
    <row r="193" spans="1:48" ht="12" hidden="1" customHeight="1">
      <c r="A193" s="35"/>
      <c r="B193" s="37" t="s">
        <v>103</v>
      </c>
      <c r="C193" s="50" t="s">
        <v>104</v>
      </c>
      <c r="D193" s="80">
        <v>299377</v>
      </c>
      <c r="E193" s="90">
        <f t="shared" si="35"/>
        <v>97.726397294527032</v>
      </c>
      <c r="F193" s="83">
        <v>2382</v>
      </c>
      <c r="G193" s="90">
        <f t="shared" si="36"/>
        <v>97.783251231527089</v>
      </c>
      <c r="H193" s="83">
        <v>892</v>
      </c>
      <c r="I193" s="90">
        <f t="shared" si="45"/>
        <v>94.291754756871043</v>
      </c>
      <c r="J193" s="83">
        <f t="shared" si="31"/>
        <v>296995</v>
      </c>
      <c r="K193" s="90">
        <f t="shared" si="37"/>
        <v>97.725941574039339</v>
      </c>
      <c r="L193" s="83">
        <v>116236</v>
      </c>
      <c r="M193" s="90">
        <f t="shared" si="38"/>
        <v>95.901125375400156</v>
      </c>
      <c r="N193" s="83">
        <v>150187</v>
      </c>
      <c r="O193" s="90">
        <f t="shared" si="39"/>
        <v>97.760810274235638</v>
      </c>
      <c r="P193" s="83">
        <f t="shared" si="32"/>
        <v>33951</v>
      </c>
      <c r="Q193" s="90">
        <f t="shared" si="39"/>
        <v>104.71270394473061</v>
      </c>
      <c r="R193" s="83">
        <f t="shared" si="33"/>
        <v>330946</v>
      </c>
      <c r="S193" s="90">
        <f t="shared" si="40"/>
        <v>98.399483838741233</v>
      </c>
      <c r="T193" s="83">
        <v>302638</v>
      </c>
      <c r="U193" s="90">
        <f t="shared" si="41"/>
        <v>100.54452008146207</v>
      </c>
      <c r="V193" s="83">
        <v>17666</v>
      </c>
      <c r="W193" s="90">
        <f t="shared" si="44"/>
        <v>99.080201906898495</v>
      </c>
      <c r="X193" s="83">
        <f t="shared" si="34"/>
        <v>28308</v>
      </c>
      <c r="Y193" s="90">
        <f t="shared" si="42"/>
        <v>80.124540050948198</v>
      </c>
      <c r="Z193" s="83">
        <v>589</v>
      </c>
      <c r="AA193" s="90">
        <f t="shared" si="46"/>
        <v>73.717146433041307</v>
      </c>
      <c r="AB193" s="83">
        <v>8129</v>
      </c>
      <c r="AC193" s="90">
        <f t="shared" si="47"/>
        <v>90.88774597495528</v>
      </c>
      <c r="AD193" s="101"/>
      <c r="AE193" s="101"/>
      <c r="AF193" s="101"/>
      <c r="AG193" s="101"/>
      <c r="AH193" s="101"/>
      <c r="AI193" s="101"/>
      <c r="AJ193" s="32">
        <v>15242</v>
      </c>
      <c r="AK193" s="185">
        <f t="shared" si="43"/>
        <v>76.145276514962276</v>
      </c>
      <c r="AL193" s="189" t="s">
        <v>237</v>
      </c>
      <c r="AM193" s="134" t="s">
        <v>237</v>
      </c>
      <c r="AN193" s="134" t="s">
        <v>237</v>
      </c>
      <c r="AO193" s="134" t="s">
        <v>237</v>
      </c>
      <c r="AP193" s="134" t="s">
        <v>237</v>
      </c>
      <c r="AQ193" s="183" t="s">
        <v>237</v>
      </c>
      <c r="AU193" s="13"/>
      <c r="AV193" s="13"/>
    </row>
    <row r="194" spans="1:48" ht="12" hidden="1" customHeight="1">
      <c r="A194" s="35"/>
      <c r="B194" s="37" t="s">
        <v>48</v>
      </c>
      <c r="C194" s="50" t="s">
        <v>47</v>
      </c>
      <c r="D194" s="80">
        <v>286388</v>
      </c>
      <c r="E194" s="90">
        <f t="shared" si="35"/>
        <v>96.677907969847652</v>
      </c>
      <c r="F194" s="83">
        <v>2290</v>
      </c>
      <c r="G194" s="90">
        <f t="shared" si="36"/>
        <v>94.045174537987677</v>
      </c>
      <c r="H194" s="83">
        <v>800</v>
      </c>
      <c r="I194" s="90">
        <f t="shared" si="45"/>
        <v>84.656084656084658</v>
      </c>
      <c r="J194" s="83">
        <f t="shared" si="31"/>
        <v>284098</v>
      </c>
      <c r="K194" s="90">
        <f t="shared" si="37"/>
        <v>96.699728381110575</v>
      </c>
      <c r="L194" s="83">
        <v>112605</v>
      </c>
      <c r="M194" s="90">
        <f t="shared" si="38"/>
        <v>98.166649231091114</v>
      </c>
      <c r="N194" s="83">
        <v>144405</v>
      </c>
      <c r="O194" s="90">
        <f t="shared" si="39"/>
        <v>99.279492344606155</v>
      </c>
      <c r="P194" s="83">
        <f t="shared" si="32"/>
        <v>31800</v>
      </c>
      <c r="Q194" s="90">
        <f t="shared" si="39"/>
        <v>103.43145226866157</v>
      </c>
      <c r="R194" s="83">
        <f t="shared" si="33"/>
        <v>315898</v>
      </c>
      <c r="S194" s="90">
        <f t="shared" si="40"/>
        <v>97.337454050206588</v>
      </c>
      <c r="T194" s="83">
        <v>283141</v>
      </c>
      <c r="U194" s="90">
        <f t="shared" si="41"/>
        <v>99.203960576427846</v>
      </c>
      <c r="V194" s="83">
        <v>17879</v>
      </c>
      <c r="W194" s="90">
        <f t="shared" si="44"/>
        <v>101.71815440632645</v>
      </c>
      <c r="X194" s="83">
        <f t="shared" si="34"/>
        <v>32757</v>
      </c>
      <c r="Y194" s="90">
        <f t="shared" si="42"/>
        <v>83.721821806471397</v>
      </c>
      <c r="Z194" s="83">
        <v>632</v>
      </c>
      <c r="AA194" s="90">
        <f t="shared" si="46"/>
        <v>74.970344009489921</v>
      </c>
      <c r="AB194" s="83">
        <v>7620</v>
      </c>
      <c r="AC194" s="90">
        <f t="shared" si="47"/>
        <v>84.488302472557933</v>
      </c>
      <c r="AD194" s="101"/>
      <c r="AE194" s="101"/>
      <c r="AF194" s="101"/>
      <c r="AG194" s="101"/>
      <c r="AH194" s="101"/>
      <c r="AI194" s="101"/>
      <c r="AJ194" s="32">
        <v>18926</v>
      </c>
      <c r="AK194" s="185">
        <f t="shared" si="43"/>
        <v>82.219036448151527</v>
      </c>
      <c r="AL194" s="189" t="s">
        <v>237</v>
      </c>
      <c r="AM194" s="134" t="s">
        <v>237</v>
      </c>
      <c r="AN194" s="134" t="s">
        <v>237</v>
      </c>
      <c r="AO194" s="134" t="s">
        <v>237</v>
      </c>
      <c r="AP194" s="134" t="s">
        <v>237</v>
      </c>
      <c r="AQ194" s="183" t="s">
        <v>237</v>
      </c>
      <c r="AU194" s="13"/>
      <c r="AV194" s="13"/>
    </row>
    <row r="195" spans="1:48" ht="12" hidden="1" customHeight="1">
      <c r="A195" s="35"/>
      <c r="B195" s="37" t="s">
        <v>82</v>
      </c>
      <c r="C195" s="50" t="s">
        <v>13</v>
      </c>
      <c r="D195" s="80">
        <v>282358</v>
      </c>
      <c r="E195" s="90">
        <f t="shared" si="35"/>
        <v>98.799463940179649</v>
      </c>
      <c r="F195" s="83">
        <v>2348</v>
      </c>
      <c r="G195" s="90">
        <f t="shared" si="36"/>
        <v>95.485969906466039</v>
      </c>
      <c r="H195" s="83">
        <v>858</v>
      </c>
      <c r="I195" s="90">
        <f t="shared" si="45"/>
        <v>88.544891640866879</v>
      </c>
      <c r="J195" s="83">
        <f t="shared" si="31"/>
        <v>280010</v>
      </c>
      <c r="K195" s="90">
        <f t="shared" si="37"/>
        <v>98.82822150848834</v>
      </c>
      <c r="L195" s="83">
        <v>104422</v>
      </c>
      <c r="M195" s="90">
        <f t="shared" si="38"/>
        <v>101.21549317617865</v>
      </c>
      <c r="N195" s="83">
        <v>152089</v>
      </c>
      <c r="O195" s="90">
        <f t="shared" si="39"/>
        <v>98.531317214750317</v>
      </c>
      <c r="P195" s="83">
        <f t="shared" si="32"/>
        <v>47667</v>
      </c>
      <c r="Q195" s="90">
        <f t="shared" si="39"/>
        <v>93.121434711260449</v>
      </c>
      <c r="R195" s="83">
        <f t="shared" si="33"/>
        <v>327677</v>
      </c>
      <c r="S195" s="90">
        <f t="shared" si="40"/>
        <v>97.954968043573146</v>
      </c>
      <c r="T195" s="83">
        <v>306843</v>
      </c>
      <c r="U195" s="90">
        <f t="shared" si="41"/>
        <v>97.978440100391467</v>
      </c>
      <c r="V195" s="83">
        <v>22049</v>
      </c>
      <c r="W195" s="90">
        <f t="shared" si="44"/>
        <v>102.89807728206087</v>
      </c>
      <c r="X195" s="83">
        <f t="shared" si="34"/>
        <v>20834</v>
      </c>
      <c r="Y195" s="90">
        <f t="shared" si="42"/>
        <v>97.610569715142432</v>
      </c>
      <c r="Z195" s="83">
        <v>579</v>
      </c>
      <c r="AA195" s="90">
        <f t="shared" si="46"/>
        <v>84.402332361516031</v>
      </c>
      <c r="AB195" s="83">
        <v>7941</v>
      </c>
      <c r="AC195" s="90">
        <f t="shared" si="47"/>
        <v>90.516357004445453</v>
      </c>
      <c r="AD195" s="101"/>
      <c r="AE195" s="101"/>
      <c r="AF195" s="101"/>
      <c r="AG195" s="101"/>
      <c r="AH195" s="101"/>
      <c r="AI195" s="101"/>
      <c r="AJ195" s="32">
        <v>7552</v>
      </c>
      <c r="AK195" s="185">
        <f t="shared" si="43"/>
        <v>106.35121813829038</v>
      </c>
      <c r="AL195" s="189" t="s">
        <v>237</v>
      </c>
      <c r="AM195" s="134" t="s">
        <v>237</v>
      </c>
      <c r="AN195" s="134" t="s">
        <v>237</v>
      </c>
      <c r="AO195" s="134" t="s">
        <v>237</v>
      </c>
      <c r="AP195" s="134" t="s">
        <v>237</v>
      </c>
      <c r="AQ195" s="183" t="s">
        <v>237</v>
      </c>
      <c r="AU195" s="13"/>
      <c r="AV195" s="13"/>
    </row>
    <row r="196" spans="1:48" ht="12" hidden="1" customHeight="1">
      <c r="A196" s="35"/>
      <c r="B196" s="37" t="s">
        <v>85</v>
      </c>
      <c r="C196" s="50" t="s">
        <v>14</v>
      </c>
      <c r="D196" s="80">
        <v>292169</v>
      </c>
      <c r="E196" s="90">
        <f t="shared" si="35"/>
        <v>97.72845865667648</v>
      </c>
      <c r="F196" s="83">
        <v>2429</v>
      </c>
      <c r="G196" s="90">
        <f t="shared" si="36"/>
        <v>98.619569630531871</v>
      </c>
      <c r="H196" s="83">
        <v>939</v>
      </c>
      <c r="I196" s="90">
        <f t="shared" si="45"/>
        <v>96.505652620760529</v>
      </c>
      <c r="J196" s="83">
        <f t="shared" si="31"/>
        <v>289740</v>
      </c>
      <c r="K196" s="90">
        <f t="shared" si="37"/>
        <v>97.721056199556827</v>
      </c>
      <c r="L196" s="83">
        <v>110157</v>
      </c>
      <c r="M196" s="90">
        <f t="shared" si="38"/>
        <v>98.494291002405205</v>
      </c>
      <c r="N196" s="83">
        <v>149186</v>
      </c>
      <c r="O196" s="90">
        <f t="shared" si="39"/>
        <v>98.198429467559222</v>
      </c>
      <c r="P196" s="83">
        <f t="shared" si="32"/>
        <v>39029</v>
      </c>
      <c r="Q196" s="90">
        <f t="shared" si="39"/>
        <v>97.372885584551668</v>
      </c>
      <c r="R196" s="83">
        <f t="shared" si="33"/>
        <v>328769</v>
      </c>
      <c r="S196" s="90">
        <f t="shared" si="40"/>
        <v>97.679593795215979</v>
      </c>
      <c r="T196" s="83">
        <v>304235</v>
      </c>
      <c r="U196" s="90">
        <f t="shared" si="41"/>
        <v>98.329050920314799</v>
      </c>
      <c r="V196" s="83">
        <v>23501</v>
      </c>
      <c r="W196" s="90">
        <f t="shared" si="44"/>
        <v>105.67471558972976</v>
      </c>
      <c r="X196" s="83">
        <f t="shared" si="34"/>
        <v>24534</v>
      </c>
      <c r="Y196" s="90">
        <f t="shared" si="42"/>
        <v>90.284831088540514</v>
      </c>
      <c r="Z196" s="83">
        <v>588</v>
      </c>
      <c r="AA196" s="90">
        <f t="shared" si="46"/>
        <v>101.03092783505154</v>
      </c>
      <c r="AB196" s="83">
        <v>8682</v>
      </c>
      <c r="AC196" s="90">
        <f t="shared" si="47"/>
        <v>91.582278481012651</v>
      </c>
      <c r="AD196" s="101"/>
      <c r="AE196" s="101"/>
      <c r="AF196" s="101"/>
      <c r="AG196" s="101"/>
      <c r="AH196" s="101"/>
      <c r="AI196" s="101"/>
      <c r="AJ196" s="32">
        <v>10170</v>
      </c>
      <c r="AK196" s="185">
        <f t="shared" si="43"/>
        <v>89.062089499956215</v>
      </c>
      <c r="AL196" s="189" t="s">
        <v>237</v>
      </c>
      <c r="AM196" s="134" t="s">
        <v>237</v>
      </c>
      <c r="AN196" s="134" t="s">
        <v>237</v>
      </c>
      <c r="AO196" s="134" t="s">
        <v>237</v>
      </c>
      <c r="AP196" s="134" t="s">
        <v>237</v>
      </c>
      <c r="AQ196" s="183" t="s">
        <v>237</v>
      </c>
      <c r="AU196" s="13"/>
      <c r="AV196" s="13"/>
    </row>
    <row r="197" spans="1:48" ht="12" hidden="1" customHeight="1">
      <c r="B197" s="37" t="s">
        <v>87</v>
      </c>
      <c r="C197" s="50" t="s">
        <v>15</v>
      </c>
      <c r="D197" s="80">
        <v>284503</v>
      </c>
      <c r="E197" s="90">
        <f t="shared" si="35"/>
        <v>97.813739849138088</v>
      </c>
      <c r="F197" s="83">
        <v>2317</v>
      </c>
      <c r="G197" s="90">
        <f t="shared" si="36"/>
        <v>94.301994301994313</v>
      </c>
      <c r="H197" s="83">
        <v>827</v>
      </c>
      <c r="I197" s="90">
        <f t="shared" si="45"/>
        <v>85.522233712512929</v>
      </c>
      <c r="J197" s="83">
        <f t="shared" si="31"/>
        <v>282186</v>
      </c>
      <c r="K197" s="90">
        <f t="shared" si="37"/>
        <v>97.843657356841945</v>
      </c>
      <c r="L197" s="83">
        <v>109869</v>
      </c>
      <c r="M197" s="90">
        <f t="shared" si="38"/>
        <v>98.109585126712261</v>
      </c>
      <c r="N197" s="83">
        <v>136692</v>
      </c>
      <c r="O197" s="90">
        <f t="shared" si="39"/>
        <v>98.393366157035501</v>
      </c>
      <c r="P197" s="83">
        <f t="shared" si="32"/>
        <v>26823</v>
      </c>
      <c r="Q197" s="90">
        <f t="shared" si="39"/>
        <v>99.573093770881286</v>
      </c>
      <c r="R197" s="83">
        <f t="shared" si="33"/>
        <v>309009</v>
      </c>
      <c r="S197" s="90">
        <f t="shared" si="40"/>
        <v>97.991393498507975</v>
      </c>
      <c r="T197" s="83">
        <v>281482</v>
      </c>
      <c r="U197" s="90">
        <f t="shared" si="41"/>
        <v>98.741015396164471</v>
      </c>
      <c r="V197" s="83">
        <v>22861</v>
      </c>
      <c r="W197" s="90">
        <f t="shared" si="44"/>
        <v>99.330871170975456</v>
      </c>
      <c r="X197" s="83">
        <f t="shared" si="34"/>
        <v>27527</v>
      </c>
      <c r="Y197" s="90">
        <f t="shared" si="42"/>
        <v>90.932214587737846</v>
      </c>
      <c r="Z197" s="83">
        <v>591</v>
      </c>
      <c r="AA197" s="90">
        <f t="shared" si="46"/>
        <v>105.72450805008944</v>
      </c>
      <c r="AB197" s="83">
        <v>9065</v>
      </c>
      <c r="AC197" s="90">
        <f t="shared" si="47"/>
        <v>96.683020477815688</v>
      </c>
      <c r="AD197" s="101"/>
      <c r="AE197" s="101"/>
      <c r="AF197" s="101"/>
      <c r="AG197" s="101"/>
      <c r="AH197" s="101"/>
      <c r="AI197" s="101"/>
      <c r="AJ197" s="32">
        <v>12866</v>
      </c>
      <c r="AK197" s="185">
        <f t="shared" si="43"/>
        <v>85.109479394059676</v>
      </c>
      <c r="AL197" s="189" t="s">
        <v>237</v>
      </c>
      <c r="AM197" s="134" t="s">
        <v>237</v>
      </c>
      <c r="AN197" s="134" t="s">
        <v>237</v>
      </c>
      <c r="AO197" s="134" t="s">
        <v>237</v>
      </c>
      <c r="AP197" s="134" t="s">
        <v>237</v>
      </c>
      <c r="AQ197" s="183" t="s">
        <v>237</v>
      </c>
      <c r="AU197" s="13"/>
      <c r="AV197" s="13"/>
    </row>
    <row r="198" spans="1:48" ht="12" hidden="1" customHeight="1">
      <c r="B198" s="37" t="s">
        <v>89</v>
      </c>
      <c r="C198" s="50" t="s">
        <v>16</v>
      </c>
      <c r="D198" s="80">
        <v>297625</v>
      </c>
      <c r="E198" s="90">
        <f t="shared" si="35"/>
        <v>97.905859055037809</v>
      </c>
      <c r="F198" s="83">
        <v>2280</v>
      </c>
      <c r="G198" s="90">
        <f t="shared" si="36"/>
        <v>90.909090909090907</v>
      </c>
      <c r="H198" s="83">
        <v>790</v>
      </c>
      <c r="I198" s="90">
        <f t="shared" si="45"/>
        <v>77.603143418467582</v>
      </c>
      <c r="J198" s="83">
        <f t="shared" si="31"/>
        <v>295345</v>
      </c>
      <c r="K198" s="90">
        <f t="shared" si="37"/>
        <v>97.964064308766993</v>
      </c>
      <c r="L198" s="83">
        <v>121005</v>
      </c>
      <c r="M198" s="90">
        <f t="shared" si="38"/>
        <v>97.806319158738759</v>
      </c>
      <c r="N198" s="83">
        <v>141051</v>
      </c>
      <c r="O198" s="90">
        <f t="shared" si="39"/>
        <v>97.455331850152689</v>
      </c>
      <c r="P198" s="83">
        <f t="shared" si="32"/>
        <v>20046</v>
      </c>
      <c r="Q198" s="90">
        <f t="shared" si="39"/>
        <v>95.389007851534615</v>
      </c>
      <c r="R198" s="83">
        <f t="shared" si="33"/>
        <v>315391</v>
      </c>
      <c r="S198" s="90">
        <f t="shared" si="40"/>
        <v>97.796265403196301</v>
      </c>
      <c r="T198" s="83">
        <v>265150</v>
      </c>
      <c r="U198" s="90">
        <f t="shared" si="41"/>
        <v>98.499933132234716</v>
      </c>
      <c r="V198" s="83">
        <v>21424</v>
      </c>
      <c r="W198" s="90">
        <f t="shared" si="44"/>
        <v>95.63004954693568</v>
      </c>
      <c r="X198" s="83">
        <f t="shared" si="34"/>
        <v>50241</v>
      </c>
      <c r="Y198" s="90">
        <f t="shared" si="42"/>
        <v>94.243106359032083</v>
      </c>
      <c r="Z198" s="83">
        <v>648</v>
      </c>
      <c r="AA198" s="90">
        <f t="shared" si="46"/>
        <v>109.64467005076142</v>
      </c>
      <c r="AB198" s="83">
        <v>10403</v>
      </c>
      <c r="AC198" s="90">
        <f t="shared" si="47"/>
        <v>94.943871497672717</v>
      </c>
      <c r="AD198" s="101"/>
      <c r="AE198" s="101"/>
      <c r="AF198" s="101"/>
      <c r="AG198" s="101"/>
      <c r="AH198" s="101"/>
      <c r="AI198" s="101"/>
      <c r="AJ198" s="32">
        <v>34147</v>
      </c>
      <c r="AK198" s="185">
        <f t="shared" si="43"/>
        <v>93.300363397907049</v>
      </c>
      <c r="AL198" s="189" t="s">
        <v>237</v>
      </c>
      <c r="AM198" s="134" t="s">
        <v>237</v>
      </c>
      <c r="AN198" s="134" t="s">
        <v>237</v>
      </c>
      <c r="AO198" s="134" t="s">
        <v>237</v>
      </c>
      <c r="AP198" s="134" t="s">
        <v>237</v>
      </c>
      <c r="AQ198" s="183" t="s">
        <v>237</v>
      </c>
      <c r="AU198" s="13"/>
      <c r="AV198" s="13"/>
    </row>
    <row r="199" spans="1:48" ht="12" hidden="1" customHeight="1">
      <c r="A199" s="68"/>
      <c r="B199" s="37" t="s">
        <v>161</v>
      </c>
      <c r="C199" s="50" t="s">
        <v>162</v>
      </c>
      <c r="D199" s="80">
        <v>304214</v>
      </c>
      <c r="E199" s="90">
        <f t="shared" si="35"/>
        <v>97.581426381056858</v>
      </c>
      <c r="F199" s="83">
        <v>2148</v>
      </c>
      <c r="G199" s="90">
        <f t="shared" si="36"/>
        <v>87.104622871046232</v>
      </c>
      <c r="H199" s="83">
        <v>658</v>
      </c>
      <c r="I199" s="90">
        <f t="shared" si="45"/>
        <v>67.418032786885249</v>
      </c>
      <c r="J199" s="83">
        <f t="shared" si="31"/>
        <v>302066</v>
      </c>
      <c r="K199" s="90">
        <f t="shared" si="37"/>
        <v>97.664959519929639</v>
      </c>
      <c r="L199" s="83">
        <v>124940</v>
      </c>
      <c r="M199" s="90">
        <f t="shared" si="38"/>
        <v>97.360648967091876</v>
      </c>
      <c r="N199" s="83">
        <v>143804</v>
      </c>
      <c r="O199" s="90">
        <f t="shared" si="39"/>
        <v>96.906229994272039</v>
      </c>
      <c r="P199" s="83">
        <f t="shared" si="32"/>
        <v>18864</v>
      </c>
      <c r="Q199" s="90">
        <f t="shared" si="39"/>
        <v>94.000398644608325</v>
      </c>
      <c r="R199" s="83">
        <f t="shared" si="33"/>
        <v>320930</v>
      </c>
      <c r="S199" s="90">
        <f t="shared" si="40"/>
        <v>97.44167405482213</v>
      </c>
      <c r="T199" s="83">
        <v>272181</v>
      </c>
      <c r="U199" s="90">
        <f t="shared" si="41"/>
        <v>97.618893910049493</v>
      </c>
      <c r="V199" s="83">
        <v>19354</v>
      </c>
      <c r="W199" s="90">
        <f t="shared" si="44"/>
        <v>97.599596570852242</v>
      </c>
      <c r="X199" s="83">
        <f t="shared" si="34"/>
        <v>48749</v>
      </c>
      <c r="Y199" s="90">
        <f t="shared" si="42"/>
        <v>96.463906917840745</v>
      </c>
      <c r="Z199" s="83">
        <v>535</v>
      </c>
      <c r="AA199" s="90">
        <f t="shared" si="46"/>
        <v>109.63114754098359</v>
      </c>
      <c r="AB199" s="83">
        <v>8798</v>
      </c>
      <c r="AC199" s="90">
        <f t="shared" si="47"/>
        <v>99.221833765647901</v>
      </c>
      <c r="AD199" s="101"/>
      <c r="AE199" s="101"/>
      <c r="AF199" s="101"/>
      <c r="AG199" s="101"/>
      <c r="AH199" s="101"/>
      <c r="AI199" s="101"/>
      <c r="AJ199" s="32">
        <v>34826</v>
      </c>
      <c r="AK199" s="185">
        <f t="shared" si="43"/>
        <v>95.510517510901465</v>
      </c>
      <c r="AL199" s="189" t="s">
        <v>237</v>
      </c>
      <c r="AM199" s="134" t="s">
        <v>237</v>
      </c>
      <c r="AN199" s="134" t="s">
        <v>237</v>
      </c>
      <c r="AO199" s="134" t="s">
        <v>237</v>
      </c>
      <c r="AP199" s="134" t="s">
        <v>237</v>
      </c>
      <c r="AQ199" s="183" t="s">
        <v>237</v>
      </c>
      <c r="AU199" s="13"/>
      <c r="AV199" s="13"/>
    </row>
    <row r="200" spans="1:48" ht="12" hidden="1" customHeight="1">
      <c r="A200" s="68"/>
      <c r="B200" s="37" t="s">
        <v>93</v>
      </c>
      <c r="C200" s="50" t="s">
        <v>94</v>
      </c>
      <c r="D200" s="80">
        <v>279192</v>
      </c>
      <c r="E200" s="90">
        <f t="shared" si="35"/>
        <v>96.663089014299061</v>
      </c>
      <c r="F200" s="83">
        <v>2208</v>
      </c>
      <c r="G200" s="90">
        <f t="shared" si="36"/>
        <v>89.57403651115618</v>
      </c>
      <c r="H200" s="83">
        <v>718</v>
      </c>
      <c r="I200" s="90">
        <f t="shared" si="45"/>
        <v>73.641025641025635</v>
      </c>
      <c r="J200" s="83">
        <f t="shared" si="31"/>
        <v>276984</v>
      </c>
      <c r="K200" s="90">
        <f t="shared" si="37"/>
        <v>96.724110837567451</v>
      </c>
      <c r="L200" s="83">
        <v>110087</v>
      </c>
      <c r="M200" s="90">
        <f t="shared" si="38"/>
        <v>94.983649839086809</v>
      </c>
      <c r="N200" s="83">
        <v>129501</v>
      </c>
      <c r="O200" s="90">
        <f t="shared" ref="O200:O213" si="48">N200/N188*100</f>
        <v>95.765638518934821</v>
      </c>
      <c r="P200" s="83">
        <f t="shared" si="32"/>
        <v>19414</v>
      </c>
      <c r="Q200" s="90">
        <f t="shared" ref="Q200:Q213" si="49">P200/P188*100</f>
        <v>100.45534513091172</v>
      </c>
      <c r="R200" s="83">
        <f t="shared" si="33"/>
        <v>296398</v>
      </c>
      <c r="S200" s="90">
        <f t="shared" si="40"/>
        <v>96.960002093617419</v>
      </c>
      <c r="T200" s="83">
        <v>261843</v>
      </c>
      <c r="U200" s="90">
        <f t="shared" si="41"/>
        <v>100.11317277582997</v>
      </c>
      <c r="V200" s="83">
        <v>18858</v>
      </c>
      <c r="W200" s="90">
        <f t="shared" si="44"/>
        <v>109.37246259134672</v>
      </c>
      <c r="X200" s="83">
        <f t="shared" si="34"/>
        <v>34555</v>
      </c>
      <c r="Y200" s="90">
        <f t="shared" si="42"/>
        <v>78.277908662558886</v>
      </c>
      <c r="Z200" s="83">
        <v>517</v>
      </c>
      <c r="AA200" s="90">
        <f t="shared" si="46"/>
        <v>111.42241379310344</v>
      </c>
      <c r="AB200" s="83">
        <v>7973</v>
      </c>
      <c r="AC200" s="90">
        <f t="shared" si="47"/>
        <v>94.545238942250691</v>
      </c>
      <c r="AD200" s="101"/>
      <c r="AE200" s="101"/>
      <c r="AF200" s="101"/>
      <c r="AG200" s="101"/>
      <c r="AH200" s="101"/>
      <c r="AI200" s="101"/>
      <c r="AJ200" s="32">
        <v>22214</v>
      </c>
      <c r="AK200" s="185">
        <f t="shared" si="43"/>
        <v>70.930455329203653</v>
      </c>
      <c r="AL200" s="189" t="s">
        <v>237</v>
      </c>
      <c r="AM200" s="134" t="s">
        <v>237</v>
      </c>
      <c r="AN200" s="134" t="s">
        <v>237</v>
      </c>
      <c r="AO200" s="134" t="s">
        <v>237</v>
      </c>
      <c r="AP200" s="134" t="s">
        <v>237</v>
      </c>
      <c r="AQ200" s="183" t="s">
        <v>237</v>
      </c>
      <c r="AU200" s="13"/>
      <c r="AV200" s="13"/>
    </row>
    <row r="201" spans="1:48" s="46" customFormat="1" ht="12" hidden="1" customHeight="1">
      <c r="A201" s="69"/>
      <c r="B201" s="38" t="s">
        <v>95</v>
      </c>
      <c r="C201" s="52" t="s">
        <v>96</v>
      </c>
      <c r="D201" s="81">
        <v>317482</v>
      </c>
      <c r="E201" s="91">
        <f t="shared" si="35"/>
        <v>96.918873540410587</v>
      </c>
      <c r="F201" s="84">
        <v>2282</v>
      </c>
      <c r="G201" s="91">
        <f t="shared" si="36"/>
        <v>97.521367521367523</v>
      </c>
      <c r="H201" s="84">
        <v>792</v>
      </c>
      <c r="I201" s="91">
        <f t="shared" si="45"/>
        <v>93.17647058823529</v>
      </c>
      <c r="J201" s="84">
        <f t="shared" si="31"/>
        <v>315200</v>
      </c>
      <c r="K201" s="91">
        <f t="shared" si="37"/>
        <v>96.914538718157644</v>
      </c>
      <c r="L201" s="84">
        <v>132345</v>
      </c>
      <c r="M201" s="91">
        <f t="shared" si="38"/>
        <v>95.188946588604225</v>
      </c>
      <c r="N201" s="84">
        <v>149528</v>
      </c>
      <c r="O201" s="91">
        <f t="shared" si="48"/>
        <v>95.597580779214141</v>
      </c>
      <c r="P201" s="84">
        <f t="shared" si="32"/>
        <v>17183</v>
      </c>
      <c r="Q201" s="91">
        <f t="shared" si="49"/>
        <v>98.866513233601836</v>
      </c>
      <c r="R201" s="84">
        <f t="shared" si="33"/>
        <v>332383</v>
      </c>
      <c r="S201" s="91">
        <f t="shared" si="40"/>
        <v>97.013557491645145</v>
      </c>
      <c r="T201" s="84">
        <v>272149</v>
      </c>
      <c r="U201" s="91">
        <f t="shared" si="41"/>
        <v>98.460230458928024</v>
      </c>
      <c r="V201" s="84">
        <v>20091</v>
      </c>
      <c r="W201" s="91">
        <f t="shared" si="44"/>
        <v>104.05531385954008</v>
      </c>
      <c r="X201" s="84">
        <f t="shared" si="34"/>
        <v>60234</v>
      </c>
      <c r="Y201" s="91">
        <f t="shared" si="42"/>
        <v>90.974173085636608</v>
      </c>
      <c r="Z201" s="84">
        <v>604</v>
      </c>
      <c r="AA201" s="91">
        <f t="shared" si="46"/>
        <v>115.48757170172084</v>
      </c>
      <c r="AB201" s="84">
        <v>9606</v>
      </c>
      <c r="AC201" s="91">
        <f t="shared" si="47"/>
        <v>101.06259863229879</v>
      </c>
      <c r="AD201" s="161"/>
      <c r="AE201" s="161"/>
      <c r="AF201" s="161"/>
      <c r="AG201" s="161"/>
      <c r="AH201" s="161"/>
      <c r="AI201" s="161"/>
      <c r="AJ201" s="33">
        <v>44916</v>
      </c>
      <c r="AK201" s="187">
        <f t="shared" si="43"/>
        <v>88.188172465247789</v>
      </c>
      <c r="AL201" s="201" t="s">
        <v>237</v>
      </c>
      <c r="AM201" s="170" t="s">
        <v>237</v>
      </c>
      <c r="AN201" s="170" t="s">
        <v>237</v>
      </c>
      <c r="AO201" s="170" t="s">
        <v>237</v>
      </c>
      <c r="AP201" s="170" t="s">
        <v>237</v>
      </c>
      <c r="AQ201" s="184" t="s">
        <v>237</v>
      </c>
      <c r="AR201" s="47"/>
      <c r="AS201" s="47"/>
      <c r="AT201" s="47"/>
    </row>
    <row r="202" spans="1:48" ht="12" hidden="1" customHeight="1">
      <c r="A202" s="70"/>
      <c r="B202" s="37" t="s">
        <v>163</v>
      </c>
      <c r="C202" s="50" t="s">
        <v>164</v>
      </c>
      <c r="D202" s="80">
        <v>311177</v>
      </c>
      <c r="E202" s="90">
        <f t="shared" si="35"/>
        <v>96.7641324323736</v>
      </c>
      <c r="F202" s="83">
        <v>2457</v>
      </c>
      <c r="G202" s="90">
        <f t="shared" si="36"/>
        <v>102.41767403084619</v>
      </c>
      <c r="H202" s="83">
        <v>888</v>
      </c>
      <c r="I202" s="90">
        <f t="shared" si="45"/>
        <v>97.689768976897696</v>
      </c>
      <c r="J202" s="83">
        <f t="shared" si="31"/>
        <v>308720</v>
      </c>
      <c r="K202" s="90">
        <f t="shared" si="37"/>
        <v>96.721640182465279</v>
      </c>
      <c r="L202" s="83">
        <v>128883</v>
      </c>
      <c r="M202" s="90">
        <f t="shared" si="38"/>
        <v>95.982930807211957</v>
      </c>
      <c r="N202" s="83">
        <v>147145</v>
      </c>
      <c r="O202" s="90">
        <f t="shared" si="48"/>
        <v>96.132362068402315</v>
      </c>
      <c r="P202" s="83">
        <f t="shared" si="32"/>
        <v>18262</v>
      </c>
      <c r="Q202" s="90">
        <f t="shared" si="49"/>
        <v>97.200340642963596</v>
      </c>
      <c r="R202" s="83">
        <f t="shared" si="33"/>
        <v>326982</v>
      </c>
      <c r="S202" s="90">
        <f t="shared" si="40"/>
        <v>96.748251334430066</v>
      </c>
      <c r="T202" s="83">
        <v>274953</v>
      </c>
      <c r="U202" s="90">
        <f t="shared" si="41"/>
        <v>97.875907731738579</v>
      </c>
      <c r="V202" s="83">
        <v>20222</v>
      </c>
      <c r="W202" s="90">
        <f t="shared" si="44"/>
        <v>99.069174995100923</v>
      </c>
      <c r="X202" s="83">
        <f t="shared" si="34"/>
        <v>52029</v>
      </c>
      <c r="Y202" s="90">
        <f t="shared" si="42"/>
        <v>91.195751244478714</v>
      </c>
      <c r="Z202" s="83">
        <v>636</v>
      </c>
      <c r="AA202" s="90">
        <f t="shared" si="46"/>
        <v>99.53051643192488</v>
      </c>
      <c r="AB202" s="83">
        <v>8906</v>
      </c>
      <c r="AC202" s="90">
        <f t="shared" si="47"/>
        <v>101.14707552526974</v>
      </c>
      <c r="AD202" s="101"/>
      <c r="AE202" s="101"/>
      <c r="AF202" s="101"/>
      <c r="AG202" s="101"/>
      <c r="AH202" s="101"/>
      <c r="AI202" s="101"/>
      <c r="AJ202" s="32">
        <v>38411</v>
      </c>
      <c r="AK202" s="185">
        <f t="shared" si="43"/>
        <v>87.796571428571426</v>
      </c>
      <c r="AL202" s="202">
        <v>590</v>
      </c>
      <c r="AM202" s="180" t="s">
        <v>237</v>
      </c>
      <c r="AN202" s="180" t="s">
        <v>237</v>
      </c>
      <c r="AO202" s="180" t="s">
        <v>237</v>
      </c>
      <c r="AP202" s="180" t="s">
        <v>237</v>
      </c>
      <c r="AQ202" s="182" t="s">
        <v>237</v>
      </c>
      <c r="AU202" s="13"/>
      <c r="AV202" s="13"/>
    </row>
    <row r="203" spans="1:48" ht="12" hidden="1" customHeight="1">
      <c r="A203" s="70"/>
      <c r="B203" s="37" t="s">
        <v>99</v>
      </c>
      <c r="C203" s="50" t="s">
        <v>18</v>
      </c>
      <c r="D203" s="80">
        <v>317298</v>
      </c>
      <c r="E203" s="90">
        <f t="shared" si="35"/>
        <v>96.667052565516485</v>
      </c>
      <c r="F203" s="83">
        <v>2377</v>
      </c>
      <c r="G203" s="90">
        <f t="shared" si="36"/>
        <v>102.19260533104043</v>
      </c>
      <c r="H203" s="83">
        <v>808</v>
      </c>
      <c r="I203" s="90">
        <f t="shared" si="45"/>
        <v>96.650717703349287</v>
      </c>
      <c r="J203" s="83">
        <f t="shared" ref="J203:J214" si="50">D203-F203</f>
        <v>314921</v>
      </c>
      <c r="K203" s="90">
        <f t="shared" si="37"/>
        <v>96.627617270919757</v>
      </c>
      <c r="L203" s="83">
        <v>128786</v>
      </c>
      <c r="M203" s="90">
        <f t="shared" si="38"/>
        <v>96.907356128100162</v>
      </c>
      <c r="N203" s="83">
        <v>150206</v>
      </c>
      <c r="O203" s="90">
        <f t="shared" si="48"/>
        <v>97.516733644526099</v>
      </c>
      <c r="P203" s="83">
        <f t="shared" ref="P203:P214" si="51">N203-L203</f>
        <v>21420</v>
      </c>
      <c r="Q203" s="90">
        <f t="shared" si="49"/>
        <v>101.3484740951029</v>
      </c>
      <c r="R203" s="83">
        <f t="shared" ref="R203:R214" si="52">J203+P203</f>
        <v>336341</v>
      </c>
      <c r="S203" s="90">
        <f t="shared" si="40"/>
        <v>96.915115243756617</v>
      </c>
      <c r="T203" s="83">
        <v>296675</v>
      </c>
      <c r="U203" s="90">
        <f t="shared" si="41"/>
        <v>98.2491174386181</v>
      </c>
      <c r="V203" s="83">
        <v>19671</v>
      </c>
      <c r="W203" s="90">
        <f t="shared" si="44"/>
        <v>95.61561269625237</v>
      </c>
      <c r="X203" s="83">
        <f t="shared" ref="X203:X214" si="53">R203-T203</f>
        <v>39666</v>
      </c>
      <c r="Y203" s="90">
        <f t="shared" si="42"/>
        <v>87.980481313075302</v>
      </c>
      <c r="Z203" s="83">
        <v>668</v>
      </c>
      <c r="AA203" s="90">
        <f t="shared" si="46"/>
        <v>105.86370839936609</v>
      </c>
      <c r="AB203" s="83">
        <v>9019</v>
      </c>
      <c r="AC203" s="90">
        <f t="shared" si="47"/>
        <v>103.10963759003087</v>
      </c>
      <c r="AD203" s="101"/>
      <c r="AE203" s="101"/>
      <c r="AF203" s="101"/>
      <c r="AG203" s="101"/>
      <c r="AH203" s="101"/>
      <c r="AI203" s="101"/>
      <c r="AJ203" s="32">
        <v>25760</v>
      </c>
      <c r="AK203" s="185">
        <f t="shared" si="43"/>
        <v>81.785566879385343</v>
      </c>
      <c r="AL203" s="189">
        <v>626</v>
      </c>
      <c r="AM203" s="134" t="s">
        <v>237</v>
      </c>
      <c r="AN203" s="134" t="s">
        <v>237</v>
      </c>
      <c r="AO203" s="134" t="s">
        <v>237</v>
      </c>
      <c r="AP203" s="134" t="s">
        <v>237</v>
      </c>
      <c r="AQ203" s="183" t="s">
        <v>237</v>
      </c>
      <c r="AU203" s="13"/>
      <c r="AV203" s="13"/>
    </row>
    <row r="204" spans="1:48" ht="12" hidden="1" customHeight="1">
      <c r="A204" s="70"/>
      <c r="B204" s="37" t="s">
        <v>101</v>
      </c>
      <c r="C204" s="50" t="s">
        <v>10</v>
      </c>
      <c r="D204" s="80">
        <v>294542</v>
      </c>
      <c r="E204" s="90">
        <f t="shared" si="35"/>
        <v>96.470249149250449</v>
      </c>
      <c r="F204" s="83">
        <v>2339</v>
      </c>
      <c r="G204" s="90">
        <f t="shared" si="36"/>
        <v>99.616695059625215</v>
      </c>
      <c r="H204" s="83">
        <v>770</v>
      </c>
      <c r="I204" s="90">
        <f t="shared" si="45"/>
        <v>89.743589743589752</v>
      </c>
      <c r="J204" s="83">
        <f t="shared" si="50"/>
        <v>292203</v>
      </c>
      <c r="K204" s="90">
        <f t="shared" si="37"/>
        <v>96.445864455673984</v>
      </c>
      <c r="L204" s="83">
        <v>115169</v>
      </c>
      <c r="M204" s="90">
        <f t="shared" si="38"/>
        <v>95.436540820047071</v>
      </c>
      <c r="N204" s="83">
        <v>147745</v>
      </c>
      <c r="O204" s="90">
        <f t="shared" si="48"/>
        <v>98.780495958387093</v>
      </c>
      <c r="P204" s="83">
        <f t="shared" si="51"/>
        <v>32576</v>
      </c>
      <c r="Q204" s="90">
        <f t="shared" si="49"/>
        <v>112.74703215311668</v>
      </c>
      <c r="R204" s="83">
        <f t="shared" si="52"/>
        <v>324779</v>
      </c>
      <c r="S204" s="90">
        <f t="shared" si="40"/>
        <v>97.865089313694767</v>
      </c>
      <c r="T204" s="83">
        <v>300065</v>
      </c>
      <c r="U204" s="90">
        <f t="shared" si="41"/>
        <v>99.220953571345902</v>
      </c>
      <c r="V204" s="83">
        <v>17519</v>
      </c>
      <c r="W204" s="90">
        <f t="shared" si="44"/>
        <v>107.58413166298206</v>
      </c>
      <c r="X204" s="83">
        <f t="shared" si="53"/>
        <v>24714</v>
      </c>
      <c r="Y204" s="90">
        <f t="shared" si="42"/>
        <v>83.938457358285504</v>
      </c>
      <c r="Z204" s="83">
        <v>579</v>
      </c>
      <c r="AA204" s="90">
        <f t="shared" si="46"/>
        <v>105.08166969147005</v>
      </c>
      <c r="AB204" s="83">
        <v>8608</v>
      </c>
      <c r="AC204" s="90">
        <f t="shared" si="47"/>
        <v>102.81892021022456</v>
      </c>
      <c r="AD204" s="101"/>
      <c r="AE204" s="101"/>
      <c r="AF204" s="101"/>
      <c r="AG204" s="101"/>
      <c r="AH204" s="101"/>
      <c r="AI204" s="101"/>
      <c r="AJ204" s="32">
        <v>11753</v>
      </c>
      <c r="AK204" s="185">
        <f t="shared" si="43"/>
        <v>73.168150407769403</v>
      </c>
      <c r="AL204" s="189">
        <v>536</v>
      </c>
      <c r="AM204" s="134" t="s">
        <v>237</v>
      </c>
      <c r="AN204" s="134" t="s">
        <v>237</v>
      </c>
      <c r="AO204" s="134" t="s">
        <v>237</v>
      </c>
      <c r="AP204" s="134" t="s">
        <v>237</v>
      </c>
      <c r="AQ204" s="183" t="s">
        <v>237</v>
      </c>
      <c r="AU204" s="13"/>
      <c r="AV204" s="13"/>
    </row>
    <row r="205" spans="1:48" ht="12" hidden="1" customHeight="1">
      <c r="A205" s="70"/>
      <c r="B205" s="37" t="s">
        <v>103</v>
      </c>
      <c r="C205" s="50" t="s">
        <v>104</v>
      </c>
      <c r="D205" s="80">
        <v>288903</v>
      </c>
      <c r="E205" s="90">
        <f t="shared" si="35"/>
        <v>96.50140124324848</v>
      </c>
      <c r="F205" s="83">
        <v>2356</v>
      </c>
      <c r="G205" s="90">
        <f t="shared" si="36"/>
        <v>98.908480268681771</v>
      </c>
      <c r="H205" s="83">
        <v>787</v>
      </c>
      <c r="I205" s="90">
        <f t="shared" si="45"/>
        <v>88.228699551569505</v>
      </c>
      <c r="J205" s="83">
        <f t="shared" si="50"/>
        <v>286547</v>
      </c>
      <c r="K205" s="90">
        <f t="shared" si="37"/>
        <v>96.482095658176064</v>
      </c>
      <c r="L205" s="83">
        <v>113095</v>
      </c>
      <c r="M205" s="90">
        <f t="shared" si="38"/>
        <v>97.297739082556177</v>
      </c>
      <c r="N205" s="83">
        <v>146717</v>
      </c>
      <c r="O205" s="90">
        <f t="shared" si="48"/>
        <v>97.689547031367567</v>
      </c>
      <c r="P205" s="83">
        <f t="shared" si="51"/>
        <v>33622</v>
      </c>
      <c r="Q205" s="90">
        <f t="shared" si="49"/>
        <v>99.030956378309924</v>
      </c>
      <c r="R205" s="83">
        <f t="shared" si="52"/>
        <v>320169</v>
      </c>
      <c r="S205" s="90">
        <f t="shared" si="40"/>
        <v>96.743577502069826</v>
      </c>
      <c r="T205" s="83">
        <v>289155</v>
      </c>
      <c r="U205" s="90">
        <f t="shared" si="41"/>
        <v>95.544842352910081</v>
      </c>
      <c r="V205" s="83">
        <v>16388</v>
      </c>
      <c r="W205" s="90">
        <f t="shared" si="44"/>
        <v>92.765764745839462</v>
      </c>
      <c r="X205" s="83">
        <f t="shared" si="53"/>
        <v>31014</v>
      </c>
      <c r="Y205" s="90">
        <f t="shared" si="42"/>
        <v>109.55913522679101</v>
      </c>
      <c r="Z205" s="83">
        <v>676</v>
      </c>
      <c r="AA205" s="90">
        <f t="shared" si="46"/>
        <v>114.77079796264856</v>
      </c>
      <c r="AB205" s="83">
        <v>8800</v>
      </c>
      <c r="AC205" s="90">
        <f t="shared" si="47"/>
        <v>108.25439783491204</v>
      </c>
      <c r="AD205" s="101"/>
      <c r="AE205" s="101"/>
      <c r="AF205" s="101"/>
      <c r="AG205" s="101"/>
      <c r="AH205" s="101"/>
      <c r="AI205" s="101"/>
      <c r="AJ205" s="32">
        <v>16798</v>
      </c>
      <c r="AK205" s="185">
        <f t="shared" si="43"/>
        <v>110.20863403752787</v>
      </c>
      <c r="AL205" s="189">
        <v>667</v>
      </c>
      <c r="AM205" s="134" t="s">
        <v>237</v>
      </c>
      <c r="AN205" s="134" t="s">
        <v>237</v>
      </c>
      <c r="AO205" s="134" t="s">
        <v>237</v>
      </c>
      <c r="AP205" s="134" t="s">
        <v>237</v>
      </c>
      <c r="AQ205" s="183" t="s">
        <v>237</v>
      </c>
      <c r="AU205" s="13"/>
      <c r="AV205" s="13"/>
    </row>
    <row r="206" spans="1:48" ht="12" hidden="1" customHeight="1">
      <c r="A206" s="68"/>
      <c r="B206" s="37" t="s">
        <v>48</v>
      </c>
      <c r="C206" s="50" t="s">
        <v>47</v>
      </c>
      <c r="D206" s="80">
        <v>280144</v>
      </c>
      <c r="E206" s="90">
        <f t="shared" si="35"/>
        <v>97.819741050602687</v>
      </c>
      <c r="F206" s="83">
        <v>2334</v>
      </c>
      <c r="G206" s="90">
        <f t="shared" si="36"/>
        <v>101.92139737991266</v>
      </c>
      <c r="H206" s="83">
        <v>765</v>
      </c>
      <c r="I206" s="90">
        <f t="shared" si="45"/>
        <v>95.625</v>
      </c>
      <c r="J206" s="83">
        <f t="shared" si="50"/>
        <v>277810</v>
      </c>
      <c r="K206" s="90">
        <f t="shared" si="37"/>
        <v>97.786679244486052</v>
      </c>
      <c r="L206" s="83">
        <v>111923</v>
      </c>
      <c r="M206" s="90">
        <f t="shared" si="38"/>
        <v>99.394343057590689</v>
      </c>
      <c r="N206" s="83">
        <v>140866</v>
      </c>
      <c r="O206" s="90">
        <f t="shared" si="48"/>
        <v>97.549253834701005</v>
      </c>
      <c r="P206" s="83">
        <f t="shared" si="51"/>
        <v>28943</v>
      </c>
      <c r="Q206" s="90">
        <f t="shared" si="49"/>
        <v>91.015723270440247</v>
      </c>
      <c r="R206" s="83">
        <f t="shared" si="52"/>
        <v>306753</v>
      </c>
      <c r="S206" s="90">
        <f t="shared" si="40"/>
        <v>97.105078221451222</v>
      </c>
      <c r="T206" s="83">
        <v>270344</v>
      </c>
      <c r="U206" s="90">
        <f t="shared" si="41"/>
        <v>95.480343715675232</v>
      </c>
      <c r="V206" s="83">
        <v>17760</v>
      </c>
      <c r="W206" s="90">
        <f t="shared" si="44"/>
        <v>99.33441467643604</v>
      </c>
      <c r="X206" s="83">
        <f t="shared" si="53"/>
        <v>36409</v>
      </c>
      <c r="Y206" s="90">
        <f t="shared" si="42"/>
        <v>111.1487620966511</v>
      </c>
      <c r="Z206" s="83">
        <v>660</v>
      </c>
      <c r="AA206" s="90">
        <f t="shared" si="46"/>
        <v>104.43037974683544</v>
      </c>
      <c r="AB206" s="83">
        <v>8894</v>
      </c>
      <c r="AC206" s="90">
        <f t="shared" si="47"/>
        <v>116.71916010498688</v>
      </c>
      <c r="AD206" s="101"/>
      <c r="AE206" s="101"/>
      <c r="AF206" s="101"/>
      <c r="AG206" s="101"/>
      <c r="AH206" s="101"/>
      <c r="AI206" s="101"/>
      <c r="AJ206" s="32">
        <v>20711</v>
      </c>
      <c r="AK206" s="185">
        <f t="shared" si="43"/>
        <v>109.4314699355384</v>
      </c>
      <c r="AL206" s="189">
        <v>628</v>
      </c>
      <c r="AM206" s="134" t="s">
        <v>237</v>
      </c>
      <c r="AN206" s="134" t="s">
        <v>237</v>
      </c>
      <c r="AO206" s="134" t="s">
        <v>237</v>
      </c>
      <c r="AP206" s="134" t="s">
        <v>237</v>
      </c>
      <c r="AQ206" s="183" t="s">
        <v>237</v>
      </c>
      <c r="AU206" s="13"/>
      <c r="AV206" s="13"/>
    </row>
    <row r="207" spans="1:48" ht="12" hidden="1" customHeight="1">
      <c r="A207" s="68"/>
      <c r="B207" s="37" t="s">
        <v>82</v>
      </c>
      <c r="C207" s="50" t="s">
        <v>13</v>
      </c>
      <c r="D207" s="80">
        <v>273883</v>
      </c>
      <c r="E207" s="90">
        <f t="shared" si="35"/>
        <v>96.998491277031292</v>
      </c>
      <c r="F207" s="83">
        <v>2300</v>
      </c>
      <c r="G207" s="90">
        <f t="shared" si="36"/>
        <v>97.955706984667799</v>
      </c>
      <c r="H207" s="83">
        <v>731</v>
      </c>
      <c r="I207" s="90">
        <f t="shared" si="45"/>
        <v>85.198135198135191</v>
      </c>
      <c r="J207" s="83">
        <f t="shared" si="50"/>
        <v>271583</v>
      </c>
      <c r="K207" s="90">
        <f t="shared" si="37"/>
        <v>96.990464626263346</v>
      </c>
      <c r="L207" s="83">
        <v>103095</v>
      </c>
      <c r="M207" s="90">
        <f t="shared" si="38"/>
        <v>98.729194997222805</v>
      </c>
      <c r="N207" s="83">
        <v>146694</v>
      </c>
      <c r="O207" s="90">
        <f t="shared" si="48"/>
        <v>96.452734911795062</v>
      </c>
      <c r="P207" s="83">
        <f t="shared" si="51"/>
        <v>43599</v>
      </c>
      <c r="Q207" s="90">
        <f t="shared" si="49"/>
        <v>91.465793945496884</v>
      </c>
      <c r="R207" s="83">
        <f t="shared" si="52"/>
        <v>315182</v>
      </c>
      <c r="S207" s="90">
        <f t="shared" si="40"/>
        <v>96.18679370233491</v>
      </c>
      <c r="T207" s="83">
        <v>294410</v>
      </c>
      <c r="U207" s="90">
        <f t="shared" si="41"/>
        <v>95.948090717402707</v>
      </c>
      <c r="V207" s="83">
        <v>20930</v>
      </c>
      <c r="W207" s="90">
        <f t="shared" si="44"/>
        <v>94.924939906571723</v>
      </c>
      <c r="X207" s="83">
        <f t="shared" si="53"/>
        <v>20772</v>
      </c>
      <c r="Y207" s="90">
        <f t="shared" si="42"/>
        <v>99.702409522895266</v>
      </c>
      <c r="Z207" s="83">
        <v>622</v>
      </c>
      <c r="AA207" s="90">
        <f t="shared" si="46"/>
        <v>107.42659758203799</v>
      </c>
      <c r="AB207" s="83">
        <v>8285</v>
      </c>
      <c r="AC207" s="90">
        <f t="shared" si="47"/>
        <v>104.33194811736557</v>
      </c>
      <c r="AD207" s="101"/>
      <c r="AE207" s="101"/>
      <c r="AF207" s="101"/>
      <c r="AG207" s="101"/>
      <c r="AH207" s="101"/>
      <c r="AI207" s="101"/>
      <c r="AJ207" s="32">
        <v>7561</v>
      </c>
      <c r="AK207" s="185">
        <f t="shared" si="43"/>
        <v>100.11917372881356</v>
      </c>
      <c r="AL207" s="189">
        <v>571</v>
      </c>
      <c r="AM207" s="134" t="s">
        <v>237</v>
      </c>
      <c r="AN207" s="134" t="s">
        <v>237</v>
      </c>
      <c r="AO207" s="134" t="s">
        <v>237</v>
      </c>
      <c r="AP207" s="134" t="s">
        <v>237</v>
      </c>
      <c r="AQ207" s="183" t="s">
        <v>237</v>
      </c>
      <c r="AU207" s="13"/>
      <c r="AV207" s="13"/>
    </row>
    <row r="208" spans="1:48" ht="12" hidden="1" customHeight="1">
      <c r="A208" s="68"/>
      <c r="B208" s="37" t="s">
        <v>85</v>
      </c>
      <c r="C208" s="50" t="s">
        <v>14</v>
      </c>
      <c r="D208" s="80">
        <v>284799</v>
      </c>
      <c r="E208" s="90">
        <f t="shared" si="35"/>
        <v>97.477487344653269</v>
      </c>
      <c r="F208" s="83">
        <v>2267</v>
      </c>
      <c r="G208" s="90">
        <f t="shared" si="36"/>
        <v>93.330588719637703</v>
      </c>
      <c r="H208" s="83">
        <v>698</v>
      </c>
      <c r="I208" s="90">
        <f t="shared" si="45"/>
        <v>74.334398296059632</v>
      </c>
      <c r="J208" s="83">
        <f t="shared" si="50"/>
        <v>282532</v>
      </c>
      <c r="K208" s="90">
        <f t="shared" si="37"/>
        <v>97.512252364188583</v>
      </c>
      <c r="L208" s="83">
        <v>108955</v>
      </c>
      <c r="M208" s="90">
        <f t="shared" si="38"/>
        <v>98.908830124277173</v>
      </c>
      <c r="N208" s="83">
        <v>146906</v>
      </c>
      <c r="O208" s="90">
        <f t="shared" si="48"/>
        <v>98.471706460391729</v>
      </c>
      <c r="P208" s="83">
        <f t="shared" si="51"/>
        <v>37951</v>
      </c>
      <c r="Q208" s="90">
        <f t="shared" si="49"/>
        <v>97.237951267006579</v>
      </c>
      <c r="R208" s="83">
        <f t="shared" si="52"/>
        <v>320483</v>
      </c>
      <c r="S208" s="90">
        <f t="shared" si="40"/>
        <v>97.479689386773089</v>
      </c>
      <c r="T208" s="83">
        <v>297324</v>
      </c>
      <c r="U208" s="90">
        <f t="shared" si="41"/>
        <v>97.728400742846816</v>
      </c>
      <c r="V208" s="83">
        <v>23405</v>
      </c>
      <c r="W208" s="90">
        <f t="shared" si="44"/>
        <v>99.591506744393854</v>
      </c>
      <c r="X208" s="83">
        <f t="shared" si="53"/>
        <v>23159</v>
      </c>
      <c r="Y208" s="90">
        <f t="shared" si="42"/>
        <v>94.39553273008886</v>
      </c>
      <c r="Z208" s="83">
        <v>618</v>
      </c>
      <c r="AA208" s="90">
        <f t="shared" si="46"/>
        <v>105.10204081632652</v>
      </c>
      <c r="AB208" s="83">
        <v>8300</v>
      </c>
      <c r="AC208" s="90">
        <f t="shared" si="47"/>
        <v>95.60009214466713</v>
      </c>
      <c r="AD208" s="101"/>
      <c r="AE208" s="101"/>
      <c r="AF208" s="101"/>
      <c r="AG208" s="101"/>
      <c r="AH208" s="101"/>
      <c r="AI208" s="101"/>
      <c r="AJ208" s="32">
        <v>9390</v>
      </c>
      <c r="AK208" s="185">
        <f t="shared" si="43"/>
        <v>92.330383480825958</v>
      </c>
      <c r="AL208" s="189">
        <v>582</v>
      </c>
      <c r="AM208" s="134" t="s">
        <v>237</v>
      </c>
      <c r="AN208" s="134" t="s">
        <v>237</v>
      </c>
      <c r="AO208" s="134" t="s">
        <v>237</v>
      </c>
      <c r="AP208" s="134" t="s">
        <v>237</v>
      </c>
      <c r="AQ208" s="183" t="s">
        <v>237</v>
      </c>
      <c r="AU208" s="13"/>
      <c r="AV208" s="13"/>
    </row>
    <row r="209" spans="1:48" ht="12" hidden="1" customHeight="1">
      <c r="A209" s="68"/>
      <c r="B209" s="37" t="s">
        <v>87</v>
      </c>
      <c r="C209" s="50" t="s">
        <v>15</v>
      </c>
      <c r="D209" s="80">
        <v>279180</v>
      </c>
      <c r="E209" s="90">
        <f t="shared" si="35"/>
        <v>98.129017971690985</v>
      </c>
      <c r="F209" s="83">
        <v>2349</v>
      </c>
      <c r="G209" s="90">
        <f t="shared" si="36"/>
        <v>101.38109624514458</v>
      </c>
      <c r="H209" s="83">
        <v>780</v>
      </c>
      <c r="I209" s="90">
        <f t="shared" si="45"/>
        <v>94.316807738814987</v>
      </c>
      <c r="J209" s="83">
        <f t="shared" si="50"/>
        <v>276831</v>
      </c>
      <c r="K209" s="90">
        <f t="shared" si="37"/>
        <v>98.102315494035849</v>
      </c>
      <c r="L209" s="83">
        <v>107906</v>
      </c>
      <c r="M209" s="90">
        <f t="shared" si="38"/>
        <v>98.213326780074453</v>
      </c>
      <c r="N209" s="83">
        <v>136391</v>
      </c>
      <c r="O209" s="90">
        <f t="shared" si="48"/>
        <v>99.77979691569368</v>
      </c>
      <c r="P209" s="83">
        <f t="shared" si="51"/>
        <v>28485</v>
      </c>
      <c r="Q209" s="90">
        <f t="shared" si="49"/>
        <v>106.19617492450509</v>
      </c>
      <c r="R209" s="83">
        <f t="shared" si="52"/>
        <v>305316</v>
      </c>
      <c r="S209" s="90">
        <f t="shared" si="40"/>
        <v>98.804889177985117</v>
      </c>
      <c r="T209" s="83">
        <v>279022</v>
      </c>
      <c r="U209" s="90">
        <f t="shared" si="41"/>
        <v>99.126054241479039</v>
      </c>
      <c r="V209" s="83">
        <v>23320</v>
      </c>
      <c r="W209" s="90">
        <f t="shared" si="44"/>
        <v>102.00778618608111</v>
      </c>
      <c r="X209" s="83">
        <f t="shared" si="53"/>
        <v>26294</v>
      </c>
      <c r="Y209" s="90">
        <f t="shared" si="42"/>
        <v>95.520761434228206</v>
      </c>
      <c r="Z209" s="83">
        <v>644</v>
      </c>
      <c r="AA209" s="90">
        <f t="shared" si="46"/>
        <v>108.96785109983081</v>
      </c>
      <c r="AB209" s="83">
        <v>8934</v>
      </c>
      <c r="AC209" s="90">
        <f t="shared" si="47"/>
        <v>98.554881412024258</v>
      </c>
      <c r="AD209" s="101"/>
      <c r="AE209" s="101"/>
      <c r="AF209" s="101"/>
      <c r="AG209" s="101"/>
      <c r="AH209" s="101"/>
      <c r="AI209" s="101"/>
      <c r="AJ209" s="32">
        <v>12450</v>
      </c>
      <c r="AK209" s="185">
        <f t="shared" si="43"/>
        <v>96.7666718482823</v>
      </c>
      <c r="AL209" s="189">
        <v>620</v>
      </c>
      <c r="AM209" s="134" t="s">
        <v>237</v>
      </c>
      <c r="AN209" s="134" t="s">
        <v>237</v>
      </c>
      <c r="AO209" s="134" t="s">
        <v>237</v>
      </c>
      <c r="AP209" s="134" t="s">
        <v>237</v>
      </c>
      <c r="AQ209" s="183" t="s">
        <v>237</v>
      </c>
      <c r="AU209" s="13"/>
      <c r="AV209" s="13"/>
    </row>
    <row r="210" spans="1:48" ht="12" hidden="1" customHeight="1">
      <c r="A210" s="68"/>
      <c r="B210" s="37" t="s">
        <v>89</v>
      </c>
      <c r="C210" s="50" t="s">
        <v>16</v>
      </c>
      <c r="D210" s="80">
        <v>292708</v>
      </c>
      <c r="E210" s="90">
        <f t="shared" si="35"/>
        <v>98.34792104157917</v>
      </c>
      <c r="F210" s="83">
        <v>2405</v>
      </c>
      <c r="G210" s="90">
        <f t="shared" si="36"/>
        <v>105.48245614035088</v>
      </c>
      <c r="H210" s="83">
        <v>836</v>
      </c>
      <c r="I210" s="90">
        <f t="shared" si="45"/>
        <v>105.82278481012659</v>
      </c>
      <c r="J210" s="83">
        <f t="shared" si="50"/>
        <v>290303</v>
      </c>
      <c r="K210" s="90">
        <f t="shared" si="37"/>
        <v>98.292843962145966</v>
      </c>
      <c r="L210" s="83">
        <v>121452</v>
      </c>
      <c r="M210" s="90">
        <f t="shared" si="38"/>
        <v>100.36940622288336</v>
      </c>
      <c r="N210" s="83">
        <v>143414</v>
      </c>
      <c r="O210" s="90">
        <f t="shared" si="48"/>
        <v>101.67528057227528</v>
      </c>
      <c r="P210" s="83">
        <f t="shared" si="51"/>
        <v>21962</v>
      </c>
      <c r="Q210" s="90">
        <f t="shared" si="49"/>
        <v>109.55801656190762</v>
      </c>
      <c r="R210" s="83">
        <f t="shared" si="52"/>
        <v>312265</v>
      </c>
      <c r="S210" s="90">
        <f t="shared" si="40"/>
        <v>99.00884933305008</v>
      </c>
      <c r="T210" s="83">
        <v>262226</v>
      </c>
      <c r="U210" s="90">
        <f t="shared" si="41"/>
        <v>98.897227984159912</v>
      </c>
      <c r="V210" s="83">
        <v>21941</v>
      </c>
      <c r="W210" s="90">
        <f t="shared" si="44"/>
        <v>102.41318147871546</v>
      </c>
      <c r="X210" s="83">
        <f t="shared" si="53"/>
        <v>50039</v>
      </c>
      <c r="Y210" s="90">
        <f t="shared" si="42"/>
        <v>99.597937939133374</v>
      </c>
      <c r="Z210" s="83">
        <v>659</v>
      </c>
      <c r="AA210" s="90">
        <f t="shared" si="46"/>
        <v>101.69753086419753</v>
      </c>
      <c r="AB210" s="83">
        <v>10516</v>
      </c>
      <c r="AC210" s="90">
        <f t="shared" si="47"/>
        <v>101.08622512736711</v>
      </c>
      <c r="AD210" s="101"/>
      <c r="AE210" s="101"/>
      <c r="AF210" s="101"/>
      <c r="AG210" s="101"/>
      <c r="AH210" s="101"/>
      <c r="AI210" s="101"/>
      <c r="AJ210" s="32">
        <v>33961</v>
      </c>
      <c r="AK210" s="185">
        <f t="shared" si="43"/>
        <v>99.455296219287206</v>
      </c>
      <c r="AL210" s="189">
        <v>621</v>
      </c>
      <c r="AM210" s="134" t="s">
        <v>237</v>
      </c>
      <c r="AN210" s="134" t="s">
        <v>237</v>
      </c>
      <c r="AO210" s="134" t="s">
        <v>237</v>
      </c>
      <c r="AP210" s="134" t="s">
        <v>237</v>
      </c>
      <c r="AQ210" s="183" t="s">
        <v>237</v>
      </c>
      <c r="AU210" s="13"/>
      <c r="AV210" s="13"/>
    </row>
    <row r="211" spans="1:48" ht="12" hidden="1" customHeight="1">
      <c r="A211" s="68"/>
      <c r="B211" s="37" t="s">
        <v>165</v>
      </c>
      <c r="C211" s="50" t="s">
        <v>166</v>
      </c>
      <c r="D211" s="80">
        <v>298177</v>
      </c>
      <c r="E211" s="90">
        <f t="shared" si="35"/>
        <v>98.015541691046437</v>
      </c>
      <c r="F211" s="83">
        <v>2315</v>
      </c>
      <c r="G211" s="90">
        <f t="shared" si="36"/>
        <v>107.77467411545625</v>
      </c>
      <c r="H211" s="83">
        <v>746</v>
      </c>
      <c r="I211" s="90">
        <f t="shared" si="45"/>
        <v>113.37386018237081</v>
      </c>
      <c r="J211" s="98">
        <f t="shared" si="50"/>
        <v>295862</v>
      </c>
      <c r="K211" s="101">
        <f t="shared" si="37"/>
        <v>97.946144220137327</v>
      </c>
      <c r="L211" s="83">
        <v>124475</v>
      </c>
      <c r="M211" s="101">
        <f t="shared" si="38"/>
        <v>99.627821354250031</v>
      </c>
      <c r="N211" s="83">
        <v>145009</v>
      </c>
      <c r="O211" s="101">
        <f t="shared" si="48"/>
        <v>100.83794609329364</v>
      </c>
      <c r="P211" s="98">
        <f t="shared" si="51"/>
        <v>20534</v>
      </c>
      <c r="Q211" s="101">
        <f t="shared" si="49"/>
        <v>108.85284139100932</v>
      </c>
      <c r="R211" s="98">
        <f t="shared" si="52"/>
        <v>316396</v>
      </c>
      <c r="S211" s="101">
        <f t="shared" si="40"/>
        <v>98.587230860312218</v>
      </c>
      <c r="T211" s="98">
        <v>270479</v>
      </c>
      <c r="U211" s="101">
        <f t="shared" si="41"/>
        <v>99.374680819013818</v>
      </c>
      <c r="V211" s="98">
        <v>19696</v>
      </c>
      <c r="W211" s="101">
        <f t="shared" si="44"/>
        <v>101.76707657331818</v>
      </c>
      <c r="X211" s="98">
        <f t="shared" si="53"/>
        <v>45917</v>
      </c>
      <c r="Y211" s="101">
        <f t="shared" si="42"/>
        <v>94.190650064616705</v>
      </c>
      <c r="Z211" s="98">
        <v>597</v>
      </c>
      <c r="AA211" s="101">
        <f t="shared" si="46"/>
        <v>111.58878504672897</v>
      </c>
      <c r="AB211" s="98">
        <v>9301</v>
      </c>
      <c r="AC211" s="101">
        <f t="shared" si="47"/>
        <v>105.71720845646738</v>
      </c>
      <c r="AD211" s="90"/>
      <c r="AE211" s="90"/>
      <c r="AF211" s="90"/>
      <c r="AG211" s="90"/>
      <c r="AH211" s="90"/>
      <c r="AI211" s="90"/>
      <c r="AJ211" s="32">
        <v>31444</v>
      </c>
      <c r="AK211" s="185">
        <f t="shared" si="43"/>
        <v>90.288864641359908</v>
      </c>
      <c r="AL211" s="189">
        <v>547</v>
      </c>
      <c r="AM211" s="134" t="s">
        <v>237</v>
      </c>
      <c r="AN211" s="134" t="s">
        <v>237</v>
      </c>
      <c r="AO211" s="134" t="s">
        <v>237</v>
      </c>
      <c r="AP211" s="134" t="s">
        <v>237</v>
      </c>
      <c r="AQ211" s="183" t="s">
        <v>237</v>
      </c>
      <c r="AU211" s="13"/>
      <c r="AV211" s="13"/>
    </row>
    <row r="212" spans="1:48" ht="12" hidden="1" customHeight="1">
      <c r="A212" s="68"/>
      <c r="B212" s="37" t="s">
        <v>93</v>
      </c>
      <c r="C212" s="50" t="s">
        <v>94</v>
      </c>
      <c r="D212" s="80">
        <v>276300</v>
      </c>
      <c r="E212" s="90">
        <f t="shared" si="35"/>
        <v>98.964153700679105</v>
      </c>
      <c r="F212" s="83">
        <v>2298</v>
      </c>
      <c r="G212" s="90">
        <f t="shared" si="36"/>
        <v>104.07608695652173</v>
      </c>
      <c r="H212" s="83">
        <v>730</v>
      </c>
      <c r="I212" s="90">
        <f t="shared" si="45"/>
        <v>101.67130919220055</v>
      </c>
      <c r="J212" s="98">
        <f t="shared" si="50"/>
        <v>274002</v>
      </c>
      <c r="K212" s="101">
        <f t="shared" si="37"/>
        <v>98.923403517892723</v>
      </c>
      <c r="L212" s="83">
        <v>112187</v>
      </c>
      <c r="M212" s="101">
        <f t="shared" si="38"/>
        <v>101.90758218499913</v>
      </c>
      <c r="N212" s="83">
        <v>131363</v>
      </c>
      <c r="O212" s="101">
        <f t="shared" si="48"/>
        <v>101.43782673492869</v>
      </c>
      <c r="P212" s="98">
        <f t="shared" si="51"/>
        <v>19176</v>
      </c>
      <c r="Q212" s="101">
        <f t="shared" si="49"/>
        <v>98.774080560420316</v>
      </c>
      <c r="R212" s="98">
        <f t="shared" si="52"/>
        <v>293178</v>
      </c>
      <c r="S212" s="101">
        <f t="shared" si="40"/>
        <v>98.913622898939934</v>
      </c>
      <c r="T212" s="98">
        <v>257653</v>
      </c>
      <c r="U212" s="101">
        <f t="shared" si="41"/>
        <v>98.399804462979716</v>
      </c>
      <c r="V212" s="98">
        <v>17521</v>
      </c>
      <c r="W212" s="101">
        <f t="shared" si="44"/>
        <v>92.910170749814398</v>
      </c>
      <c r="X212" s="98">
        <f t="shared" si="53"/>
        <v>35525</v>
      </c>
      <c r="Y212" s="101">
        <f t="shared" si="42"/>
        <v>102.80711908551585</v>
      </c>
      <c r="Z212" s="98">
        <v>532</v>
      </c>
      <c r="AA212" s="101">
        <f t="shared" si="46"/>
        <v>102.90135396518376</v>
      </c>
      <c r="AB212" s="98">
        <v>7934</v>
      </c>
      <c r="AC212" s="101">
        <f t="shared" si="47"/>
        <v>99.510849115765708</v>
      </c>
      <c r="AD212" s="90"/>
      <c r="AE212" s="90"/>
      <c r="AF212" s="90"/>
      <c r="AG212" s="90"/>
      <c r="AH212" s="90"/>
      <c r="AI212" s="90"/>
      <c r="AJ212" s="32">
        <v>23491</v>
      </c>
      <c r="AK212" s="185">
        <f t="shared" si="43"/>
        <v>105.74862699198704</v>
      </c>
      <c r="AL212" s="189">
        <v>517</v>
      </c>
      <c r="AM212" s="134" t="s">
        <v>237</v>
      </c>
      <c r="AN212" s="134" t="s">
        <v>237</v>
      </c>
      <c r="AO212" s="134" t="s">
        <v>237</v>
      </c>
      <c r="AP212" s="134" t="s">
        <v>237</v>
      </c>
      <c r="AQ212" s="183" t="s">
        <v>237</v>
      </c>
      <c r="AU212" s="13"/>
      <c r="AV212" s="13"/>
    </row>
    <row r="213" spans="1:48" s="46" customFormat="1" ht="12" hidden="1" customHeight="1">
      <c r="A213" s="69"/>
      <c r="B213" s="65" t="s">
        <v>95</v>
      </c>
      <c r="C213" s="66" t="s">
        <v>96</v>
      </c>
      <c r="D213" s="236">
        <v>312189</v>
      </c>
      <c r="E213" s="233">
        <f t="shared" si="35"/>
        <v>98.332818868471279</v>
      </c>
      <c r="F213" s="232">
        <v>2349</v>
      </c>
      <c r="G213" s="233">
        <f t="shared" si="36"/>
        <v>102.93602103418054</v>
      </c>
      <c r="H213" s="232">
        <v>780</v>
      </c>
      <c r="I213" s="233">
        <f t="shared" si="45"/>
        <v>98.484848484848484</v>
      </c>
      <c r="J213" s="151">
        <f t="shared" si="50"/>
        <v>309840</v>
      </c>
      <c r="K213" s="150">
        <f t="shared" si="37"/>
        <v>98.299492385786806</v>
      </c>
      <c r="L213" s="232">
        <v>132766</v>
      </c>
      <c r="M213" s="150">
        <f t="shared" si="38"/>
        <v>100.31810797536743</v>
      </c>
      <c r="N213" s="232">
        <v>150134</v>
      </c>
      <c r="O213" s="150">
        <f t="shared" si="48"/>
        <v>100.40527526617089</v>
      </c>
      <c r="P213" s="151">
        <f t="shared" si="51"/>
        <v>17368</v>
      </c>
      <c r="Q213" s="150">
        <f t="shared" si="49"/>
        <v>101.07664552173661</v>
      </c>
      <c r="R213" s="151">
        <f t="shared" si="52"/>
        <v>327208</v>
      </c>
      <c r="S213" s="150">
        <f t="shared" si="40"/>
        <v>98.443061167388223</v>
      </c>
      <c r="T213" s="151">
        <v>271630</v>
      </c>
      <c r="U213" s="150">
        <f t="shared" si="41"/>
        <v>99.809295643195455</v>
      </c>
      <c r="V213" s="151">
        <v>19254</v>
      </c>
      <c r="W213" s="150">
        <f t="shared" si="44"/>
        <v>95.83395550246378</v>
      </c>
      <c r="X213" s="151">
        <f t="shared" si="53"/>
        <v>55578</v>
      </c>
      <c r="Y213" s="150">
        <f t="shared" si="42"/>
        <v>92.270146428927177</v>
      </c>
      <c r="Z213" s="151">
        <v>607</v>
      </c>
      <c r="AA213" s="150">
        <f t="shared" si="46"/>
        <v>100.49668874172187</v>
      </c>
      <c r="AB213" s="151">
        <v>9064</v>
      </c>
      <c r="AC213" s="150">
        <f t="shared" si="47"/>
        <v>94.357693108473867</v>
      </c>
      <c r="AD213" s="91"/>
      <c r="AE213" s="91"/>
      <c r="AF213" s="91"/>
      <c r="AG213" s="91"/>
      <c r="AH213" s="91"/>
      <c r="AI213" s="91"/>
      <c r="AJ213" s="178">
        <v>41537</v>
      </c>
      <c r="AK213" s="199">
        <f t="shared" si="43"/>
        <v>92.47706830528098</v>
      </c>
      <c r="AL213" s="189">
        <v>627</v>
      </c>
      <c r="AM213" s="170" t="s">
        <v>237</v>
      </c>
      <c r="AN213" s="170" t="s">
        <v>237</v>
      </c>
      <c r="AO213" s="170" t="s">
        <v>237</v>
      </c>
      <c r="AP213" s="170" t="s">
        <v>237</v>
      </c>
      <c r="AQ213" s="184" t="s">
        <v>237</v>
      </c>
      <c r="AR213" s="47"/>
      <c r="AS213" s="47"/>
      <c r="AT213" s="47"/>
    </row>
    <row r="214" spans="1:48" ht="12" hidden="1" customHeight="1">
      <c r="A214" s="68"/>
      <c r="B214" s="37" t="s">
        <v>189</v>
      </c>
      <c r="C214" s="50" t="s">
        <v>190</v>
      </c>
      <c r="D214" s="80">
        <v>305817</v>
      </c>
      <c r="E214" s="90">
        <f t="shared" ref="E214:E225" si="54">D214/D202*100</f>
        <v>98.277507656414201</v>
      </c>
      <c r="F214" s="83">
        <v>2429</v>
      </c>
      <c r="G214" s="90">
        <f t="shared" ref="G214:G225" si="55">F214/F202*100</f>
        <v>98.86039886039886</v>
      </c>
      <c r="H214" s="83">
        <v>837</v>
      </c>
      <c r="I214" s="90">
        <f t="shared" ref="I214:I225" si="56">H214/H202*100</f>
        <v>94.256756756756758</v>
      </c>
      <c r="J214" s="98">
        <f t="shared" si="50"/>
        <v>303388</v>
      </c>
      <c r="K214" s="101">
        <f t="shared" ref="K214:K225" si="57">J214/J202*100</f>
        <v>98.272868618813163</v>
      </c>
      <c r="L214" s="83">
        <v>126912</v>
      </c>
      <c r="M214" s="101">
        <f t="shared" ref="M214:M225" si="58">L214/L202*100</f>
        <v>98.470705989152947</v>
      </c>
      <c r="N214" s="83">
        <v>146292</v>
      </c>
      <c r="O214" s="101">
        <f t="shared" ref="O214:O225" si="59">N214/N202*100</f>
        <v>99.420299704373235</v>
      </c>
      <c r="P214" s="98">
        <f t="shared" si="51"/>
        <v>19380</v>
      </c>
      <c r="Q214" s="101">
        <f t="shared" ref="Q214:Q225" si="60">P214/P202*100</f>
        <v>106.12200197130655</v>
      </c>
      <c r="R214" s="98">
        <f t="shared" si="52"/>
        <v>322768</v>
      </c>
      <c r="S214" s="101">
        <f t="shared" ref="S214:S225" si="61">R214/R202*100</f>
        <v>98.711244044014663</v>
      </c>
      <c r="T214" s="98">
        <v>276809</v>
      </c>
      <c r="U214" s="101">
        <f t="shared" ref="U214:U225" si="62">T214/T202*100</f>
        <v>100.67502445872567</v>
      </c>
      <c r="V214" s="98">
        <v>19988</v>
      </c>
      <c r="W214" s="101">
        <f t="shared" ref="W214:W225" si="63">V214/V202*100</f>
        <v>98.842844426861831</v>
      </c>
      <c r="X214" s="98">
        <f t="shared" si="53"/>
        <v>45959</v>
      </c>
      <c r="Y214" s="101">
        <f t="shared" ref="Y214:Y225" si="64">X214/X202*100</f>
        <v>88.333429433585124</v>
      </c>
      <c r="Z214" s="98">
        <v>698</v>
      </c>
      <c r="AA214" s="101">
        <f t="shared" ref="AA214:AA225" si="65">Z214/Z202*100</f>
        <v>109.74842767295598</v>
      </c>
      <c r="AB214" s="98">
        <v>8893</v>
      </c>
      <c r="AC214" s="101">
        <f t="shared" ref="AC214:AC225" si="66">AB214/AB202*100</f>
        <v>99.854030990343588</v>
      </c>
      <c r="AD214" s="90"/>
      <c r="AE214" s="90"/>
      <c r="AF214" s="90"/>
      <c r="AG214" s="90"/>
      <c r="AH214" s="90"/>
      <c r="AI214" s="90"/>
      <c r="AJ214" s="32">
        <v>32469</v>
      </c>
      <c r="AK214" s="185">
        <f t="shared" ref="AK214:AK224" si="67">AJ214/AJ202*100</f>
        <v>84.530473041576641</v>
      </c>
      <c r="AL214" s="202">
        <v>677</v>
      </c>
      <c r="AM214" s="185">
        <f t="shared" ref="AM214:AM237" si="68">AL214/AL202*100</f>
        <v>114.7457627118644</v>
      </c>
      <c r="AN214" s="180" t="s">
        <v>237</v>
      </c>
      <c r="AO214" s="180" t="s">
        <v>237</v>
      </c>
      <c r="AP214" s="180" t="s">
        <v>237</v>
      </c>
      <c r="AQ214" s="182" t="s">
        <v>237</v>
      </c>
      <c r="AU214" s="13"/>
      <c r="AV214" s="13"/>
    </row>
    <row r="215" spans="1:48" ht="12" hidden="1" customHeight="1">
      <c r="A215" s="35"/>
      <c r="B215" s="37" t="s">
        <v>18</v>
      </c>
      <c r="C215" s="50" t="s">
        <v>18</v>
      </c>
      <c r="D215" s="80">
        <v>313121</v>
      </c>
      <c r="E215" s="90">
        <f t="shared" si="54"/>
        <v>98.683571910317752</v>
      </c>
      <c r="F215" s="83">
        <v>2538</v>
      </c>
      <c r="G215" s="90">
        <f t="shared" si="55"/>
        <v>106.77324358435003</v>
      </c>
      <c r="H215" s="83">
        <v>946</v>
      </c>
      <c r="I215" s="90">
        <f t="shared" si="56"/>
        <v>117.07920792079207</v>
      </c>
      <c r="J215" s="98">
        <f t="shared" ref="J215:J224" si="69">D215-F215</f>
        <v>310583</v>
      </c>
      <c r="K215" s="101">
        <f t="shared" si="57"/>
        <v>98.622511677531818</v>
      </c>
      <c r="L215" s="83">
        <v>125927</v>
      </c>
      <c r="M215" s="101">
        <f t="shared" si="58"/>
        <v>97.780038202910262</v>
      </c>
      <c r="N215" s="83">
        <v>150087</v>
      </c>
      <c r="O215" s="101">
        <f t="shared" si="59"/>
        <v>99.920775468356794</v>
      </c>
      <c r="P215" s="98">
        <f t="shared" ref="P215:P226" si="70">N215-L215</f>
        <v>24160</v>
      </c>
      <c r="Q215" s="101">
        <f t="shared" si="60"/>
        <v>112.79178338001867</v>
      </c>
      <c r="R215" s="98">
        <f t="shared" ref="R215:R226" si="71">J215+P215</f>
        <v>334743</v>
      </c>
      <c r="S215" s="101">
        <f t="shared" si="61"/>
        <v>99.524886945094408</v>
      </c>
      <c r="T215" s="98">
        <v>299690</v>
      </c>
      <c r="U215" s="101">
        <f t="shared" si="62"/>
        <v>101.01626358810145</v>
      </c>
      <c r="V215" s="98">
        <v>19355</v>
      </c>
      <c r="W215" s="101">
        <f t="shared" si="63"/>
        <v>98.393574297188763</v>
      </c>
      <c r="X215" s="98">
        <f t="shared" ref="X215:X226" si="72">R215-T215</f>
        <v>35053</v>
      </c>
      <c r="Y215" s="101">
        <f t="shared" si="64"/>
        <v>88.370392779710585</v>
      </c>
      <c r="Z215" s="98">
        <v>623</v>
      </c>
      <c r="AA215" s="101">
        <f t="shared" si="65"/>
        <v>93.263473053892227</v>
      </c>
      <c r="AB215" s="98">
        <v>8768</v>
      </c>
      <c r="AC215" s="101">
        <f t="shared" si="66"/>
        <v>97.216986362124402</v>
      </c>
      <c r="AD215" s="90"/>
      <c r="AE215" s="90"/>
      <c r="AF215" s="90"/>
      <c r="AG215" s="90"/>
      <c r="AH215" s="90"/>
      <c r="AI215" s="90"/>
      <c r="AJ215" s="32">
        <v>22429</v>
      </c>
      <c r="AK215" s="185">
        <f t="shared" si="67"/>
        <v>87.069099378881987</v>
      </c>
      <c r="AL215" s="189">
        <v>604</v>
      </c>
      <c r="AM215" s="185">
        <f t="shared" si="68"/>
        <v>96.485623003194888</v>
      </c>
      <c r="AN215" s="134" t="s">
        <v>237</v>
      </c>
      <c r="AO215" s="134" t="s">
        <v>237</v>
      </c>
      <c r="AP215" s="134" t="s">
        <v>237</v>
      </c>
      <c r="AQ215" s="183" t="s">
        <v>237</v>
      </c>
      <c r="AU215" s="13"/>
      <c r="AV215" s="13"/>
    </row>
    <row r="216" spans="1:48" ht="12" hidden="1" customHeight="1">
      <c r="A216" s="35"/>
      <c r="B216" s="37" t="s">
        <v>10</v>
      </c>
      <c r="C216" s="50" t="s">
        <v>10</v>
      </c>
      <c r="D216" s="80">
        <v>294196</v>
      </c>
      <c r="E216" s="90">
        <f t="shared" si="54"/>
        <v>99.882529486456946</v>
      </c>
      <c r="F216" s="83">
        <v>2473</v>
      </c>
      <c r="G216" s="90">
        <f t="shared" si="55"/>
        <v>105.72894399315946</v>
      </c>
      <c r="H216" s="83">
        <v>881</v>
      </c>
      <c r="I216" s="90">
        <f t="shared" si="56"/>
        <v>114.41558441558442</v>
      </c>
      <c r="J216" s="98">
        <f t="shared" si="69"/>
        <v>291723</v>
      </c>
      <c r="K216" s="101">
        <f t="shared" si="57"/>
        <v>99.835730639315827</v>
      </c>
      <c r="L216" s="83">
        <v>112836</v>
      </c>
      <c r="M216" s="101">
        <f t="shared" si="58"/>
        <v>97.974281273606607</v>
      </c>
      <c r="N216" s="83">
        <v>147540</v>
      </c>
      <c r="O216" s="101">
        <f t="shared" si="59"/>
        <v>99.861247419540419</v>
      </c>
      <c r="P216" s="98">
        <f t="shared" si="70"/>
        <v>34704</v>
      </c>
      <c r="Q216" s="101">
        <f t="shared" si="60"/>
        <v>106.53241650294696</v>
      </c>
      <c r="R216" s="98">
        <f t="shared" si="71"/>
        <v>326427</v>
      </c>
      <c r="S216" s="101">
        <f t="shared" si="61"/>
        <v>100.50742197001654</v>
      </c>
      <c r="T216" s="98">
        <v>301611</v>
      </c>
      <c r="U216" s="101">
        <f t="shared" si="62"/>
        <v>100.51522170196456</v>
      </c>
      <c r="V216" s="98">
        <v>18877</v>
      </c>
      <c r="W216" s="101">
        <f t="shared" si="63"/>
        <v>107.75158399452023</v>
      </c>
      <c r="X216" s="98">
        <f t="shared" si="72"/>
        <v>24816</v>
      </c>
      <c r="Y216" s="101">
        <f t="shared" si="64"/>
        <v>100.41272153435298</v>
      </c>
      <c r="Z216" s="98">
        <v>603</v>
      </c>
      <c r="AA216" s="101">
        <f t="shared" si="65"/>
        <v>104.14507772020724</v>
      </c>
      <c r="AB216" s="98">
        <v>8337</v>
      </c>
      <c r="AC216" s="101">
        <f t="shared" si="66"/>
        <v>96.851765799256512</v>
      </c>
      <c r="AD216" s="89"/>
      <c r="AE216" s="89"/>
      <c r="AF216" s="89"/>
      <c r="AG216" s="89"/>
      <c r="AH216" s="89"/>
      <c r="AI216" s="89"/>
      <c r="AJ216" s="32">
        <v>12149</v>
      </c>
      <c r="AK216" s="185">
        <f t="shared" si="67"/>
        <v>103.36935250574322</v>
      </c>
      <c r="AL216" s="189">
        <v>557</v>
      </c>
      <c r="AM216" s="186">
        <f t="shared" si="68"/>
        <v>103.9179104477612</v>
      </c>
      <c r="AN216" s="134" t="s">
        <v>237</v>
      </c>
      <c r="AO216" s="134" t="s">
        <v>237</v>
      </c>
      <c r="AP216" s="134" t="s">
        <v>237</v>
      </c>
      <c r="AQ216" s="183" t="s">
        <v>237</v>
      </c>
      <c r="AU216" s="13"/>
      <c r="AV216" s="13"/>
    </row>
    <row r="217" spans="1:48" ht="12" hidden="1" customHeight="1">
      <c r="A217" s="35"/>
      <c r="B217" s="37" t="s">
        <v>11</v>
      </c>
      <c r="C217" s="50" t="s">
        <v>11</v>
      </c>
      <c r="D217" s="80">
        <v>292086</v>
      </c>
      <c r="E217" s="90">
        <f t="shared" si="54"/>
        <v>101.10175387586837</v>
      </c>
      <c r="F217" s="83">
        <v>2587</v>
      </c>
      <c r="G217" s="90">
        <f t="shared" si="55"/>
        <v>109.80475382003397</v>
      </c>
      <c r="H217" s="83">
        <v>995</v>
      </c>
      <c r="I217" s="90">
        <f t="shared" si="56"/>
        <v>126.42947903430751</v>
      </c>
      <c r="J217" s="98">
        <f t="shared" si="69"/>
        <v>289499</v>
      </c>
      <c r="K217" s="101">
        <f t="shared" si="57"/>
        <v>101.03019748941708</v>
      </c>
      <c r="L217" s="83">
        <v>115555</v>
      </c>
      <c r="M217" s="101">
        <f t="shared" si="58"/>
        <v>102.17516247402627</v>
      </c>
      <c r="N217" s="83">
        <v>145393</v>
      </c>
      <c r="O217" s="101">
        <f t="shared" si="59"/>
        <v>99.097582420578391</v>
      </c>
      <c r="P217" s="98">
        <f t="shared" si="70"/>
        <v>29838</v>
      </c>
      <c r="Q217" s="101">
        <f t="shared" si="60"/>
        <v>88.745464279340908</v>
      </c>
      <c r="R217" s="98">
        <f t="shared" si="71"/>
        <v>319337</v>
      </c>
      <c r="S217" s="101">
        <f t="shared" si="61"/>
        <v>99.740137240020104</v>
      </c>
      <c r="T217" s="98">
        <v>288637</v>
      </c>
      <c r="U217" s="101">
        <f t="shared" si="62"/>
        <v>99.820857325655794</v>
      </c>
      <c r="V217" s="98">
        <v>18649</v>
      </c>
      <c r="W217" s="101">
        <f t="shared" si="63"/>
        <v>113.79668049792531</v>
      </c>
      <c r="X217" s="98">
        <f t="shared" si="72"/>
        <v>30700</v>
      </c>
      <c r="Y217" s="101">
        <f t="shared" si="64"/>
        <v>98.987554007867416</v>
      </c>
      <c r="Z217" s="98">
        <v>645</v>
      </c>
      <c r="AA217" s="101">
        <f t="shared" si="65"/>
        <v>95.414201183431956</v>
      </c>
      <c r="AB217" s="98">
        <v>9135</v>
      </c>
      <c r="AC217" s="101">
        <f t="shared" si="66"/>
        <v>103.80681818181819</v>
      </c>
      <c r="AD217" s="90"/>
      <c r="AE217" s="90"/>
      <c r="AF217" s="90"/>
      <c r="AG217" s="90"/>
      <c r="AH217" s="90"/>
      <c r="AI217" s="90"/>
      <c r="AJ217" s="32">
        <v>16305</v>
      </c>
      <c r="AK217" s="185">
        <f t="shared" si="67"/>
        <v>97.065126800809622</v>
      </c>
      <c r="AL217" s="189">
        <v>646</v>
      </c>
      <c r="AM217" s="185">
        <f t="shared" si="68"/>
        <v>96.851574212893553</v>
      </c>
      <c r="AN217" s="134" t="s">
        <v>237</v>
      </c>
      <c r="AO217" s="134" t="s">
        <v>237</v>
      </c>
      <c r="AP217" s="134" t="s">
        <v>237</v>
      </c>
      <c r="AQ217" s="183" t="s">
        <v>237</v>
      </c>
      <c r="AU217" s="13"/>
      <c r="AV217" s="13"/>
    </row>
    <row r="218" spans="1:48" ht="12" hidden="1" customHeight="1">
      <c r="A218" s="35"/>
      <c r="B218" s="37" t="s">
        <v>12</v>
      </c>
      <c r="C218" s="50" t="s">
        <v>12</v>
      </c>
      <c r="D218" s="80">
        <v>281441</v>
      </c>
      <c r="E218" s="90">
        <f t="shared" si="54"/>
        <v>100.46297618367697</v>
      </c>
      <c r="F218" s="83">
        <v>2403</v>
      </c>
      <c r="G218" s="90">
        <f t="shared" si="55"/>
        <v>102.95629820051413</v>
      </c>
      <c r="H218" s="83">
        <v>811</v>
      </c>
      <c r="I218" s="90">
        <f t="shared" si="56"/>
        <v>106.01307189542484</v>
      </c>
      <c r="J218" s="98">
        <f t="shared" si="69"/>
        <v>279038</v>
      </c>
      <c r="K218" s="101">
        <f t="shared" si="57"/>
        <v>100.44202872466795</v>
      </c>
      <c r="L218" s="83">
        <v>114273</v>
      </c>
      <c r="M218" s="101">
        <f t="shared" si="58"/>
        <v>102.09965780045209</v>
      </c>
      <c r="N218" s="83">
        <v>143079</v>
      </c>
      <c r="O218" s="101">
        <f t="shared" si="59"/>
        <v>101.57099654991268</v>
      </c>
      <c r="P218" s="98">
        <f t="shared" si="70"/>
        <v>28806</v>
      </c>
      <c r="Q218" s="101">
        <f t="shared" si="60"/>
        <v>99.526655840790525</v>
      </c>
      <c r="R218" s="98">
        <f t="shared" si="71"/>
        <v>307844</v>
      </c>
      <c r="S218" s="101">
        <f t="shared" si="61"/>
        <v>100.35566074333421</v>
      </c>
      <c r="T218" s="98">
        <v>273637</v>
      </c>
      <c r="U218" s="101">
        <f t="shared" si="62"/>
        <v>101.21807770840114</v>
      </c>
      <c r="V218" s="98">
        <v>18024</v>
      </c>
      <c r="W218" s="101">
        <f t="shared" si="63"/>
        <v>101.48648648648648</v>
      </c>
      <c r="X218" s="98">
        <f t="shared" si="72"/>
        <v>34207</v>
      </c>
      <c r="Y218" s="101">
        <f t="shared" si="64"/>
        <v>93.952044824081966</v>
      </c>
      <c r="Z218" s="98">
        <v>646</v>
      </c>
      <c r="AA218" s="101">
        <f t="shared" si="65"/>
        <v>97.878787878787875</v>
      </c>
      <c r="AB218" s="98">
        <v>8993</v>
      </c>
      <c r="AC218" s="101">
        <f t="shared" si="66"/>
        <v>101.11310996177198</v>
      </c>
      <c r="AD218" s="89"/>
      <c r="AE218" s="89"/>
      <c r="AF218" s="89"/>
      <c r="AG218" s="89"/>
      <c r="AH218" s="89"/>
      <c r="AI218" s="89"/>
      <c r="AJ218" s="32">
        <v>19019</v>
      </c>
      <c r="AK218" s="185">
        <f t="shared" si="67"/>
        <v>91.830428274829799</v>
      </c>
      <c r="AL218" s="189">
        <v>657</v>
      </c>
      <c r="AM218" s="186">
        <f t="shared" si="68"/>
        <v>104.61783439490446</v>
      </c>
      <c r="AN218" s="134" t="s">
        <v>237</v>
      </c>
      <c r="AO218" s="134" t="s">
        <v>237</v>
      </c>
      <c r="AP218" s="134" t="s">
        <v>237</v>
      </c>
      <c r="AQ218" s="183" t="s">
        <v>237</v>
      </c>
      <c r="AU218" s="13"/>
      <c r="AV218" s="13"/>
    </row>
    <row r="219" spans="1:48" ht="12" hidden="1" customHeight="1">
      <c r="A219" s="35"/>
      <c r="B219" s="37" t="s">
        <v>13</v>
      </c>
      <c r="C219" s="50" t="s">
        <v>13</v>
      </c>
      <c r="D219" s="80">
        <v>275309</v>
      </c>
      <c r="E219" s="90">
        <f t="shared" si="54"/>
        <v>100.52066028194521</v>
      </c>
      <c r="F219" s="83">
        <v>2516</v>
      </c>
      <c r="G219" s="90">
        <f t="shared" si="55"/>
        <v>109.39130434782609</v>
      </c>
      <c r="H219" s="83">
        <v>924</v>
      </c>
      <c r="I219" s="90">
        <f t="shared" si="56"/>
        <v>126.40218878248974</v>
      </c>
      <c r="J219" s="98">
        <f t="shared" si="69"/>
        <v>272793</v>
      </c>
      <c r="K219" s="101">
        <f t="shared" si="57"/>
        <v>100.44553598715677</v>
      </c>
      <c r="L219" s="83">
        <v>106837</v>
      </c>
      <c r="M219" s="101">
        <f t="shared" si="58"/>
        <v>103.62966196226782</v>
      </c>
      <c r="N219" s="83">
        <v>145171</v>
      </c>
      <c r="O219" s="101">
        <f t="shared" si="59"/>
        <v>98.961784394726436</v>
      </c>
      <c r="P219" s="98">
        <f t="shared" si="70"/>
        <v>38334</v>
      </c>
      <c r="Q219" s="101">
        <f t="shared" si="60"/>
        <v>87.924034954930164</v>
      </c>
      <c r="R219" s="98">
        <f t="shared" si="71"/>
        <v>311127</v>
      </c>
      <c r="S219" s="101">
        <f t="shared" si="61"/>
        <v>98.713441757460771</v>
      </c>
      <c r="T219" s="98">
        <v>289498</v>
      </c>
      <c r="U219" s="101">
        <f t="shared" si="62"/>
        <v>98.331578411059411</v>
      </c>
      <c r="V219" s="98">
        <v>21032</v>
      </c>
      <c r="W219" s="101">
        <f t="shared" si="63"/>
        <v>100.48733874820832</v>
      </c>
      <c r="X219" s="98">
        <f t="shared" si="72"/>
        <v>21629</v>
      </c>
      <c r="Y219" s="101">
        <f t="shared" si="64"/>
        <v>104.12574619680339</v>
      </c>
      <c r="Z219" s="98">
        <v>650</v>
      </c>
      <c r="AA219" s="101">
        <f t="shared" si="65"/>
        <v>104.50160771704179</v>
      </c>
      <c r="AB219" s="98">
        <v>8419</v>
      </c>
      <c r="AC219" s="101">
        <f t="shared" si="66"/>
        <v>101.6173808086904</v>
      </c>
      <c r="AD219" s="89"/>
      <c r="AE219" s="89"/>
      <c r="AF219" s="89"/>
      <c r="AG219" s="89"/>
      <c r="AH219" s="89"/>
      <c r="AI219" s="89"/>
      <c r="AJ219" s="32">
        <v>8083</v>
      </c>
      <c r="AK219" s="185">
        <f t="shared" si="67"/>
        <v>106.90384869726226</v>
      </c>
      <c r="AL219" s="189">
        <v>633</v>
      </c>
      <c r="AM219" s="186">
        <f t="shared" si="68"/>
        <v>110.85814360770578</v>
      </c>
      <c r="AN219" s="134" t="s">
        <v>237</v>
      </c>
      <c r="AO219" s="134" t="s">
        <v>237</v>
      </c>
      <c r="AP219" s="134" t="s">
        <v>237</v>
      </c>
      <c r="AQ219" s="183" t="s">
        <v>237</v>
      </c>
      <c r="AU219" s="13"/>
      <c r="AV219" s="13"/>
    </row>
    <row r="220" spans="1:48" ht="12" hidden="1" customHeight="1">
      <c r="A220" s="35"/>
      <c r="B220" s="37" t="s">
        <v>14</v>
      </c>
      <c r="C220" s="50" t="s">
        <v>14</v>
      </c>
      <c r="D220" s="80">
        <v>282164</v>
      </c>
      <c r="E220" s="90">
        <f t="shared" si="54"/>
        <v>99.074786077198311</v>
      </c>
      <c r="F220" s="83">
        <v>2417</v>
      </c>
      <c r="G220" s="90">
        <f t="shared" si="55"/>
        <v>106.61667401852668</v>
      </c>
      <c r="H220" s="83">
        <v>825</v>
      </c>
      <c r="I220" s="90">
        <f t="shared" si="56"/>
        <v>118.19484240687679</v>
      </c>
      <c r="J220" s="98">
        <f t="shared" si="69"/>
        <v>279747</v>
      </c>
      <c r="K220" s="101">
        <f t="shared" si="57"/>
        <v>99.014270949839315</v>
      </c>
      <c r="L220" s="83">
        <v>108882</v>
      </c>
      <c r="M220" s="101">
        <f t="shared" si="58"/>
        <v>99.932999862328487</v>
      </c>
      <c r="N220" s="83">
        <v>146852</v>
      </c>
      <c r="O220" s="101">
        <f t="shared" si="59"/>
        <v>99.963241800879473</v>
      </c>
      <c r="P220" s="98">
        <f t="shared" si="70"/>
        <v>37970</v>
      </c>
      <c r="Q220" s="101">
        <f t="shared" si="60"/>
        <v>100.05006455692866</v>
      </c>
      <c r="R220" s="98">
        <f t="shared" si="71"/>
        <v>317717</v>
      </c>
      <c r="S220" s="101">
        <f t="shared" si="61"/>
        <v>99.136927699753187</v>
      </c>
      <c r="T220" s="98">
        <v>294849</v>
      </c>
      <c r="U220" s="101">
        <f t="shared" si="62"/>
        <v>99.167574766920936</v>
      </c>
      <c r="V220" s="98">
        <v>23188</v>
      </c>
      <c r="W220" s="101">
        <f t="shared" si="63"/>
        <v>99.072847682119203</v>
      </c>
      <c r="X220" s="98">
        <f t="shared" si="72"/>
        <v>22868</v>
      </c>
      <c r="Y220" s="101">
        <f t="shared" si="64"/>
        <v>98.743469061703877</v>
      </c>
      <c r="Z220" s="98">
        <v>670</v>
      </c>
      <c r="AA220" s="101">
        <f t="shared" si="65"/>
        <v>108.41423948220066</v>
      </c>
      <c r="AB220" s="98">
        <v>8747</v>
      </c>
      <c r="AC220" s="101">
        <f t="shared" si="66"/>
        <v>105.3855421686747</v>
      </c>
      <c r="AD220" s="90"/>
      <c r="AE220" s="90"/>
      <c r="AF220" s="90"/>
      <c r="AG220" s="90"/>
      <c r="AH220" s="90"/>
      <c r="AI220" s="90"/>
      <c r="AJ220" s="32">
        <v>9078</v>
      </c>
      <c r="AK220" s="185">
        <f t="shared" si="67"/>
        <v>96.677316293929721</v>
      </c>
      <c r="AL220" s="189">
        <v>592</v>
      </c>
      <c r="AM220" s="185">
        <f t="shared" si="68"/>
        <v>101.71821305841924</v>
      </c>
      <c r="AN220" s="134" t="s">
        <v>237</v>
      </c>
      <c r="AO220" s="134" t="s">
        <v>237</v>
      </c>
      <c r="AP220" s="134" t="s">
        <v>237</v>
      </c>
      <c r="AQ220" s="183" t="s">
        <v>237</v>
      </c>
      <c r="AU220" s="13"/>
      <c r="AV220" s="13"/>
    </row>
    <row r="221" spans="1:48" ht="12" hidden="1" customHeight="1">
      <c r="B221" s="37" t="s">
        <v>15</v>
      </c>
      <c r="C221" s="50" t="s">
        <v>15</v>
      </c>
      <c r="D221" s="80">
        <v>276474</v>
      </c>
      <c r="E221" s="90">
        <f t="shared" si="54"/>
        <v>99.030732860520104</v>
      </c>
      <c r="F221" s="83">
        <v>2449</v>
      </c>
      <c r="G221" s="90">
        <f t="shared" si="55"/>
        <v>104.25713069391229</v>
      </c>
      <c r="H221" s="83">
        <v>858</v>
      </c>
      <c r="I221" s="90">
        <f t="shared" si="56"/>
        <v>110.00000000000001</v>
      </c>
      <c r="J221" s="98">
        <f t="shared" si="69"/>
        <v>274025</v>
      </c>
      <c r="K221" s="101">
        <f t="shared" si="57"/>
        <v>98.986385195299661</v>
      </c>
      <c r="L221" s="83">
        <v>106618</v>
      </c>
      <c r="M221" s="101">
        <f t="shared" si="58"/>
        <v>98.80636850592181</v>
      </c>
      <c r="N221" s="83">
        <v>140285</v>
      </c>
      <c r="O221" s="101">
        <f t="shared" si="59"/>
        <v>102.85502709123035</v>
      </c>
      <c r="P221" s="98">
        <f t="shared" si="70"/>
        <v>33667</v>
      </c>
      <c r="Q221" s="101">
        <f t="shared" si="60"/>
        <v>118.1920308934527</v>
      </c>
      <c r="R221" s="98">
        <f t="shared" si="71"/>
        <v>307692</v>
      </c>
      <c r="S221" s="101">
        <f t="shared" si="61"/>
        <v>100.77821011673151</v>
      </c>
      <c r="T221" s="98">
        <v>281787</v>
      </c>
      <c r="U221" s="101">
        <f t="shared" si="62"/>
        <v>100.99096128620681</v>
      </c>
      <c r="V221" s="98">
        <v>23188</v>
      </c>
      <c r="W221" s="101">
        <f t="shared" si="63"/>
        <v>99.433962264150949</v>
      </c>
      <c r="X221" s="98">
        <f t="shared" si="72"/>
        <v>25905</v>
      </c>
      <c r="Y221" s="101">
        <f t="shared" si="64"/>
        <v>98.520575036129927</v>
      </c>
      <c r="Z221" s="98">
        <v>687</v>
      </c>
      <c r="AA221" s="101">
        <f t="shared" si="65"/>
        <v>106.67701863354037</v>
      </c>
      <c r="AB221" s="98">
        <v>8931</v>
      </c>
      <c r="AC221" s="101">
        <f t="shared" si="66"/>
        <v>99.966420416386839</v>
      </c>
      <c r="AD221" s="90"/>
      <c r="AE221" s="90"/>
      <c r="AF221" s="90"/>
      <c r="AG221" s="90"/>
      <c r="AH221" s="90"/>
      <c r="AI221" s="90"/>
      <c r="AJ221" s="32">
        <v>11754</v>
      </c>
      <c r="AK221" s="185">
        <f t="shared" si="67"/>
        <v>94.409638554216869</v>
      </c>
      <c r="AL221" s="189">
        <v>627</v>
      </c>
      <c r="AM221" s="185">
        <f t="shared" si="68"/>
        <v>101.12903225806451</v>
      </c>
      <c r="AN221" s="134" t="s">
        <v>237</v>
      </c>
      <c r="AO221" s="134" t="s">
        <v>237</v>
      </c>
      <c r="AP221" s="134" t="s">
        <v>237</v>
      </c>
      <c r="AQ221" s="183" t="s">
        <v>237</v>
      </c>
      <c r="AU221" s="13"/>
      <c r="AV221" s="13"/>
    </row>
    <row r="222" spans="1:48" ht="12" hidden="1" customHeight="1">
      <c r="B222" s="37" t="s">
        <v>16</v>
      </c>
      <c r="C222" s="50" t="s">
        <v>16</v>
      </c>
      <c r="D222" s="80">
        <v>290760</v>
      </c>
      <c r="E222" s="90">
        <f t="shared" si="54"/>
        <v>99.334490345327083</v>
      </c>
      <c r="F222" s="83">
        <v>2521</v>
      </c>
      <c r="G222" s="90">
        <f t="shared" si="55"/>
        <v>104.82328482328482</v>
      </c>
      <c r="H222" s="83">
        <v>930</v>
      </c>
      <c r="I222" s="90">
        <f t="shared" si="56"/>
        <v>111.24401913875599</v>
      </c>
      <c r="J222" s="98">
        <f t="shared" si="69"/>
        <v>288239</v>
      </c>
      <c r="K222" s="101">
        <f t="shared" si="57"/>
        <v>99.289018714928886</v>
      </c>
      <c r="L222" s="83">
        <v>118901</v>
      </c>
      <c r="M222" s="101">
        <f t="shared" si="58"/>
        <v>97.899581727760761</v>
      </c>
      <c r="N222" s="83">
        <v>144116</v>
      </c>
      <c r="O222" s="101">
        <f t="shared" si="59"/>
        <v>100.48949196033861</v>
      </c>
      <c r="P222" s="98">
        <f t="shared" si="70"/>
        <v>25215</v>
      </c>
      <c r="Q222" s="101">
        <f t="shared" si="60"/>
        <v>114.8119479100264</v>
      </c>
      <c r="R222" s="98">
        <f t="shared" si="71"/>
        <v>313454</v>
      </c>
      <c r="S222" s="101">
        <f t="shared" si="61"/>
        <v>100.38076633628488</v>
      </c>
      <c r="T222" s="98">
        <v>266176</v>
      </c>
      <c r="U222" s="101">
        <f t="shared" si="62"/>
        <v>101.50633423077804</v>
      </c>
      <c r="V222" s="98">
        <v>22547</v>
      </c>
      <c r="W222" s="101">
        <f t="shared" si="63"/>
        <v>102.76195250900142</v>
      </c>
      <c r="X222" s="98">
        <f t="shared" si="72"/>
        <v>47278</v>
      </c>
      <c r="Y222" s="101">
        <f t="shared" si="64"/>
        <v>94.482303803033631</v>
      </c>
      <c r="Z222" s="98">
        <v>657</v>
      </c>
      <c r="AA222" s="101">
        <f t="shared" si="65"/>
        <v>99.696509863429441</v>
      </c>
      <c r="AB222" s="98">
        <v>10112</v>
      </c>
      <c r="AC222" s="101">
        <f t="shared" si="66"/>
        <v>96.15823507036896</v>
      </c>
      <c r="AD222" s="90"/>
      <c r="AE222" s="90"/>
      <c r="AF222" s="90"/>
      <c r="AG222" s="90"/>
      <c r="AH222" s="90"/>
      <c r="AI222" s="90"/>
      <c r="AJ222" s="32">
        <v>31792</v>
      </c>
      <c r="AK222" s="185">
        <f t="shared" si="67"/>
        <v>93.613262271428994</v>
      </c>
      <c r="AL222" s="189">
        <v>606</v>
      </c>
      <c r="AM222" s="185">
        <f t="shared" si="68"/>
        <v>97.584541062801932</v>
      </c>
      <c r="AN222" s="134" t="s">
        <v>237</v>
      </c>
      <c r="AO222" s="134" t="s">
        <v>237</v>
      </c>
      <c r="AP222" s="134" t="s">
        <v>237</v>
      </c>
      <c r="AQ222" s="183" t="s">
        <v>237</v>
      </c>
      <c r="AU222" s="13"/>
      <c r="AV222" s="13"/>
    </row>
    <row r="223" spans="1:48" ht="12" hidden="1" customHeight="1">
      <c r="B223" s="37" t="s">
        <v>191</v>
      </c>
      <c r="C223" s="50" t="s">
        <v>192</v>
      </c>
      <c r="D223" s="80">
        <v>295612</v>
      </c>
      <c r="E223" s="90">
        <f t="shared" si="54"/>
        <v>99.139772685351318</v>
      </c>
      <c r="F223" s="83">
        <v>2422</v>
      </c>
      <c r="G223" s="90">
        <f t="shared" si="55"/>
        <v>104.62203023758099</v>
      </c>
      <c r="H223" s="83">
        <v>830</v>
      </c>
      <c r="I223" s="90">
        <f t="shared" si="56"/>
        <v>111.26005361930295</v>
      </c>
      <c r="J223" s="83">
        <f t="shared" si="69"/>
        <v>293190</v>
      </c>
      <c r="K223" s="90">
        <f t="shared" si="57"/>
        <v>99.096876246358107</v>
      </c>
      <c r="L223" s="83">
        <v>122567</v>
      </c>
      <c r="M223" s="90">
        <f t="shared" si="58"/>
        <v>98.467162080739101</v>
      </c>
      <c r="N223" s="83">
        <v>144736</v>
      </c>
      <c r="O223" s="90">
        <f t="shared" si="59"/>
        <v>99.811735823293731</v>
      </c>
      <c r="P223" s="83">
        <f t="shared" si="70"/>
        <v>22169</v>
      </c>
      <c r="Q223" s="90">
        <f t="shared" si="60"/>
        <v>107.96240381805787</v>
      </c>
      <c r="R223" s="83">
        <f t="shared" si="71"/>
        <v>315359</v>
      </c>
      <c r="S223" s="90">
        <f t="shared" si="61"/>
        <v>99.672246172517987</v>
      </c>
      <c r="T223" s="83">
        <v>272279</v>
      </c>
      <c r="U223" s="90">
        <f t="shared" si="62"/>
        <v>100.66548604512735</v>
      </c>
      <c r="V223" s="83">
        <v>18459</v>
      </c>
      <c r="W223" s="90">
        <f t="shared" si="63"/>
        <v>93.719536961819657</v>
      </c>
      <c r="X223" s="83">
        <f t="shared" si="72"/>
        <v>43080</v>
      </c>
      <c r="Y223" s="90">
        <f t="shared" si="64"/>
        <v>93.821460461267066</v>
      </c>
      <c r="Z223" s="83">
        <v>565</v>
      </c>
      <c r="AA223" s="90">
        <f t="shared" si="65"/>
        <v>94.639865996649917</v>
      </c>
      <c r="AB223" s="83">
        <v>8151</v>
      </c>
      <c r="AC223" s="90">
        <f t="shared" si="66"/>
        <v>87.63573809267821</v>
      </c>
      <c r="AD223" s="90"/>
      <c r="AE223" s="90"/>
      <c r="AF223" s="90"/>
      <c r="AG223" s="90"/>
      <c r="AH223" s="90"/>
      <c r="AI223" s="90"/>
      <c r="AJ223" s="32">
        <v>29397</v>
      </c>
      <c r="AK223" s="185">
        <f t="shared" si="67"/>
        <v>93.490013993130646</v>
      </c>
      <c r="AL223" s="189">
        <v>542</v>
      </c>
      <c r="AM223" s="185">
        <f t="shared" si="68"/>
        <v>99.085923217550274</v>
      </c>
      <c r="AN223" s="134" t="s">
        <v>237</v>
      </c>
      <c r="AO223" s="134" t="s">
        <v>237</v>
      </c>
      <c r="AP223" s="134" t="s">
        <v>237</v>
      </c>
      <c r="AQ223" s="183" t="s">
        <v>237</v>
      </c>
      <c r="AU223" s="13"/>
      <c r="AV223" s="13"/>
    </row>
    <row r="224" spans="1:48" ht="12" hidden="1" customHeight="1">
      <c r="B224" s="37" t="s">
        <v>19</v>
      </c>
      <c r="C224" s="50" t="s">
        <v>19</v>
      </c>
      <c r="D224" s="80">
        <v>281370</v>
      </c>
      <c r="E224" s="90">
        <f t="shared" si="54"/>
        <v>101.83496199782844</v>
      </c>
      <c r="F224" s="83">
        <v>2388</v>
      </c>
      <c r="G224" s="90">
        <f t="shared" si="55"/>
        <v>103.91644908616189</v>
      </c>
      <c r="H224" s="83">
        <v>796</v>
      </c>
      <c r="I224" s="90">
        <f t="shared" si="56"/>
        <v>109.04109589041096</v>
      </c>
      <c r="J224" s="83">
        <f t="shared" si="69"/>
        <v>278982</v>
      </c>
      <c r="K224" s="90">
        <f t="shared" si="57"/>
        <v>101.81750498171547</v>
      </c>
      <c r="L224" s="83">
        <v>112022</v>
      </c>
      <c r="M224" s="90">
        <f t="shared" si="58"/>
        <v>99.852924135595032</v>
      </c>
      <c r="N224" s="83">
        <v>135198</v>
      </c>
      <c r="O224" s="90">
        <f t="shared" si="59"/>
        <v>102.91939130500978</v>
      </c>
      <c r="P224" s="83">
        <f t="shared" si="70"/>
        <v>23176</v>
      </c>
      <c r="Q224" s="90">
        <f t="shared" si="60"/>
        <v>120.85940759282437</v>
      </c>
      <c r="R224" s="83">
        <f t="shared" si="71"/>
        <v>302158</v>
      </c>
      <c r="S224" s="90">
        <f t="shared" si="61"/>
        <v>103.06298562647949</v>
      </c>
      <c r="T224" s="83">
        <v>269676</v>
      </c>
      <c r="U224" s="90">
        <f t="shared" si="62"/>
        <v>104.66635358408402</v>
      </c>
      <c r="V224" s="83">
        <v>19109</v>
      </c>
      <c r="W224" s="90">
        <f t="shared" si="63"/>
        <v>109.06340962273843</v>
      </c>
      <c r="X224" s="83">
        <f t="shared" si="72"/>
        <v>32482</v>
      </c>
      <c r="Y224" s="90">
        <f t="shared" si="64"/>
        <v>91.434201266713572</v>
      </c>
      <c r="Z224" s="83">
        <v>577</v>
      </c>
      <c r="AA224" s="90">
        <f t="shared" si="65"/>
        <v>108.45864661654134</v>
      </c>
      <c r="AB224" s="83">
        <v>7963</v>
      </c>
      <c r="AC224" s="90">
        <f t="shared" si="66"/>
        <v>100.36551550289892</v>
      </c>
      <c r="AD224" s="90"/>
      <c r="AE224" s="90"/>
      <c r="AF224" s="90"/>
      <c r="AG224" s="90"/>
      <c r="AH224" s="90"/>
      <c r="AI224" s="90"/>
      <c r="AJ224" s="32">
        <v>20351</v>
      </c>
      <c r="AK224" s="185">
        <f t="shared" si="67"/>
        <v>86.63317866416925</v>
      </c>
      <c r="AL224" s="189">
        <v>486</v>
      </c>
      <c r="AM224" s="185">
        <f t="shared" si="68"/>
        <v>94.003868471953581</v>
      </c>
      <c r="AN224" s="134" t="s">
        <v>237</v>
      </c>
      <c r="AO224" s="134" t="s">
        <v>237</v>
      </c>
      <c r="AP224" s="134" t="s">
        <v>237</v>
      </c>
      <c r="AQ224" s="183" t="s">
        <v>237</v>
      </c>
      <c r="AU224" s="13"/>
      <c r="AV224" s="13"/>
    </row>
    <row r="225" spans="1:48" s="46" customFormat="1" ht="12" hidden="1" customHeight="1">
      <c r="A225" s="10"/>
      <c r="B225" s="38" t="s">
        <v>20</v>
      </c>
      <c r="C225" s="52" t="s">
        <v>20</v>
      </c>
      <c r="D225" s="81">
        <v>307265</v>
      </c>
      <c r="E225" s="91">
        <f t="shared" si="54"/>
        <v>98.42275032111958</v>
      </c>
      <c r="F225" s="84">
        <v>2465</v>
      </c>
      <c r="G225" s="91">
        <f t="shared" si="55"/>
        <v>104.93827160493827</v>
      </c>
      <c r="H225" s="84">
        <v>873</v>
      </c>
      <c r="I225" s="91">
        <f t="shared" si="56"/>
        <v>111.92307692307692</v>
      </c>
      <c r="J225" s="84">
        <f>D225-F225</f>
        <v>304800</v>
      </c>
      <c r="K225" s="91">
        <f t="shared" si="57"/>
        <v>98.373353989155703</v>
      </c>
      <c r="L225" s="84">
        <v>129063</v>
      </c>
      <c r="M225" s="91">
        <f t="shared" si="58"/>
        <v>97.210882304204389</v>
      </c>
      <c r="N225" s="84">
        <v>150136</v>
      </c>
      <c r="O225" s="91">
        <f t="shared" si="59"/>
        <v>100.00133214328532</v>
      </c>
      <c r="P225" s="84">
        <f t="shared" si="70"/>
        <v>21073</v>
      </c>
      <c r="Q225" s="91">
        <f t="shared" si="60"/>
        <v>121.3323353293413</v>
      </c>
      <c r="R225" s="84">
        <f t="shared" si="71"/>
        <v>325873</v>
      </c>
      <c r="S225" s="91">
        <f t="shared" si="61"/>
        <v>99.592002640522239</v>
      </c>
      <c r="T225" s="84">
        <v>273579</v>
      </c>
      <c r="U225" s="91">
        <f t="shared" si="62"/>
        <v>100.71752015609469</v>
      </c>
      <c r="V225" s="84">
        <v>19849</v>
      </c>
      <c r="W225" s="91">
        <f t="shared" si="63"/>
        <v>103.09026695751533</v>
      </c>
      <c r="X225" s="84">
        <f t="shared" si="72"/>
        <v>52294</v>
      </c>
      <c r="Y225" s="91">
        <f t="shared" si="64"/>
        <v>94.091187160387207</v>
      </c>
      <c r="Z225" s="84">
        <v>627</v>
      </c>
      <c r="AA225" s="91">
        <f t="shared" si="65"/>
        <v>103.29489291598024</v>
      </c>
      <c r="AB225" s="84">
        <v>9171</v>
      </c>
      <c r="AC225" s="91">
        <f t="shared" si="66"/>
        <v>101.18049426301855</v>
      </c>
      <c r="AD225" s="91"/>
      <c r="AE225" s="91"/>
      <c r="AF225" s="91"/>
      <c r="AG225" s="91"/>
      <c r="AH225" s="91"/>
      <c r="AI225" s="91"/>
      <c r="AJ225" s="33">
        <v>38019</v>
      </c>
      <c r="AK225" s="187">
        <f>AJ225/AJ213*100</f>
        <v>91.53044273780003</v>
      </c>
      <c r="AL225" s="189">
        <v>551</v>
      </c>
      <c r="AM225" s="187">
        <f t="shared" si="68"/>
        <v>87.878787878787875</v>
      </c>
      <c r="AN225" s="170" t="s">
        <v>237</v>
      </c>
      <c r="AO225" s="170" t="s">
        <v>237</v>
      </c>
      <c r="AP225" s="170" t="s">
        <v>237</v>
      </c>
      <c r="AQ225" s="184" t="s">
        <v>237</v>
      </c>
      <c r="AR225" s="47"/>
      <c r="AS225" s="47"/>
      <c r="AT225" s="47"/>
    </row>
    <row r="226" spans="1:48" ht="12" hidden="1" customHeight="1">
      <c r="A226" s="68"/>
      <c r="B226" s="37" t="s">
        <v>198</v>
      </c>
      <c r="C226" s="50" t="s">
        <v>200</v>
      </c>
      <c r="D226" s="80">
        <v>301431</v>
      </c>
      <c r="E226" s="90">
        <f t="shared" ref="E226:E237" si="73">D226/D214*100</f>
        <v>98.56580896418447</v>
      </c>
      <c r="F226" s="83">
        <v>2379</v>
      </c>
      <c r="G226" s="90">
        <f t="shared" ref="G226:G237" si="74">F226/F214*100</f>
        <v>97.941539728283246</v>
      </c>
      <c r="H226" s="83">
        <v>885</v>
      </c>
      <c r="I226" s="90">
        <f t="shared" ref="I226:I237" si="75">H226/H214*100</f>
        <v>105.73476702508961</v>
      </c>
      <c r="J226" s="83">
        <f t="shared" ref="J226:J236" si="76">D226-F226</f>
        <v>299052</v>
      </c>
      <c r="K226" s="90">
        <f t="shared" ref="K226:K237" si="77">J226/J214*100</f>
        <v>98.570807019394309</v>
      </c>
      <c r="L226" s="83">
        <v>125965</v>
      </c>
      <c r="M226" s="90">
        <f t="shared" ref="M226:M237" si="78">L226/L214*100</f>
        <v>99.253813666162387</v>
      </c>
      <c r="N226" s="83">
        <v>147662</v>
      </c>
      <c r="O226" s="90">
        <f t="shared" ref="O226:O237" si="79">N226/N214*100</f>
        <v>100.93648319798758</v>
      </c>
      <c r="P226" s="83">
        <f t="shared" si="70"/>
        <v>21697</v>
      </c>
      <c r="Q226" s="90">
        <f t="shared" ref="Q226:Q237" si="80">P226/P214*100</f>
        <v>111.95562435500517</v>
      </c>
      <c r="R226" s="83">
        <f t="shared" si="71"/>
        <v>320749</v>
      </c>
      <c r="S226" s="90">
        <f t="shared" ref="S226:S237" si="81">R226/R214*100</f>
        <v>99.374473305903933</v>
      </c>
      <c r="T226" s="83">
        <v>276172</v>
      </c>
      <c r="U226" s="90">
        <f t="shared" ref="U226:U237" si="82">T226/T214*100</f>
        <v>99.769877424505708</v>
      </c>
      <c r="V226" s="83">
        <v>19017</v>
      </c>
      <c r="W226" s="90">
        <f t="shared" ref="W226:W237" si="83">V226/V214*100</f>
        <v>95.142085251150689</v>
      </c>
      <c r="X226" s="83">
        <f t="shared" si="72"/>
        <v>44577</v>
      </c>
      <c r="Y226" s="90">
        <f t="shared" ref="Y226:Y237" si="84">X226/X214*100</f>
        <v>96.992971996779744</v>
      </c>
      <c r="Z226" s="83">
        <v>591</v>
      </c>
      <c r="AA226" s="90">
        <f t="shared" ref="AA226:AA234" si="85">Z226/Z214*100</f>
        <v>84.670487106017191</v>
      </c>
      <c r="AB226" s="83">
        <v>8186</v>
      </c>
      <c r="AC226" s="90">
        <f t="shared" ref="AC226:AC234" si="86">AB226/AB214*100</f>
        <v>92.049926908804679</v>
      </c>
      <c r="AD226" s="90"/>
      <c r="AE226" s="90"/>
      <c r="AF226" s="90"/>
      <c r="AG226" s="90"/>
      <c r="AH226" s="90"/>
      <c r="AI226" s="90"/>
      <c r="AJ226" s="32">
        <v>31675</v>
      </c>
      <c r="AK226" s="185">
        <f t="shared" ref="AK226:AK236" si="87">AJ226/AJ214*100</f>
        <v>97.55459053250793</v>
      </c>
      <c r="AL226" s="202">
        <v>588</v>
      </c>
      <c r="AM226" s="188">
        <f t="shared" si="68"/>
        <v>86.853766617429841</v>
      </c>
      <c r="AN226" s="180" t="s">
        <v>237</v>
      </c>
      <c r="AO226" s="180" t="s">
        <v>237</v>
      </c>
      <c r="AP226" s="180" t="s">
        <v>237</v>
      </c>
      <c r="AQ226" s="182" t="s">
        <v>237</v>
      </c>
      <c r="AU226" s="13"/>
      <c r="AV226" s="13"/>
    </row>
    <row r="227" spans="1:48" ht="12" hidden="1" customHeight="1">
      <c r="A227" s="35"/>
      <c r="B227" s="37" t="s">
        <v>18</v>
      </c>
      <c r="C227" s="50" t="s">
        <v>18</v>
      </c>
      <c r="D227" s="80">
        <v>308686</v>
      </c>
      <c r="E227" s="90">
        <f t="shared" si="73"/>
        <v>98.583614640985431</v>
      </c>
      <c r="F227" s="83">
        <v>2406</v>
      </c>
      <c r="G227" s="90">
        <f t="shared" si="74"/>
        <v>94.799054373522466</v>
      </c>
      <c r="H227" s="83">
        <v>912</v>
      </c>
      <c r="I227" s="90">
        <f t="shared" si="75"/>
        <v>96.40591966173362</v>
      </c>
      <c r="J227" s="83">
        <f>D227-F227</f>
        <v>306280</v>
      </c>
      <c r="K227" s="90">
        <f t="shared" si="77"/>
        <v>98.614541040559217</v>
      </c>
      <c r="L227" s="83">
        <v>124009</v>
      </c>
      <c r="M227" s="90">
        <f t="shared" si="78"/>
        <v>98.476895344127939</v>
      </c>
      <c r="N227" s="83">
        <v>151859</v>
      </c>
      <c r="O227" s="90">
        <f t="shared" si="79"/>
        <v>101.18064855717017</v>
      </c>
      <c r="P227" s="83">
        <f t="shared" ref="P227:P238" si="88">N227-L227</f>
        <v>27850</v>
      </c>
      <c r="Q227" s="90">
        <f t="shared" si="80"/>
        <v>115.27317880794703</v>
      </c>
      <c r="R227" s="83">
        <f t="shared" ref="R227:R238" si="89">J227+P227</f>
        <v>334130</v>
      </c>
      <c r="S227" s="90">
        <f t="shared" si="81"/>
        <v>99.81687443800169</v>
      </c>
      <c r="T227" s="83">
        <v>301007</v>
      </c>
      <c r="U227" s="90">
        <f t="shared" si="82"/>
        <v>100.43945410257267</v>
      </c>
      <c r="V227" s="83">
        <v>20072</v>
      </c>
      <c r="W227" s="90">
        <f t="shared" si="83"/>
        <v>103.70446912942393</v>
      </c>
      <c r="X227" s="83">
        <f t="shared" ref="X227:X238" si="90">R227-T227</f>
        <v>33123</v>
      </c>
      <c r="Y227" s="90">
        <f t="shared" si="84"/>
        <v>94.494051864319744</v>
      </c>
      <c r="Z227" s="83">
        <v>569</v>
      </c>
      <c r="AA227" s="90">
        <f t="shared" si="85"/>
        <v>91.332263242375603</v>
      </c>
      <c r="AB227" s="83">
        <v>8492</v>
      </c>
      <c r="AC227" s="90">
        <f t="shared" si="86"/>
        <v>96.852189781021906</v>
      </c>
      <c r="AD227" s="90"/>
      <c r="AE227" s="90"/>
      <c r="AF227" s="90"/>
      <c r="AG227" s="90"/>
      <c r="AH227" s="90"/>
      <c r="AI227" s="90"/>
      <c r="AJ227" s="32">
        <v>21103</v>
      </c>
      <c r="AK227" s="185">
        <f t="shared" si="87"/>
        <v>94.088011057113562</v>
      </c>
      <c r="AL227" s="189">
        <v>558</v>
      </c>
      <c r="AM227" s="188">
        <f t="shared" si="68"/>
        <v>92.384105960264904</v>
      </c>
      <c r="AN227" s="134" t="s">
        <v>237</v>
      </c>
      <c r="AO227" s="134" t="s">
        <v>237</v>
      </c>
      <c r="AP227" s="134" t="s">
        <v>237</v>
      </c>
      <c r="AQ227" s="183" t="s">
        <v>237</v>
      </c>
      <c r="AU227" s="13"/>
      <c r="AV227" s="13"/>
    </row>
    <row r="228" spans="1:48" ht="12" hidden="1" customHeight="1">
      <c r="A228" s="35"/>
      <c r="B228" s="37" t="s">
        <v>10</v>
      </c>
      <c r="C228" s="50" t="s">
        <v>10</v>
      </c>
      <c r="D228" s="80">
        <v>288535</v>
      </c>
      <c r="E228" s="90">
        <f t="shared" si="73"/>
        <v>98.075772614175577</v>
      </c>
      <c r="F228" s="83">
        <v>2309</v>
      </c>
      <c r="G228" s="90">
        <f t="shared" si="74"/>
        <v>93.368378487666803</v>
      </c>
      <c r="H228" s="83">
        <v>815</v>
      </c>
      <c r="I228" s="90">
        <f t="shared" si="75"/>
        <v>92.508513053348466</v>
      </c>
      <c r="J228" s="83">
        <f t="shared" si="76"/>
        <v>286226</v>
      </c>
      <c r="K228" s="90">
        <f t="shared" si="77"/>
        <v>98.115678229004914</v>
      </c>
      <c r="L228" s="83">
        <v>111264</v>
      </c>
      <c r="M228" s="90">
        <f t="shared" si="78"/>
        <v>98.606827608210139</v>
      </c>
      <c r="N228" s="83">
        <v>149142</v>
      </c>
      <c r="O228" s="90">
        <f t="shared" si="79"/>
        <v>101.08580723871492</v>
      </c>
      <c r="P228" s="83">
        <f t="shared" si="88"/>
        <v>37878</v>
      </c>
      <c r="Q228" s="90">
        <f t="shared" si="80"/>
        <v>109.14591977869985</v>
      </c>
      <c r="R228" s="83">
        <f t="shared" si="89"/>
        <v>324104</v>
      </c>
      <c r="S228" s="90">
        <f t="shared" si="81"/>
        <v>99.288355436284377</v>
      </c>
      <c r="T228" s="83">
        <v>301908</v>
      </c>
      <c r="U228" s="90">
        <f t="shared" si="82"/>
        <v>100.09847120960443</v>
      </c>
      <c r="V228" s="83">
        <v>17492</v>
      </c>
      <c r="W228" s="90">
        <f t="shared" si="83"/>
        <v>92.663029083011068</v>
      </c>
      <c r="X228" s="83">
        <f t="shared" si="90"/>
        <v>22196</v>
      </c>
      <c r="Y228" s="90">
        <f t="shared" si="84"/>
        <v>89.442295293359123</v>
      </c>
      <c r="Z228" s="83">
        <v>586</v>
      </c>
      <c r="AA228" s="90">
        <f t="shared" si="85"/>
        <v>97.180762852404641</v>
      </c>
      <c r="AB228" s="83">
        <v>7717</v>
      </c>
      <c r="AC228" s="90">
        <f t="shared" si="86"/>
        <v>92.563272160249483</v>
      </c>
      <c r="AD228" s="90"/>
      <c r="AE228" s="90"/>
      <c r="AF228" s="90"/>
      <c r="AG228" s="90"/>
      <c r="AH228" s="90"/>
      <c r="AI228" s="90"/>
      <c r="AJ228" s="32">
        <v>10874</v>
      </c>
      <c r="AK228" s="185">
        <f t="shared" si="87"/>
        <v>89.505309078936534</v>
      </c>
      <c r="AL228" s="189">
        <v>555</v>
      </c>
      <c r="AM228" s="188">
        <f t="shared" si="68"/>
        <v>99.640933572710949</v>
      </c>
      <c r="AN228" s="134" t="s">
        <v>237</v>
      </c>
      <c r="AO228" s="134" t="s">
        <v>237</v>
      </c>
      <c r="AP228" s="134" t="s">
        <v>237</v>
      </c>
      <c r="AQ228" s="183" t="s">
        <v>237</v>
      </c>
      <c r="AU228" s="13"/>
      <c r="AV228" s="13"/>
    </row>
    <row r="229" spans="1:48" ht="12" hidden="1" customHeight="1">
      <c r="A229" s="35"/>
      <c r="B229" s="37" t="s">
        <v>11</v>
      </c>
      <c r="C229" s="50" t="s">
        <v>11</v>
      </c>
      <c r="D229" s="80">
        <v>287305</v>
      </c>
      <c r="E229" s="90">
        <f t="shared" si="73"/>
        <v>98.363153317858448</v>
      </c>
      <c r="F229" s="83">
        <v>2333</v>
      </c>
      <c r="G229" s="90">
        <f t="shared" si="74"/>
        <v>90.18167761886356</v>
      </c>
      <c r="H229" s="83">
        <v>839</v>
      </c>
      <c r="I229" s="90">
        <f t="shared" si="75"/>
        <v>84.321608040200999</v>
      </c>
      <c r="J229" s="83">
        <f t="shared" si="76"/>
        <v>284972</v>
      </c>
      <c r="K229" s="90">
        <f t="shared" si="77"/>
        <v>98.436264028545878</v>
      </c>
      <c r="L229" s="83">
        <v>112662</v>
      </c>
      <c r="M229" s="90">
        <f t="shared" si="78"/>
        <v>97.496430271299388</v>
      </c>
      <c r="N229" s="83">
        <v>151068</v>
      </c>
      <c r="O229" s="90">
        <f t="shared" si="79"/>
        <v>103.90321404744383</v>
      </c>
      <c r="P229" s="83">
        <f t="shared" si="88"/>
        <v>38406</v>
      </c>
      <c r="Q229" s="90">
        <f t="shared" si="80"/>
        <v>128.71506133118842</v>
      </c>
      <c r="R229" s="83">
        <f t="shared" si="89"/>
        <v>323378</v>
      </c>
      <c r="S229" s="90">
        <f t="shared" si="81"/>
        <v>101.26543432173534</v>
      </c>
      <c r="T229" s="83">
        <v>295931</v>
      </c>
      <c r="U229" s="90">
        <f t="shared" si="82"/>
        <v>102.52704954666241</v>
      </c>
      <c r="V229" s="83">
        <v>18602</v>
      </c>
      <c r="W229" s="90">
        <f t="shared" si="83"/>
        <v>99.747975762775482</v>
      </c>
      <c r="X229" s="83">
        <f t="shared" si="90"/>
        <v>27447</v>
      </c>
      <c r="Y229" s="90">
        <f t="shared" si="84"/>
        <v>89.403908794788279</v>
      </c>
      <c r="Z229" s="83">
        <v>615</v>
      </c>
      <c r="AA229" s="90">
        <f t="shared" si="85"/>
        <v>95.348837209302332</v>
      </c>
      <c r="AB229" s="83">
        <v>8685</v>
      </c>
      <c r="AC229" s="90">
        <f t="shared" si="86"/>
        <v>95.073891625615758</v>
      </c>
      <c r="AD229" s="90"/>
      <c r="AE229" s="90"/>
      <c r="AF229" s="90"/>
      <c r="AG229" s="90"/>
      <c r="AH229" s="90"/>
      <c r="AI229" s="90"/>
      <c r="AJ229" s="32">
        <v>14194</v>
      </c>
      <c r="AK229" s="185">
        <f t="shared" si="87"/>
        <v>87.053051211284881</v>
      </c>
      <c r="AL229" s="189">
        <v>566</v>
      </c>
      <c r="AM229" s="185">
        <f t="shared" si="68"/>
        <v>87.616099071207429</v>
      </c>
      <c r="AN229" s="134" t="s">
        <v>237</v>
      </c>
      <c r="AO229" s="134" t="s">
        <v>237</v>
      </c>
      <c r="AP229" s="134" t="s">
        <v>237</v>
      </c>
      <c r="AQ229" s="183" t="s">
        <v>237</v>
      </c>
      <c r="AU229" s="13"/>
      <c r="AV229" s="13"/>
    </row>
    <row r="230" spans="1:48" ht="12" hidden="1" customHeight="1">
      <c r="A230" s="35"/>
      <c r="B230" s="37" t="s">
        <v>12</v>
      </c>
      <c r="C230" s="50" t="s">
        <v>12</v>
      </c>
      <c r="D230" s="80">
        <v>279247</v>
      </c>
      <c r="E230" s="90">
        <f t="shared" si="73"/>
        <v>99.220440518616698</v>
      </c>
      <c r="F230" s="83">
        <v>2371</v>
      </c>
      <c r="G230" s="90">
        <f t="shared" si="74"/>
        <v>98.668331252600922</v>
      </c>
      <c r="H230" s="83">
        <v>877</v>
      </c>
      <c r="I230" s="90">
        <f t="shared" si="75"/>
        <v>108.13810110974107</v>
      </c>
      <c r="J230" s="83">
        <f t="shared" si="76"/>
        <v>276876</v>
      </c>
      <c r="K230" s="90">
        <f t="shared" si="77"/>
        <v>99.225195134712834</v>
      </c>
      <c r="L230" s="83">
        <v>110878</v>
      </c>
      <c r="M230" s="90">
        <f t="shared" si="78"/>
        <v>97.02904448119854</v>
      </c>
      <c r="N230" s="83">
        <v>143936</v>
      </c>
      <c r="O230" s="90">
        <f t="shared" si="79"/>
        <v>100.59896979990074</v>
      </c>
      <c r="P230" s="83">
        <f>N230-L230</f>
        <v>33058</v>
      </c>
      <c r="Q230" s="90">
        <f t="shared" si="80"/>
        <v>114.76081371936402</v>
      </c>
      <c r="R230" s="83">
        <f t="shared" si="89"/>
        <v>309934</v>
      </c>
      <c r="S230" s="90">
        <f t="shared" si="81"/>
        <v>100.67891529475968</v>
      </c>
      <c r="T230" s="83">
        <v>279065</v>
      </c>
      <c r="U230" s="90">
        <f t="shared" si="82"/>
        <v>101.9836498719106</v>
      </c>
      <c r="V230" s="83">
        <v>18610</v>
      </c>
      <c r="W230" s="90">
        <f t="shared" si="83"/>
        <v>103.25122059476254</v>
      </c>
      <c r="X230" s="83">
        <f t="shared" si="90"/>
        <v>30869</v>
      </c>
      <c r="Y230" s="90">
        <f t="shared" si="84"/>
        <v>90.24176338176396</v>
      </c>
      <c r="Z230" s="83">
        <v>653</v>
      </c>
      <c r="AA230" s="90">
        <f t="shared" si="85"/>
        <v>101.08359133126935</v>
      </c>
      <c r="AB230" s="83">
        <v>8669</v>
      </c>
      <c r="AC230" s="90">
        <f t="shared" si="86"/>
        <v>96.397197820527083</v>
      </c>
      <c r="AD230" s="90"/>
      <c r="AE230" s="90"/>
      <c r="AF230" s="90"/>
      <c r="AG230" s="90"/>
      <c r="AH230" s="90"/>
      <c r="AI230" s="90"/>
      <c r="AJ230" s="32">
        <v>17836</v>
      </c>
      <c r="AK230" s="185">
        <f t="shared" si="87"/>
        <v>93.779904306220089</v>
      </c>
      <c r="AL230" s="189">
        <v>639</v>
      </c>
      <c r="AM230" s="185">
        <f t="shared" si="68"/>
        <v>97.260273972602747</v>
      </c>
      <c r="AN230" s="134" t="s">
        <v>237</v>
      </c>
      <c r="AO230" s="134" t="s">
        <v>237</v>
      </c>
      <c r="AP230" s="134" t="s">
        <v>237</v>
      </c>
      <c r="AQ230" s="183" t="s">
        <v>237</v>
      </c>
      <c r="AU230" s="13"/>
      <c r="AV230" s="13"/>
    </row>
    <row r="231" spans="1:48" ht="12" hidden="1" customHeight="1">
      <c r="A231" s="35"/>
      <c r="B231" s="37" t="s">
        <v>13</v>
      </c>
      <c r="C231" s="50" t="s">
        <v>13</v>
      </c>
      <c r="D231" s="80">
        <v>270815</v>
      </c>
      <c r="E231" s="90">
        <f t="shared" si="73"/>
        <v>98.367652346999193</v>
      </c>
      <c r="F231" s="83">
        <v>2414</v>
      </c>
      <c r="G231" s="90">
        <f t="shared" si="74"/>
        <v>95.945945945945937</v>
      </c>
      <c r="H231" s="83">
        <v>920</v>
      </c>
      <c r="I231" s="90">
        <f t="shared" si="75"/>
        <v>99.567099567099575</v>
      </c>
      <c r="J231" s="83">
        <f t="shared" si="76"/>
        <v>268401</v>
      </c>
      <c r="K231" s="90">
        <f t="shared" si="77"/>
        <v>98.389988012888892</v>
      </c>
      <c r="L231" s="83">
        <v>101349</v>
      </c>
      <c r="M231" s="90">
        <f t="shared" si="78"/>
        <v>94.863202822992037</v>
      </c>
      <c r="N231" s="83">
        <v>150987</v>
      </c>
      <c r="O231" s="90">
        <f t="shared" si="79"/>
        <v>104.00630980016669</v>
      </c>
      <c r="P231" s="83">
        <f t="shared" si="88"/>
        <v>49638</v>
      </c>
      <c r="Q231" s="90">
        <f t="shared" si="80"/>
        <v>129.48818281421194</v>
      </c>
      <c r="R231" s="83">
        <f t="shared" si="89"/>
        <v>318039</v>
      </c>
      <c r="S231" s="90">
        <f t="shared" si="81"/>
        <v>102.22160082538643</v>
      </c>
      <c r="T231" s="83">
        <v>299035</v>
      </c>
      <c r="U231" s="90">
        <f t="shared" si="82"/>
        <v>103.29432327684474</v>
      </c>
      <c r="V231" s="83">
        <v>20876</v>
      </c>
      <c r="W231" s="90">
        <f t="shared" si="83"/>
        <v>99.258273107645493</v>
      </c>
      <c r="X231" s="83">
        <f t="shared" si="90"/>
        <v>19004</v>
      </c>
      <c r="Y231" s="90">
        <f t="shared" si="84"/>
        <v>87.863516574968799</v>
      </c>
      <c r="Z231" s="83">
        <v>621</v>
      </c>
      <c r="AA231" s="90">
        <f t="shared" si="85"/>
        <v>95.538461538461533</v>
      </c>
      <c r="AB231" s="83">
        <v>8265</v>
      </c>
      <c r="AC231" s="90">
        <f t="shared" si="86"/>
        <v>98.170804133507545</v>
      </c>
      <c r="AD231" s="90"/>
      <c r="AE231" s="90"/>
      <c r="AF231" s="90"/>
      <c r="AG231" s="90"/>
      <c r="AH231" s="90"/>
      <c r="AI231" s="90"/>
      <c r="AJ231" s="32">
        <v>6170</v>
      </c>
      <c r="AK231" s="185">
        <f t="shared" si="87"/>
        <v>76.333044661635526</v>
      </c>
      <c r="AL231" s="189">
        <v>555</v>
      </c>
      <c r="AM231" s="185">
        <f t="shared" si="68"/>
        <v>87.677725118483409</v>
      </c>
      <c r="AN231" s="134" t="s">
        <v>237</v>
      </c>
      <c r="AO231" s="134" t="s">
        <v>237</v>
      </c>
      <c r="AP231" s="134" t="s">
        <v>237</v>
      </c>
      <c r="AQ231" s="183" t="s">
        <v>237</v>
      </c>
      <c r="AU231" s="13"/>
      <c r="AV231" s="13"/>
    </row>
    <row r="232" spans="1:48" ht="12" hidden="1" customHeight="1">
      <c r="A232" s="35"/>
      <c r="B232" s="37" t="s">
        <v>14</v>
      </c>
      <c r="C232" s="50" t="s">
        <v>14</v>
      </c>
      <c r="D232" s="80">
        <v>280016</v>
      </c>
      <c r="E232" s="90">
        <f t="shared" si="73"/>
        <v>99.23874059057853</v>
      </c>
      <c r="F232" s="83">
        <v>2666</v>
      </c>
      <c r="G232" s="90">
        <f t="shared" si="74"/>
        <v>110.30202730657841</v>
      </c>
      <c r="H232" s="83">
        <v>1172</v>
      </c>
      <c r="I232" s="90">
        <f t="shared" si="75"/>
        <v>142.06060606060606</v>
      </c>
      <c r="J232" s="83">
        <f t="shared" si="76"/>
        <v>277350</v>
      </c>
      <c r="K232" s="90">
        <f t="shared" si="77"/>
        <v>99.143154350180694</v>
      </c>
      <c r="L232" s="83">
        <v>106501</v>
      </c>
      <c r="M232" s="90">
        <f t="shared" si="78"/>
        <v>97.813229000202057</v>
      </c>
      <c r="N232" s="83">
        <v>152227</v>
      </c>
      <c r="O232" s="90">
        <f t="shared" si="79"/>
        <v>103.66014763162912</v>
      </c>
      <c r="P232" s="83">
        <f t="shared" si="88"/>
        <v>45726</v>
      </c>
      <c r="Q232" s="90">
        <f t="shared" si="80"/>
        <v>120.42665262048986</v>
      </c>
      <c r="R232" s="83">
        <f t="shared" si="89"/>
        <v>323076</v>
      </c>
      <c r="S232" s="90">
        <f t="shared" si="81"/>
        <v>101.68672120157247</v>
      </c>
      <c r="T232" s="83">
        <v>300919</v>
      </c>
      <c r="U232" s="90">
        <f t="shared" si="82"/>
        <v>102.05868088411356</v>
      </c>
      <c r="V232" s="83">
        <v>21228</v>
      </c>
      <c r="W232" s="90">
        <f t="shared" si="83"/>
        <v>91.547352078661376</v>
      </c>
      <c r="X232" s="83">
        <f t="shared" si="90"/>
        <v>22157</v>
      </c>
      <c r="Y232" s="90">
        <f t="shared" si="84"/>
        <v>96.890851845373447</v>
      </c>
      <c r="Z232" s="83">
        <v>635</v>
      </c>
      <c r="AA232" s="90">
        <f t="shared" si="85"/>
        <v>94.776119402985074</v>
      </c>
      <c r="AB232" s="83">
        <v>8435</v>
      </c>
      <c r="AC232" s="90">
        <f t="shared" si="86"/>
        <v>96.433062764376359</v>
      </c>
      <c r="AD232" s="90"/>
      <c r="AE232" s="90"/>
      <c r="AF232" s="90"/>
      <c r="AG232" s="90"/>
      <c r="AH232" s="90"/>
      <c r="AI232" s="90"/>
      <c r="AJ232" s="32">
        <v>9214</v>
      </c>
      <c r="AK232" s="185">
        <f t="shared" si="87"/>
        <v>101.49812734082397</v>
      </c>
      <c r="AL232" s="189">
        <v>582</v>
      </c>
      <c r="AM232" s="185">
        <f t="shared" si="68"/>
        <v>98.310810810810807</v>
      </c>
      <c r="AN232" s="134" t="s">
        <v>237</v>
      </c>
      <c r="AO232" s="134" t="s">
        <v>237</v>
      </c>
      <c r="AP232" s="134" t="s">
        <v>237</v>
      </c>
      <c r="AQ232" s="183" t="s">
        <v>237</v>
      </c>
      <c r="AU232" s="13"/>
      <c r="AV232" s="13"/>
    </row>
    <row r="233" spans="1:48" ht="12" hidden="1" customHeight="1">
      <c r="B233" s="37" t="s">
        <v>15</v>
      </c>
      <c r="C233" s="50" t="s">
        <v>15</v>
      </c>
      <c r="D233" s="80">
        <v>272860</v>
      </c>
      <c r="E233" s="90">
        <f t="shared" si="73"/>
        <v>98.692824641738468</v>
      </c>
      <c r="F233" s="83">
        <v>2348</v>
      </c>
      <c r="G233" s="90">
        <f t="shared" si="74"/>
        <v>95.875867701102493</v>
      </c>
      <c r="H233" s="83">
        <v>854</v>
      </c>
      <c r="I233" s="90">
        <f t="shared" si="75"/>
        <v>99.533799533799538</v>
      </c>
      <c r="J233" s="83">
        <f t="shared" si="76"/>
        <v>270512</v>
      </c>
      <c r="K233" s="90">
        <f t="shared" si="77"/>
        <v>98.718000182465104</v>
      </c>
      <c r="L233" s="83">
        <v>104614</v>
      </c>
      <c r="M233" s="90">
        <f t="shared" si="78"/>
        <v>98.120392429045751</v>
      </c>
      <c r="N233" s="83">
        <v>140974</v>
      </c>
      <c r="O233" s="90">
        <f t="shared" si="79"/>
        <v>100.49114303025983</v>
      </c>
      <c r="P233" s="83">
        <f t="shared" si="88"/>
        <v>36360</v>
      </c>
      <c r="Q233" s="90">
        <f t="shared" si="80"/>
        <v>107.9989307036564</v>
      </c>
      <c r="R233" s="83">
        <f t="shared" si="89"/>
        <v>306872</v>
      </c>
      <c r="S233" s="90">
        <f t="shared" si="81"/>
        <v>99.733499733499727</v>
      </c>
      <c r="T233" s="83">
        <v>282755</v>
      </c>
      <c r="U233" s="90">
        <f t="shared" si="82"/>
        <v>100.34352188000155</v>
      </c>
      <c r="V233" s="83">
        <v>22104</v>
      </c>
      <c r="W233" s="90">
        <f t="shared" si="83"/>
        <v>95.325168190443335</v>
      </c>
      <c r="X233" s="83">
        <f t="shared" si="90"/>
        <v>24117</v>
      </c>
      <c r="Y233" s="90">
        <f t="shared" si="84"/>
        <v>93.09785755645629</v>
      </c>
      <c r="Z233" s="83">
        <v>616</v>
      </c>
      <c r="AA233" s="90">
        <f t="shared" si="85"/>
        <v>89.66521106259097</v>
      </c>
      <c r="AB233" s="83">
        <v>8705</v>
      </c>
      <c r="AC233" s="90">
        <f t="shared" si="86"/>
        <v>97.469488299182629</v>
      </c>
      <c r="AD233" s="90"/>
      <c r="AE233" s="90"/>
      <c r="AF233" s="90"/>
      <c r="AG233" s="90"/>
      <c r="AH233" s="90"/>
      <c r="AI233" s="90"/>
      <c r="AJ233" s="32">
        <v>11291</v>
      </c>
      <c r="AK233" s="185">
        <f t="shared" si="87"/>
        <v>96.060915433044073</v>
      </c>
      <c r="AL233" s="189">
        <v>544</v>
      </c>
      <c r="AM233" s="185">
        <f t="shared" si="68"/>
        <v>86.76236044657098</v>
      </c>
      <c r="AN233" s="134" t="s">
        <v>237</v>
      </c>
      <c r="AO233" s="134" t="s">
        <v>237</v>
      </c>
      <c r="AP233" s="134" t="s">
        <v>237</v>
      </c>
      <c r="AQ233" s="183" t="s">
        <v>237</v>
      </c>
      <c r="AU233" s="13"/>
      <c r="AV233" s="13"/>
    </row>
    <row r="234" spans="1:48" ht="12" hidden="1" customHeight="1">
      <c r="B234" s="37" t="s">
        <v>16</v>
      </c>
      <c r="C234" s="50" t="s">
        <v>16</v>
      </c>
      <c r="D234" s="80">
        <v>286392</v>
      </c>
      <c r="E234" s="90">
        <f t="shared" si="73"/>
        <v>98.497730086669421</v>
      </c>
      <c r="F234" s="83">
        <v>2300</v>
      </c>
      <c r="G234" s="90">
        <f t="shared" si="74"/>
        <v>91.233637445458143</v>
      </c>
      <c r="H234" s="83">
        <v>806</v>
      </c>
      <c r="I234" s="90">
        <f t="shared" si="75"/>
        <v>86.666666666666671</v>
      </c>
      <c r="J234" s="83">
        <f t="shared" si="76"/>
        <v>284092</v>
      </c>
      <c r="K234" s="90">
        <f t="shared" si="77"/>
        <v>98.561263396001237</v>
      </c>
      <c r="L234" s="83">
        <v>114960</v>
      </c>
      <c r="M234" s="90">
        <f t="shared" si="78"/>
        <v>96.685477834500972</v>
      </c>
      <c r="N234" s="83">
        <v>142557</v>
      </c>
      <c r="O234" s="90">
        <f t="shared" si="79"/>
        <v>98.918232534902444</v>
      </c>
      <c r="P234" s="83">
        <f t="shared" si="88"/>
        <v>27597</v>
      </c>
      <c r="Q234" s="90">
        <f t="shared" si="80"/>
        <v>109.44675788221296</v>
      </c>
      <c r="R234" s="83">
        <f t="shared" si="89"/>
        <v>311689</v>
      </c>
      <c r="S234" s="90">
        <f t="shared" si="81"/>
        <v>99.436918973756917</v>
      </c>
      <c r="T234" s="83">
        <v>266596</v>
      </c>
      <c r="U234" s="90">
        <f t="shared" si="82"/>
        <v>100.15779033421495</v>
      </c>
      <c r="V234" s="83">
        <v>21245</v>
      </c>
      <c r="W234" s="90">
        <f t="shared" si="83"/>
        <v>94.225395839801308</v>
      </c>
      <c r="X234" s="83">
        <f t="shared" si="90"/>
        <v>45093</v>
      </c>
      <c r="Y234" s="90">
        <f t="shared" si="84"/>
        <v>95.378400101527134</v>
      </c>
      <c r="Z234" s="83">
        <v>601</v>
      </c>
      <c r="AA234" s="90">
        <f t="shared" si="85"/>
        <v>91.476407914764081</v>
      </c>
      <c r="AB234" s="83">
        <v>10194</v>
      </c>
      <c r="AC234" s="90">
        <f t="shared" si="86"/>
        <v>100.81091772151898</v>
      </c>
      <c r="AD234" s="90"/>
      <c r="AE234" s="90"/>
      <c r="AF234" s="90"/>
      <c r="AG234" s="90"/>
      <c r="AH234" s="90"/>
      <c r="AI234" s="90"/>
      <c r="AJ234" s="32">
        <v>30479</v>
      </c>
      <c r="AK234" s="185">
        <f t="shared" si="87"/>
        <v>95.870030196275792</v>
      </c>
      <c r="AL234" s="189">
        <v>583</v>
      </c>
      <c r="AM234" s="185">
        <f t="shared" si="68"/>
        <v>96.204620462046208</v>
      </c>
      <c r="AN234" s="134" t="s">
        <v>237</v>
      </c>
      <c r="AO234" s="134" t="s">
        <v>237</v>
      </c>
      <c r="AP234" s="134" t="s">
        <v>237</v>
      </c>
      <c r="AQ234" s="183" t="s">
        <v>237</v>
      </c>
      <c r="AU234" s="13"/>
      <c r="AV234" s="13"/>
    </row>
    <row r="235" spans="1:48" ht="12" hidden="1" customHeight="1">
      <c r="B235" s="37" t="s">
        <v>199</v>
      </c>
      <c r="C235" s="50" t="s">
        <v>201</v>
      </c>
      <c r="D235" s="80">
        <v>292331</v>
      </c>
      <c r="E235" s="90">
        <f t="shared" si="73"/>
        <v>98.890099184065591</v>
      </c>
      <c r="F235" s="83">
        <v>2223</v>
      </c>
      <c r="G235" s="90">
        <f t="shared" si="74"/>
        <v>91.783649876135414</v>
      </c>
      <c r="H235" s="83">
        <v>729</v>
      </c>
      <c r="I235" s="90">
        <f t="shared" si="75"/>
        <v>87.831325301204828</v>
      </c>
      <c r="J235" s="83">
        <f t="shared" si="76"/>
        <v>290108</v>
      </c>
      <c r="K235" s="90">
        <f t="shared" si="77"/>
        <v>98.948804529485997</v>
      </c>
      <c r="L235" s="83">
        <v>117880</v>
      </c>
      <c r="M235" s="90">
        <f t="shared" si="78"/>
        <v>96.175969061819259</v>
      </c>
      <c r="N235" s="83">
        <v>145253</v>
      </c>
      <c r="O235" s="90">
        <f t="shared" si="79"/>
        <v>100.35720207826664</v>
      </c>
      <c r="P235" s="83">
        <f t="shared" si="88"/>
        <v>27373</v>
      </c>
      <c r="Q235" s="90">
        <f t="shared" si="80"/>
        <v>123.47422075871712</v>
      </c>
      <c r="R235" s="83">
        <f t="shared" si="89"/>
        <v>317481</v>
      </c>
      <c r="S235" s="90">
        <f t="shared" si="81"/>
        <v>100.67288391959639</v>
      </c>
      <c r="T235" s="83">
        <v>276928</v>
      </c>
      <c r="U235" s="90">
        <f t="shared" si="82"/>
        <v>101.70743979521006</v>
      </c>
      <c r="V235" s="83">
        <v>20166</v>
      </c>
      <c r="W235" s="90">
        <f t="shared" si="83"/>
        <v>109.24752153421096</v>
      </c>
      <c r="X235" s="83">
        <f t="shared" si="90"/>
        <v>40553</v>
      </c>
      <c r="Y235" s="90">
        <f t="shared" si="84"/>
        <v>94.134168987929428</v>
      </c>
      <c r="Z235" s="83">
        <v>548</v>
      </c>
      <c r="AA235" s="90" t="s">
        <v>206</v>
      </c>
      <c r="AB235" s="90" t="s">
        <v>206</v>
      </c>
      <c r="AC235" s="90" t="s">
        <v>206</v>
      </c>
      <c r="AD235" s="234">
        <v>7522</v>
      </c>
      <c r="AE235" s="234" t="s">
        <v>205</v>
      </c>
      <c r="AF235" s="234">
        <v>389</v>
      </c>
      <c r="AG235" s="234" t="s">
        <v>205</v>
      </c>
      <c r="AH235" s="234">
        <v>35</v>
      </c>
      <c r="AI235" s="234" t="s">
        <v>205</v>
      </c>
      <c r="AJ235" s="32">
        <v>24658</v>
      </c>
      <c r="AK235" s="185">
        <f t="shared" si="87"/>
        <v>83.879307412320983</v>
      </c>
      <c r="AL235" s="189">
        <v>501</v>
      </c>
      <c r="AM235" s="185">
        <f t="shared" si="68"/>
        <v>92.435424354243551</v>
      </c>
      <c r="AN235" s="134" t="s">
        <v>237</v>
      </c>
      <c r="AO235" s="134" t="s">
        <v>237</v>
      </c>
      <c r="AP235" s="134" t="s">
        <v>237</v>
      </c>
      <c r="AQ235" s="183" t="s">
        <v>237</v>
      </c>
      <c r="AU235" s="13"/>
      <c r="AV235" s="13"/>
    </row>
    <row r="236" spans="1:48" ht="12" hidden="1" customHeight="1">
      <c r="B236" s="37" t="s">
        <v>19</v>
      </c>
      <c r="C236" s="50" t="s">
        <v>19</v>
      </c>
      <c r="D236" s="80">
        <v>267963</v>
      </c>
      <c r="E236" s="90">
        <f t="shared" si="73"/>
        <v>95.235099690798592</v>
      </c>
      <c r="F236" s="83">
        <v>2182</v>
      </c>
      <c r="G236" s="90">
        <f t="shared" si="74"/>
        <v>91.373534338358468</v>
      </c>
      <c r="H236" s="83">
        <v>688</v>
      </c>
      <c r="I236" s="90">
        <f t="shared" si="75"/>
        <v>86.4321608040201</v>
      </c>
      <c r="J236" s="83">
        <f t="shared" si="76"/>
        <v>265781</v>
      </c>
      <c r="K236" s="90">
        <f t="shared" si="77"/>
        <v>95.268153500942702</v>
      </c>
      <c r="L236" s="83">
        <v>103779</v>
      </c>
      <c r="M236" s="90">
        <f t="shared" si="78"/>
        <v>92.641623966720815</v>
      </c>
      <c r="N236" s="83">
        <v>132634</v>
      </c>
      <c r="O236" s="90">
        <f t="shared" si="79"/>
        <v>98.103522241453277</v>
      </c>
      <c r="P236" s="83">
        <f t="shared" si="88"/>
        <v>28855</v>
      </c>
      <c r="Q236" s="90">
        <f t="shared" si="80"/>
        <v>124.50379703141181</v>
      </c>
      <c r="R236" s="83">
        <f t="shared" si="89"/>
        <v>294636</v>
      </c>
      <c r="S236" s="90">
        <f t="shared" si="81"/>
        <v>97.510573938138322</v>
      </c>
      <c r="T236" s="83">
        <v>266231</v>
      </c>
      <c r="U236" s="90">
        <f t="shared" si="82"/>
        <v>98.722541123422175</v>
      </c>
      <c r="V236" s="83">
        <v>18590</v>
      </c>
      <c r="W236" s="90">
        <f t="shared" si="83"/>
        <v>97.284002302579935</v>
      </c>
      <c r="X236" s="83">
        <f t="shared" si="90"/>
        <v>28405</v>
      </c>
      <c r="Y236" s="90">
        <f t="shared" si="84"/>
        <v>87.44843297826489</v>
      </c>
      <c r="Z236" s="83">
        <v>532</v>
      </c>
      <c r="AA236" s="90" t="s">
        <v>206</v>
      </c>
      <c r="AB236" s="90" t="s">
        <v>206</v>
      </c>
      <c r="AC236" s="90" t="s">
        <v>206</v>
      </c>
      <c r="AD236" s="234">
        <v>6828</v>
      </c>
      <c r="AE236" s="234" t="s">
        <v>205</v>
      </c>
      <c r="AF236" s="234">
        <v>302</v>
      </c>
      <c r="AG236" s="234" t="s">
        <v>205</v>
      </c>
      <c r="AH236" s="234">
        <v>31</v>
      </c>
      <c r="AI236" s="234" t="s">
        <v>205</v>
      </c>
      <c r="AJ236" s="32">
        <v>17096</v>
      </c>
      <c r="AK236" s="185">
        <f t="shared" si="87"/>
        <v>84.005699965603654</v>
      </c>
      <c r="AL236" s="189">
        <v>468</v>
      </c>
      <c r="AM236" s="185">
        <f t="shared" si="68"/>
        <v>96.296296296296291</v>
      </c>
      <c r="AN236" s="134" t="s">
        <v>237</v>
      </c>
      <c r="AO236" s="134" t="s">
        <v>237</v>
      </c>
      <c r="AP236" s="134" t="s">
        <v>237</v>
      </c>
      <c r="AQ236" s="183" t="s">
        <v>237</v>
      </c>
      <c r="AU236" s="13"/>
      <c r="AV236" s="13"/>
    </row>
    <row r="237" spans="1:48" s="46" customFormat="1" ht="12" hidden="1" customHeight="1">
      <c r="A237" s="10"/>
      <c r="B237" s="37" t="s">
        <v>20</v>
      </c>
      <c r="C237" s="50" t="s">
        <v>20</v>
      </c>
      <c r="D237" s="80">
        <v>302266</v>
      </c>
      <c r="E237" s="90">
        <f t="shared" si="73"/>
        <v>98.373065594844846</v>
      </c>
      <c r="F237" s="83">
        <v>2196</v>
      </c>
      <c r="G237" s="90">
        <f t="shared" si="74"/>
        <v>89.087221095334684</v>
      </c>
      <c r="H237" s="83">
        <v>726</v>
      </c>
      <c r="I237" s="90">
        <f t="shared" si="75"/>
        <v>83.161512027491412</v>
      </c>
      <c r="J237" s="83">
        <f>D237-F237</f>
        <v>300070</v>
      </c>
      <c r="K237" s="90">
        <f t="shared" si="77"/>
        <v>98.44816272965879</v>
      </c>
      <c r="L237" s="83">
        <v>123995</v>
      </c>
      <c r="M237" s="90">
        <f t="shared" si="78"/>
        <v>96.073235551629821</v>
      </c>
      <c r="N237" s="83">
        <v>149630</v>
      </c>
      <c r="O237" s="90">
        <f t="shared" si="79"/>
        <v>99.662972238503755</v>
      </c>
      <c r="P237" s="83">
        <f t="shared" si="88"/>
        <v>25635</v>
      </c>
      <c r="Q237" s="90">
        <f t="shared" si="80"/>
        <v>121.64855502301523</v>
      </c>
      <c r="R237" s="83">
        <f t="shared" si="89"/>
        <v>325705</v>
      </c>
      <c r="S237" s="90">
        <f t="shared" si="81"/>
        <v>99.94844617381618</v>
      </c>
      <c r="T237" s="83">
        <v>277869</v>
      </c>
      <c r="U237" s="90">
        <f t="shared" si="82"/>
        <v>101.56810281490904</v>
      </c>
      <c r="V237" s="83">
        <v>21065</v>
      </c>
      <c r="W237" s="90">
        <f t="shared" si="83"/>
        <v>106.12625321174872</v>
      </c>
      <c r="X237" s="83">
        <f t="shared" si="90"/>
        <v>47836</v>
      </c>
      <c r="Y237" s="90">
        <f t="shared" si="84"/>
        <v>91.475121428844602</v>
      </c>
      <c r="Z237" s="83">
        <v>639</v>
      </c>
      <c r="AA237" s="90" t="s">
        <v>206</v>
      </c>
      <c r="AB237" s="90" t="s">
        <v>206</v>
      </c>
      <c r="AC237" s="90" t="s">
        <v>206</v>
      </c>
      <c r="AD237" s="83">
        <v>7730</v>
      </c>
      <c r="AE237" s="83" t="s">
        <v>205</v>
      </c>
      <c r="AF237" s="83">
        <v>343</v>
      </c>
      <c r="AG237" s="83" t="s">
        <v>205</v>
      </c>
      <c r="AH237" s="83">
        <v>30</v>
      </c>
      <c r="AI237" s="234" t="s">
        <v>205</v>
      </c>
      <c r="AJ237" s="32">
        <v>35109</v>
      </c>
      <c r="AK237" s="185">
        <f>AJ237/AJ225*100</f>
        <v>92.345932297009398</v>
      </c>
      <c r="AL237" s="201">
        <v>604</v>
      </c>
      <c r="AM237" s="185">
        <f t="shared" si="68"/>
        <v>109.61887477313974</v>
      </c>
      <c r="AN237" s="170" t="s">
        <v>237</v>
      </c>
      <c r="AO237" s="170" t="s">
        <v>237</v>
      </c>
      <c r="AP237" s="170" t="s">
        <v>237</v>
      </c>
      <c r="AQ237" s="184" t="s">
        <v>237</v>
      </c>
      <c r="AR237" s="47"/>
      <c r="AS237" s="47"/>
      <c r="AT237" s="47"/>
    </row>
    <row r="238" spans="1:48" ht="12" hidden="1" customHeight="1">
      <c r="A238" s="68"/>
      <c r="B238" s="36" t="s">
        <v>210</v>
      </c>
      <c r="C238" s="51" t="s">
        <v>211</v>
      </c>
      <c r="D238" s="82">
        <v>294741</v>
      </c>
      <c r="E238" s="92">
        <f t="shared" ref="E238:E249" si="91">D238/D226*100</f>
        <v>97.780586601908894</v>
      </c>
      <c r="F238" s="85">
        <v>2176</v>
      </c>
      <c r="G238" s="92">
        <f t="shared" ref="G238:G249" si="92">F238/F226*100</f>
        <v>91.467002942412776</v>
      </c>
      <c r="H238" s="85">
        <v>682</v>
      </c>
      <c r="I238" s="92">
        <f t="shared" ref="I238:I249" si="93">H238/H226*100</f>
        <v>77.062146892655363</v>
      </c>
      <c r="J238" s="85">
        <f t="shared" ref="J238" si="94">D238-F238</f>
        <v>292565</v>
      </c>
      <c r="K238" s="92">
        <f t="shared" ref="K238:K249" si="95">J238/J226*100</f>
        <v>97.830812032689963</v>
      </c>
      <c r="L238" s="85">
        <v>118226</v>
      </c>
      <c r="M238" s="92">
        <f t="shared" ref="M238:M249" si="96">L238/L226*100</f>
        <v>93.856229905132381</v>
      </c>
      <c r="N238" s="85">
        <v>144208</v>
      </c>
      <c r="O238" s="92">
        <f t="shared" ref="O238:O249" si="97">N238/N226*100</f>
        <v>97.66087415855128</v>
      </c>
      <c r="P238" s="85">
        <f t="shared" si="88"/>
        <v>25982</v>
      </c>
      <c r="Q238" s="92">
        <f t="shared" ref="Q238:Q249" si="98">P238/P226*100</f>
        <v>119.74927409319261</v>
      </c>
      <c r="R238" s="85">
        <f t="shared" si="89"/>
        <v>318547</v>
      </c>
      <c r="S238" s="92">
        <f t="shared" ref="S238:S249" si="99">R238/R226*100</f>
        <v>99.313481881471176</v>
      </c>
      <c r="T238" s="85">
        <v>279177</v>
      </c>
      <c r="U238" s="92">
        <f t="shared" ref="U238:U249" si="100">T238/T226*100</f>
        <v>101.08809003085032</v>
      </c>
      <c r="V238" s="85">
        <v>20255</v>
      </c>
      <c r="W238" s="92">
        <f t="shared" ref="W238:W249" si="101">V238/V226*100</f>
        <v>106.50996476836514</v>
      </c>
      <c r="X238" s="85">
        <f t="shared" si="90"/>
        <v>39370</v>
      </c>
      <c r="Y238" s="92">
        <f t="shared" ref="Y238:Y249" si="102">X238/X226*100</f>
        <v>88.319088319088323</v>
      </c>
      <c r="Z238" s="85">
        <v>699</v>
      </c>
      <c r="AA238" s="92" t="s">
        <v>224</v>
      </c>
      <c r="AB238" s="85" t="s">
        <v>224</v>
      </c>
      <c r="AC238" s="92" t="s">
        <v>225</v>
      </c>
      <c r="AD238" s="235">
        <v>7243</v>
      </c>
      <c r="AE238" s="92" t="s">
        <v>226</v>
      </c>
      <c r="AF238" s="235">
        <v>407</v>
      </c>
      <c r="AG238" s="92" t="s">
        <v>226</v>
      </c>
      <c r="AH238" s="235">
        <v>30</v>
      </c>
      <c r="AI238" s="92" t="s">
        <v>227</v>
      </c>
      <c r="AJ238" s="29">
        <v>26682</v>
      </c>
      <c r="AK238" s="198">
        <v>84.2</v>
      </c>
      <c r="AL238" s="189">
        <v>612</v>
      </c>
      <c r="AM238" s="190">
        <v>104.1</v>
      </c>
      <c r="AN238" s="134">
        <v>5848</v>
      </c>
      <c r="AO238" s="134" t="s">
        <v>239</v>
      </c>
      <c r="AP238" s="191">
        <v>33141</v>
      </c>
      <c r="AQ238" s="183" t="s">
        <v>239</v>
      </c>
      <c r="AU238" s="13"/>
      <c r="AV238" s="13"/>
    </row>
    <row r="239" spans="1:48" ht="12" hidden="1" customHeight="1">
      <c r="A239" s="35"/>
      <c r="B239" s="37" t="s">
        <v>212</v>
      </c>
      <c r="C239" s="50" t="s">
        <v>18</v>
      </c>
      <c r="D239" s="80">
        <v>304866</v>
      </c>
      <c r="E239" s="90">
        <f t="shared" si="91"/>
        <v>98.762496517496743</v>
      </c>
      <c r="F239" s="83">
        <v>2256</v>
      </c>
      <c r="G239" s="90">
        <f t="shared" si="92"/>
        <v>93.765586034912715</v>
      </c>
      <c r="H239" s="83">
        <v>762</v>
      </c>
      <c r="I239" s="90">
        <f t="shared" si="93"/>
        <v>83.55263157894737</v>
      </c>
      <c r="J239" s="83">
        <f>D239-F239</f>
        <v>302610</v>
      </c>
      <c r="K239" s="90">
        <f t="shared" si="95"/>
        <v>98.801750032649863</v>
      </c>
      <c r="L239" s="83">
        <v>122085</v>
      </c>
      <c r="M239" s="90">
        <f t="shared" si="96"/>
        <v>98.448499705666521</v>
      </c>
      <c r="N239" s="83">
        <v>153906</v>
      </c>
      <c r="O239" s="90">
        <f t="shared" si="97"/>
        <v>101.34796093744856</v>
      </c>
      <c r="P239" s="83">
        <f t="shared" ref="P239:P241" si="103">N239-L239</f>
        <v>31821</v>
      </c>
      <c r="Q239" s="90">
        <f t="shared" si="98"/>
        <v>114.25852782764811</v>
      </c>
      <c r="R239" s="83">
        <f t="shared" ref="R239:R248" si="104">J239+P239</f>
        <v>334431</v>
      </c>
      <c r="S239" s="90">
        <f t="shared" si="99"/>
        <v>100.09008469757281</v>
      </c>
      <c r="T239" s="83">
        <v>300981</v>
      </c>
      <c r="U239" s="90">
        <f t="shared" si="100"/>
        <v>99.991362327121962</v>
      </c>
      <c r="V239" s="83">
        <v>20080</v>
      </c>
      <c r="W239" s="90">
        <f t="shared" si="101"/>
        <v>100.03985651654045</v>
      </c>
      <c r="X239" s="83">
        <f t="shared" ref="X239:X250" si="105">R239-T239</f>
        <v>33450</v>
      </c>
      <c r="Y239" s="90">
        <f t="shared" si="102"/>
        <v>100.98722941762522</v>
      </c>
      <c r="Z239" s="83">
        <v>627</v>
      </c>
      <c r="AA239" s="90" t="s">
        <v>228</v>
      </c>
      <c r="AB239" s="83" t="s">
        <v>229</v>
      </c>
      <c r="AC239" s="90" t="s">
        <v>230</v>
      </c>
      <c r="AD239" s="83">
        <v>8000</v>
      </c>
      <c r="AE239" s="90" t="s">
        <v>231</v>
      </c>
      <c r="AF239" s="83">
        <v>496</v>
      </c>
      <c r="AG239" s="90" t="s">
        <v>231</v>
      </c>
      <c r="AH239" s="83">
        <v>31</v>
      </c>
      <c r="AI239" s="90" t="s">
        <v>227</v>
      </c>
      <c r="AJ239" s="32">
        <v>20144</v>
      </c>
      <c r="AK239" s="185">
        <v>95.5</v>
      </c>
      <c r="AL239" s="189">
        <v>615</v>
      </c>
      <c r="AM239" s="188">
        <v>110.1</v>
      </c>
      <c r="AN239" s="134">
        <v>5718</v>
      </c>
      <c r="AO239" s="134" t="s">
        <v>239</v>
      </c>
      <c r="AP239" s="191">
        <v>26477</v>
      </c>
      <c r="AQ239" s="183" t="s">
        <v>239</v>
      </c>
      <c r="AU239" s="13"/>
      <c r="AV239" s="13"/>
    </row>
    <row r="240" spans="1:48" ht="12" hidden="1" customHeight="1">
      <c r="A240" s="35"/>
      <c r="B240" s="37" t="s">
        <v>213</v>
      </c>
      <c r="C240" s="50" t="s">
        <v>10</v>
      </c>
      <c r="D240" s="80">
        <v>285774</v>
      </c>
      <c r="E240" s="90">
        <f t="shared" si="91"/>
        <v>99.043097024624387</v>
      </c>
      <c r="F240" s="83">
        <v>2101</v>
      </c>
      <c r="G240" s="90">
        <f t="shared" si="92"/>
        <v>90.991771329579905</v>
      </c>
      <c r="H240" s="83">
        <v>770</v>
      </c>
      <c r="I240" s="90">
        <f t="shared" si="93"/>
        <v>94.478527607361968</v>
      </c>
      <c r="J240" s="83">
        <f t="shared" ref="J240:J248" si="106">D240-F240</f>
        <v>283673</v>
      </c>
      <c r="K240" s="90">
        <f t="shared" si="95"/>
        <v>99.108047486950866</v>
      </c>
      <c r="L240" s="83">
        <v>111662</v>
      </c>
      <c r="M240" s="90">
        <f t="shared" si="96"/>
        <v>100.35770779407535</v>
      </c>
      <c r="N240" s="83">
        <v>150522</v>
      </c>
      <c r="O240" s="90">
        <f t="shared" si="97"/>
        <v>100.92529267409583</v>
      </c>
      <c r="P240" s="83">
        <f t="shared" si="103"/>
        <v>38860</v>
      </c>
      <c r="Q240" s="90">
        <f t="shared" si="98"/>
        <v>102.59253392470565</v>
      </c>
      <c r="R240" s="83">
        <f t="shared" si="104"/>
        <v>322533</v>
      </c>
      <c r="S240" s="90">
        <f t="shared" si="99"/>
        <v>99.515279046232081</v>
      </c>
      <c r="T240" s="83">
        <v>300478</v>
      </c>
      <c r="U240" s="90">
        <f t="shared" si="100"/>
        <v>99.526345774209361</v>
      </c>
      <c r="V240" s="83">
        <v>18450</v>
      </c>
      <c r="W240" s="90">
        <f t="shared" si="101"/>
        <v>105.47678938943517</v>
      </c>
      <c r="X240" s="83">
        <f t="shared" si="105"/>
        <v>22055</v>
      </c>
      <c r="Y240" s="90">
        <f t="shared" si="102"/>
        <v>99.36475040547846</v>
      </c>
      <c r="Z240" s="83">
        <v>554</v>
      </c>
      <c r="AA240" s="90" t="s">
        <v>228</v>
      </c>
      <c r="AB240" s="83" t="s">
        <v>206</v>
      </c>
      <c r="AC240" s="90" t="s">
        <v>206</v>
      </c>
      <c r="AD240" s="83">
        <v>7151</v>
      </c>
      <c r="AE240" s="90" t="s">
        <v>226</v>
      </c>
      <c r="AF240" s="83">
        <v>341</v>
      </c>
      <c r="AG240" s="90" t="s">
        <v>226</v>
      </c>
      <c r="AH240" s="83">
        <v>31</v>
      </c>
      <c r="AI240" s="90" t="s">
        <v>227</v>
      </c>
      <c r="AJ240" s="32">
        <v>10913</v>
      </c>
      <c r="AK240" s="185">
        <v>100.4</v>
      </c>
      <c r="AL240" s="189">
        <v>529</v>
      </c>
      <c r="AM240" s="188">
        <v>95.2</v>
      </c>
      <c r="AN240" s="134">
        <v>5452</v>
      </c>
      <c r="AO240" s="134" t="s">
        <v>207</v>
      </c>
      <c r="AP240" s="191">
        <v>16894</v>
      </c>
      <c r="AQ240" s="183" t="s">
        <v>207</v>
      </c>
      <c r="AU240" s="13"/>
      <c r="AV240" s="13"/>
    </row>
    <row r="241" spans="1:48" ht="12" hidden="1" customHeight="1">
      <c r="A241" s="35"/>
      <c r="B241" s="37" t="s">
        <v>214</v>
      </c>
      <c r="C241" s="50" t="s">
        <v>215</v>
      </c>
      <c r="D241" s="80">
        <v>278399</v>
      </c>
      <c r="E241" s="90">
        <f t="shared" si="91"/>
        <v>96.900158368284579</v>
      </c>
      <c r="F241" s="83">
        <v>2202</v>
      </c>
      <c r="G241" s="90">
        <f t="shared" si="92"/>
        <v>94.384912130304329</v>
      </c>
      <c r="H241" s="83">
        <v>708</v>
      </c>
      <c r="I241" s="90">
        <f t="shared" si="93"/>
        <v>84.386174016686539</v>
      </c>
      <c r="J241" s="83">
        <f t="shared" si="106"/>
        <v>276197</v>
      </c>
      <c r="K241" s="90">
        <f t="shared" si="95"/>
        <v>96.920750108782613</v>
      </c>
      <c r="L241" s="83">
        <v>107304</v>
      </c>
      <c r="M241" s="90">
        <f t="shared" si="96"/>
        <v>95.244181711668531</v>
      </c>
      <c r="N241" s="83">
        <v>150947</v>
      </c>
      <c r="O241" s="90">
        <f t="shared" si="97"/>
        <v>99.919903619562049</v>
      </c>
      <c r="P241" s="83">
        <f t="shared" si="103"/>
        <v>43643</v>
      </c>
      <c r="Q241" s="90">
        <f t="shared" si="98"/>
        <v>113.6358902254856</v>
      </c>
      <c r="R241" s="83">
        <f t="shared" si="104"/>
        <v>319840</v>
      </c>
      <c r="S241" s="90">
        <f t="shared" si="99"/>
        <v>98.905924336225709</v>
      </c>
      <c r="T241" s="83">
        <v>297525</v>
      </c>
      <c r="U241" s="90">
        <f t="shared" si="100"/>
        <v>100.53863907464915</v>
      </c>
      <c r="V241" s="83">
        <v>19224</v>
      </c>
      <c r="W241" s="90">
        <f t="shared" si="101"/>
        <v>103.34372648102355</v>
      </c>
      <c r="X241" s="83">
        <f t="shared" si="105"/>
        <v>22315</v>
      </c>
      <c r="Y241" s="90">
        <f t="shared" si="102"/>
        <v>81.302145954020475</v>
      </c>
      <c r="Z241" s="83">
        <v>582</v>
      </c>
      <c r="AA241" s="90" t="s">
        <v>228</v>
      </c>
      <c r="AB241" s="83" t="s">
        <v>206</v>
      </c>
      <c r="AC241" s="90" t="s">
        <v>206</v>
      </c>
      <c r="AD241" s="83">
        <v>7195</v>
      </c>
      <c r="AE241" s="90" t="s">
        <v>226</v>
      </c>
      <c r="AF241" s="83">
        <v>320</v>
      </c>
      <c r="AG241" s="90" t="s">
        <v>226</v>
      </c>
      <c r="AH241" s="83">
        <v>32</v>
      </c>
      <c r="AI241" s="90" t="s">
        <v>227</v>
      </c>
      <c r="AJ241" s="32">
        <v>10222</v>
      </c>
      <c r="AK241" s="185">
        <v>72</v>
      </c>
      <c r="AL241" s="189">
        <v>583</v>
      </c>
      <c r="AM241" s="188">
        <v>103</v>
      </c>
      <c r="AN241" s="134">
        <v>5231</v>
      </c>
      <c r="AO241" s="134" t="s">
        <v>207</v>
      </c>
      <c r="AP241" s="191">
        <v>16036</v>
      </c>
      <c r="AQ241" s="183" t="s">
        <v>207</v>
      </c>
      <c r="AU241" s="13"/>
      <c r="AV241" s="13"/>
    </row>
    <row r="242" spans="1:48" ht="12" hidden="1" customHeight="1">
      <c r="A242" s="35"/>
      <c r="B242" s="37" t="s">
        <v>216</v>
      </c>
      <c r="C242" s="50" t="s">
        <v>217</v>
      </c>
      <c r="D242" s="80">
        <v>269602</v>
      </c>
      <c r="E242" s="90">
        <f t="shared" si="91"/>
        <v>96.546068534308333</v>
      </c>
      <c r="F242" s="83">
        <v>2171</v>
      </c>
      <c r="G242" s="90">
        <f t="shared" si="92"/>
        <v>91.564740615773928</v>
      </c>
      <c r="H242" s="83">
        <v>677</v>
      </c>
      <c r="I242" s="90">
        <f t="shared" si="93"/>
        <v>77.194982896237178</v>
      </c>
      <c r="J242" s="83">
        <f t="shared" si="106"/>
        <v>267431</v>
      </c>
      <c r="K242" s="90">
        <f t="shared" si="95"/>
        <v>96.58872563891417</v>
      </c>
      <c r="L242" s="83">
        <v>104430</v>
      </c>
      <c r="M242" s="90">
        <f t="shared" si="96"/>
        <v>94.184599289308963</v>
      </c>
      <c r="N242" s="83">
        <v>145636</v>
      </c>
      <c r="O242" s="90">
        <f t="shared" si="97"/>
        <v>101.18108048021344</v>
      </c>
      <c r="P242" s="83">
        <f>N242-L242</f>
        <v>41206</v>
      </c>
      <c r="Q242" s="90">
        <f t="shared" si="98"/>
        <v>124.64758908584912</v>
      </c>
      <c r="R242" s="83">
        <f t="shared" si="104"/>
        <v>308637</v>
      </c>
      <c r="S242" s="90">
        <f t="shared" si="99"/>
        <v>99.581523808294676</v>
      </c>
      <c r="T242" s="83">
        <v>279448</v>
      </c>
      <c r="U242" s="90">
        <f t="shared" si="100"/>
        <v>100.13724401125185</v>
      </c>
      <c r="V242" s="83">
        <v>19936</v>
      </c>
      <c r="W242" s="90">
        <f t="shared" si="101"/>
        <v>107.12520150456743</v>
      </c>
      <c r="X242" s="83">
        <f t="shared" si="105"/>
        <v>29189</v>
      </c>
      <c r="Y242" s="90">
        <f t="shared" si="102"/>
        <v>94.557646830153232</v>
      </c>
      <c r="Z242" s="83">
        <v>586</v>
      </c>
      <c r="AA242" s="90" t="s">
        <v>228</v>
      </c>
      <c r="AB242" s="83" t="s">
        <v>206</v>
      </c>
      <c r="AC242" s="83" t="s">
        <v>206</v>
      </c>
      <c r="AD242" s="83">
        <v>7367</v>
      </c>
      <c r="AE242" s="90" t="s">
        <v>226</v>
      </c>
      <c r="AF242" s="83">
        <v>403</v>
      </c>
      <c r="AG242" s="90" t="s">
        <v>226</v>
      </c>
      <c r="AH242" s="83">
        <v>31</v>
      </c>
      <c r="AI242" s="90" t="s">
        <v>227</v>
      </c>
      <c r="AJ242" s="32">
        <v>16656</v>
      </c>
      <c r="AK242" s="185">
        <v>93.4</v>
      </c>
      <c r="AL242" s="189">
        <v>600</v>
      </c>
      <c r="AM242" s="188">
        <v>93.8</v>
      </c>
      <c r="AN242" s="134">
        <v>5489</v>
      </c>
      <c r="AO242" s="134" t="s">
        <v>207</v>
      </c>
      <c r="AP242" s="134">
        <v>22745</v>
      </c>
      <c r="AQ242" s="183" t="s">
        <v>207</v>
      </c>
      <c r="AU242" s="13"/>
      <c r="AV242" s="13"/>
    </row>
    <row r="243" spans="1:48" ht="12" hidden="1" customHeight="1">
      <c r="A243" s="35"/>
      <c r="B243" s="37" t="s">
        <v>218</v>
      </c>
      <c r="C243" s="50" t="s">
        <v>13</v>
      </c>
      <c r="D243" s="80">
        <v>265201</v>
      </c>
      <c r="E243" s="90">
        <f t="shared" si="91"/>
        <v>97.926998135258387</v>
      </c>
      <c r="F243" s="83">
        <v>2204</v>
      </c>
      <c r="G243" s="90">
        <f t="shared" si="92"/>
        <v>91.300745650372832</v>
      </c>
      <c r="H243" s="83">
        <v>710</v>
      </c>
      <c r="I243" s="90">
        <f t="shared" si="93"/>
        <v>77.173913043478265</v>
      </c>
      <c r="J243" s="83">
        <f t="shared" si="106"/>
        <v>262997</v>
      </c>
      <c r="K243" s="90">
        <f t="shared" si="95"/>
        <v>97.986594684818613</v>
      </c>
      <c r="L243" s="83">
        <v>98242</v>
      </c>
      <c r="M243" s="90">
        <f t="shared" si="96"/>
        <v>96.934355543715284</v>
      </c>
      <c r="N243" s="83">
        <v>151810</v>
      </c>
      <c r="O243" s="90">
        <f t="shared" si="97"/>
        <v>100.54508004000344</v>
      </c>
      <c r="P243" s="83">
        <f t="shared" ref="P243:P253" si="107">N243-L243</f>
        <v>53568</v>
      </c>
      <c r="Q243" s="90">
        <f t="shared" si="98"/>
        <v>107.91732140698657</v>
      </c>
      <c r="R243" s="83">
        <f t="shared" si="104"/>
        <v>316565</v>
      </c>
      <c r="S243" s="90">
        <f t="shared" si="99"/>
        <v>99.536534827489703</v>
      </c>
      <c r="T243" s="83">
        <v>300523</v>
      </c>
      <c r="U243" s="90">
        <f t="shared" si="100"/>
        <v>100.49760061531259</v>
      </c>
      <c r="V243" s="83">
        <v>21131</v>
      </c>
      <c r="W243" s="90">
        <f t="shared" si="101"/>
        <v>101.2214983713355</v>
      </c>
      <c r="X243" s="83">
        <f t="shared" si="105"/>
        <v>16042</v>
      </c>
      <c r="Y243" s="90">
        <f t="shared" si="102"/>
        <v>84.413807619448534</v>
      </c>
      <c r="Z243" s="83">
        <v>538</v>
      </c>
      <c r="AA243" s="90" t="s">
        <v>228</v>
      </c>
      <c r="AB243" s="83" t="s">
        <v>206</v>
      </c>
      <c r="AC243" s="83" t="s">
        <v>206</v>
      </c>
      <c r="AD243" s="83">
        <v>6855</v>
      </c>
      <c r="AE243" s="90" t="s">
        <v>73</v>
      </c>
      <c r="AF243" s="83">
        <v>301</v>
      </c>
      <c r="AG243" s="90" t="s">
        <v>73</v>
      </c>
      <c r="AH243" s="83">
        <v>30</v>
      </c>
      <c r="AI243" s="90" t="s">
        <v>73</v>
      </c>
      <c r="AJ243" s="32">
        <v>5097</v>
      </c>
      <c r="AK243" s="185">
        <v>82.6</v>
      </c>
      <c r="AL243" s="189">
        <v>521</v>
      </c>
      <c r="AM243" s="188">
        <v>93.8</v>
      </c>
      <c r="AN243" s="134">
        <v>5023</v>
      </c>
      <c r="AO243" s="134" t="s">
        <v>207</v>
      </c>
      <c r="AP243" s="134">
        <v>10641</v>
      </c>
      <c r="AQ243" s="183" t="s">
        <v>207</v>
      </c>
      <c r="AU243" s="13"/>
      <c r="AV243" s="13"/>
    </row>
    <row r="244" spans="1:48" ht="12" hidden="1" customHeight="1">
      <c r="A244" s="35"/>
      <c r="B244" s="37" t="s">
        <v>219</v>
      </c>
      <c r="C244" s="50" t="s">
        <v>14</v>
      </c>
      <c r="D244" s="80">
        <v>275013</v>
      </c>
      <c r="E244" s="90">
        <f t="shared" si="91"/>
        <v>98.213316381921032</v>
      </c>
      <c r="F244" s="83">
        <v>2280</v>
      </c>
      <c r="G244" s="90">
        <f t="shared" si="92"/>
        <v>85.521380345086271</v>
      </c>
      <c r="H244" s="83">
        <v>786</v>
      </c>
      <c r="I244" s="90">
        <f t="shared" si="93"/>
        <v>67.064846416382252</v>
      </c>
      <c r="J244" s="83">
        <f t="shared" si="106"/>
        <v>272733</v>
      </c>
      <c r="K244" s="90">
        <f t="shared" si="95"/>
        <v>98.335316387236347</v>
      </c>
      <c r="L244" s="83">
        <v>105575</v>
      </c>
      <c r="M244" s="90">
        <f t="shared" si="96"/>
        <v>99.130524596013174</v>
      </c>
      <c r="N244" s="83">
        <v>154436</v>
      </c>
      <c r="O244" s="90">
        <f t="shared" si="97"/>
        <v>101.45112233703613</v>
      </c>
      <c r="P244" s="83">
        <f t="shared" si="107"/>
        <v>48861</v>
      </c>
      <c r="Q244" s="90">
        <f t="shared" si="98"/>
        <v>106.85605563574335</v>
      </c>
      <c r="R244" s="83">
        <f t="shared" si="104"/>
        <v>321594</v>
      </c>
      <c r="S244" s="90">
        <f t="shared" si="99"/>
        <v>99.541284403669721</v>
      </c>
      <c r="T244" s="83">
        <v>300833</v>
      </c>
      <c r="U244" s="90">
        <f t="shared" si="100"/>
        <v>99.971420880702112</v>
      </c>
      <c r="V244" s="83">
        <v>24688</v>
      </c>
      <c r="W244" s="90">
        <f t="shared" si="101"/>
        <v>116.2992274354626</v>
      </c>
      <c r="X244" s="83">
        <f t="shared" si="105"/>
        <v>20761</v>
      </c>
      <c r="Y244" s="90">
        <f t="shared" si="102"/>
        <v>93.699508056144793</v>
      </c>
      <c r="Z244" s="83">
        <v>553</v>
      </c>
      <c r="AA244" s="90" t="s">
        <v>224</v>
      </c>
      <c r="AB244" s="83" t="s">
        <v>206</v>
      </c>
      <c r="AC244" s="83" t="s">
        <v>206</v>
      </c>
      <c r="AD244" s="83">
        <v>7693</v>
      </c>
      <c r="AE244" s="90" t="s">
        <v>32</v>
      </c>
      <c r="AF244" s="83">
        <v>314</v>
      </c>
      <c r="AG244" s="90" t="s">
        <v>32</v>
      </c>
      <c r="AH244" s="83">
        <v>31</v>
      </c>
      <c r="AI244" s="90" t="s">
        <v>32</v>
      </c>
      <c r="AJ244" s="32">
        <v>8445</v>
      </c>
      <c r="AK244" s="185">
        <v>91.7</v>
      </c>
      <c r="AL244" s="189">
        <v>540</v>
      </c>
      <c r="AM244" s="188">
        <v>92.8</v>
      </c>
      <c r="AN244" s="134">
        <v>5554</v>
      </c>
      <c r="AO244" s="134" t="s">
        <v>72</v>
      </c>
      <c r="AP244" s="134">
        <v>14540</v>
      </c>
      <c r="AQ244" s="183" t="s">
        <v>72</v>
      </c>
      <c r="AU244" s="13"/>
      <c r="AV244" s="13"/>
    </row>
    <row r="245" spans="1:48" ht="12" hidden="1" customHeight="1">
      <c r="B245" s="37" t="s">
        <v>220</v>
      </c>
      <c r="C245" s="50" t="s">
        <v>15</v>
      </c>
      <c r="D245" s="80">
        <v>267313</v>
      </c>
      <c r="E245" s="90">
        <f t="shared" si="91"/>
        <v>97.967089349849743</v>
      </c>
      <c r="F245" s="83">
        <v>2219</v>
      </c>
      <c r="G245" s="90">
        <f t="shared" si="92"/>
        <v>94.50596252129472</v>
      </c>
      <c r="H245" s="83">
        <v>725</v>
      </c>
      <c r="I245" s="90">
        <f t="shared" si="93"/>
        <v>84.894613583138181</v>
      </c>
      <c r="J245" s="83">
        <f t="shared" si="106"/>
        <v>265094</v>
      </c>
      <c r="K245" s="90">
        <f t="shared" si="95"/>
        <v>97.997131365706508</v>
      </c>
      <c r="L245" s="83">
        <v>102853</v>
      </c>
      <c r="M245" s="90">
        <f t="shared" si="96"/>
        <v>98.316668897088348</v>
      </c>
      <c r="N245" s="83">
        <v>144931</v>
      </c>
      <c r="O245" s="90">
        <f t="shared" si="97"/>
        <v>102.80690056322443</v>
      </c>
      <c r="P245" s="83">
        <f t="shared" si="107"/>
        <v>42078</v>
      </c>
      <c r="Q245" s="90">
        <f t="shared" si="98"/>
        <v>115.72607260726073</v>
      </c>
      <c r="R245" s="83">
        <f t="shared" si="104"/>
        <v>307172</v>
      </c>
      <c r="S245" s="90">
        <f t="shared" si="99"/>
        <v>100.09776062983914</v>
      </c>
      <c r="T245" s="83">
        <v>285701</v>
      </c>
      <c r="U245" s="90">
        <f t="shared" si="100"/>
        <v>101.04189139007266</v>
      </c>
      <c r="V245" s="83">
        <v>24673</v>
      </c>
      <c r="W245" s="90">
        <f t="shared" si="101"/>
        <v>111.62233079985523</v>
      </c>
      <c r="X245" s="83">
        <f t="shared" si="105"/>
        <v>21471</v>
      </c>
      <c r="Y245" s="90">
        <f t="shared" si="102"/>
        <v>89.028486130115695</v>
      </c>
      <c r="Z245" s="83">
        <v>557</v>
      </c>
      <c r="AA245" s="90" t="s">
        <v>224</v>
      </c>
      <c r="AB245" s="83" t="s">
        <v>206</v>
      </c>
      <c r="AC245" s="83" t="s">
        <v>206</v>
      </c>
      <c r="AD245" s="83">
        <v>7729</v>
      </c>
      <c r="AE245" s="90" t="s">
        <v>32</v>
      </c>
      <c r="AF245" s="83">
        <v>324</v>
      </c>
      <c r="AG245" s="90" t="s">
        <v>32</v>
      </c>
      <c r="AH245" s="83">
        <v>30</v>
      </c>
      <c r="AI245" s="90" t="s">
        <v>32</v>
      </c>
      <c r="AJ245" s="32">
        <v>9293</v>
      </c>
      <c r="AK245" s="185">
        <v>82.3</v>
      </c>
      <c r="AL245" s="189">
        <v>561</v>
      </c>
      <c r="AM245" s="136">
        <v>103.2</v>
      </c>
      <c r="AN245" s="134">
        <v>5852</v>
      </c>
      <c r="AO245" s="134" t="s">
        <v>205</v>
      </c>
      <c r="AP245" s="134">
        <v>15707</v>
      </c>
      <c r="AQ245" s="183" t="s">
        <v>205</v>
      </c>
      <c r="AU245" s="13"/>
      <c r="AV245" s="13"/>
    </row>
    <row r="246" spans="1:48" ht="12" hidden="1" customHeight="1">
      <c r="B246" s="37" t="s">
        <v>221</v>
      </c>
      <c r="C246" s="50" t="s">
        <v>16</v>
      </c>
      <c r="D246" s="80">
        <v>280159</v>
      </c>
      <c r="E246" s="90">
        <f t="shared" si="91"/>
        <v>97.823612391407579</v>
      </c>
      <c r="F246" s="83">
        <v>2192</v>
      </c>
      <c r="G246" s="90">
        <f t="shared" si="92"/>
        <v>95.304347826086953</v>
      </c>
      <c r="H246" s="83">
        <v>698</v>
      </c>
      <c r="I246" s="90">
        <f t="shared" si="93"/>
        <v>86.600496277915624</v>
      </c>
      <c r="J246" s="83">
        <f t="shared" si="106"/>
        <v>277967</v>
      </c>
      <c r="K246" s="90">
        <f t="shared" si="95"/>
        <v>97.844008279008207</v>
      </c>
      <c r="L246" s="83">
        <v>111599</v>
      </c>
      <c r="M246" s="90">
        <f t="shared" si="96"/>
        <v>97.076374391092557</v>
      </c>
      <c r="N246" s="83">
        <v>147523</v>
      </c>
      <c r="O246" s="90">
        <f t="shared" si="97"/>
        <v>103.48351887315251</v>
      </c>
      <c r="P246" s="83">
        <f t="shared" si="107"/>
        <v>35924</v>
      </c>
      <c r="Q246" s="90">
        <f t="shared" si="98"/>
        <v>130.17356959089756</v>
      </c>
      <c r="R246" s="83">
        <f t="shared" si="104"/>
        <v>313891</v>
      </c>
      <c r="S246" s="90">
        <f t="shared" si="99"/>
        <v>100.70647343987116</v>
      </c>
      <c r="T246" s="83">
        <v>272628</v>
      </c>
      <c r="U246" s="90">
        <f t="shared" si="100"/>
        <v>102.26259958889105</v>
      </c>
      <c r="V246" s="83">
        <v>23118</v>
      </c>
      <c r="W246" s="90">
        <f t="shared" si="101"/>
        <v>108.81619204518711</v>
      </c>
      <c r="X246" s="83">
        <f t="shared" si="105"/>
        <v>41263</v>
      </c>
      <c r="Y246" s="90">
        <f t="shared" si="102"/>
        <v>91.506442241589596</v>
      </c>
      <c r="Z246" s="83">
        <v>532</v>
      </c>
      <c r="AA246" s="90" t="s">
        <v>224</v>
      </c>
      <c r="AB246" s="83" t="s">
        <v>206</v>
      </c>
      <c r="AC246" s="83" t="s">
        <v>206</v>
      </c>
      <c r="AD246" s="83">
        <v>8522</v>
      </c>
      <c r="AE246" s="90" t="s">
        <v>32</v>
      </c>
      <c r="AF246" s="83">
        <v>371</v>
      </c>
      <c r="AG246" s="90" t="s">
        <v>32</v>
      </c>
      <c r="AH246" s="83">
        <v>31</v>
      </c>
      <c r="AI246" s="90" t="s">
        <v>32</v>
      </c>
      <c r="AJ246" s="32">
        <v>27795</v>
      </c>
      <c r="AK246" s="185">
        <v>91.2</v>
      </c>
      <c r="AL246" s="189">
        <v>526</v>
      </c>
      <c r="AM246" s="136">
        <v>90.2</v>
      </c>
      <c r="AN246" s="134">
        <v>6900</v>
      </c>
      <c r="AO246" s="134" t="s">
        <v>205</v>
      </c>
      <c r="AP246" s="134">
        <v>35221</v>
      </c>
      <c r="AQ246" s="183" t="s">
        <v>205</v>
      </c>
      <c r="AU246" s="13"/>
      <c r="AV246" s="13"/>
    </row>
    <row r="247" spans="1:48" ht="12" hidden="1" customHeight="1">
      <c r="B247" s="37" t="s">
        <v>222</v>
      </c>
      <c r="C247" s="50" t="s">
        <v>223</v>
      </c>
      <c r="D247" s="80">
        <v>285932</v>
      </c>
      <c r="E247" s="90">
        <f t="shared" si="91"/>
        <v>97.811042961574373</v>
      </c>
      <c r="F247" s="83">
        <v>2232</v>
      </c>
      <c r="G247" s="90">
        <f t="shared" si="92"/>
        <v>100.40485829959513</v>
      </c>
      <c r="H247" s="83">
        <v>738</v>
      </c>
      <c r="I247" s="90">
        <f t="shared" si="93"/>
        <v>101.23456790123457</v>
      </c>
      <c r="J247" s="83">
        <f t="shared" si="106"/>
        <v>283700</v>
      </c>
      <c r="K247" s="90">
        <f t="shared" si="95"/>
        <v>97.791167427302938</v>
      </c>
      <c r="L247" s="83">
        <v>113213</v>
      </c>
      <c r="M247" s="90">
        <f t="shared" si="96"/>
        <v>96.040889039701398</v>
      </c>
      <c r="N247" s="83">
        <v>146946</v>
      </c>
      <c r="O247" s="90">
        <f t="shared" si="97"/>
        <v>101.16555251870874</v>
      </c>
      <c r="P247" s="83">
        <f t="shared" si="107"/>
        <v>33733</v>
      </c>
      <c r="Q247" s="90">
        <f t="shared" si="98"/>
        <v>123.2345742154678</v>
      </c>
      <c r="R247" s="83">
        <f t="shared" si="104"/>
        <v>317433</v>
      </c>
      <c r="S247" s="90">
        <f t="shared" si="99"/>
        <v>99.984880985003826</v>
      </c>
      <c r="T247" s="83">
        <v>281705</v>
      </c>
      <c r="U247" s="90">
        <f t="shared" si="100"/>
        <v>101.72499711116248</v>
      </c>
      <c r="V247" s="83">
        <v>22676</v>
      </c>
      <c r="W247" s="90">
        <f t="shared" si="101"/>
        <v>112.44669245264308</v>
      </c>
      <c r="X247" s="83">
        <f t="shared" si="105"/>
        <v>35728</v>
      </c>
      <c r="Y247" s="90">
        <f t="shared" si="102"/>
        <v>88.101989988410224</v>
      </c>
      <c r="Z247" s="83">
        <v>511</v>
      </c>
      <c r="AA247" s="90">
        <f>Z247/Z235*100</f>
        <v>93.248175182481745</v>
      </c>
      <c r="AB247" s="83" t="s">
        <v>206</v>
      </c>
      <c r="AC247" s="83" t="s">
        <v>206</v>
      </c>
      <c r="AD247" s="234">
        <v>7514</v>
      </c>
      <c r="AE247" s="248">
        <f>AD247/AD235*100</f>
        <v>99.893645307099177</v>
      </c>
      <c r="AF247" s="234">
        <v>353</v>
      </c>
      <c r="AG247" s="248">
        <f>AF247/AF235*100</f>
        <v>90.745501285347046</v>
      </c>
      <c r="AH247" s="234">
        <v>30</v>
      </c>
      <c r="AI247" s="248">
        <f>AH247/AH235*100</f>
        <v>85.714285714285708</v>
      </c>
      <c r="AJ247" s="32">
        <v>23196</v>
      </c>
      <c r="AK247" s="185">
        <v>94.1</v>
      </c>
      <c r="AL247" s="192">
        <v>509</v>
      </c>
      <c r="AM247" s="136">
        <v>101.6</v>
      </c>
      <c r="AN247" s="193">
        <v>5472</v>
      </c>
      <c r="AO247" s="134" t="s">
        <v>205</v>
      </c>
      <c r="AP247" s="193">
        <v>29178</v>
      </c>
      <c r="AQ247" s="183" t="s">
        <v>205</v>
      </c>
      <c r="AU247" s="13"/>
      <c r="AV247" s="13"/>
    </row>
    <row r="248" spans="1:48" ht="12" hidden="1" customHeight="1">
      <c r="B248" s="37" t="s">
        <v>19</v>
      </c>
      <c r="C248" s="50" t="s">
        <v>19</v>
      </c>
      <c r="D248" s="80">
        <v>262407</v>
      </c>
      <c r="E248" s="90">
        <f t="shared" si="91"/>
        <v>97.926579415814871</v>
      </c>
      <c r="F248" s="83">
        <v>2178</v>
      </c>
      <c r="G248" s="90">
        <f t="shared" si="92"/>
        <v>99.816681943171403</v>
      </c>
      <c r="H248" s="83">
        <v>684</v>
      </c>
      <c r="I248" s="90">
        <f t="shared" si="93"/>
        <v>99.418604651162795</v>
      </c>
      <c r="J248" s="83">
        <f t="shared" si="106"/>
        <v>260229</v>
      </c>
      <c r="K248" s="90">
        <f t="shared" si="95"/>
        <v>97.911062115049603</v>
      </c>
      <c r="L248" s="83">
        <v>102059</v>
      </c>
      <c r="M248" s="90">
        <f t="shared" si="96"/>
        <v>98.342631939024272</v>
      </c>
      <c r="N248" s="83">
        <v>133234</v>
      </c>
      <c r="O248" s="90">
        <f t="shared" si="97"/>
        <v>100.45237269478416</v>
      </c>
      <c r="P248" s="83">
        <f t="shared" si="107"/>
        <v>31175</v>
      </c>
      <c r="Q248" s="90">
        <f t="shared" si="98"/>
        <v>108.04020100502511</v>
      </c>
      <c r="R248" s="83">
        <f t="shared" si="104"/>
        <v>291404</v>
      </c>
      <c r="S248" s="90">
        <f t="shared" si="99"/>
        <v>98.903053258936453</v>
      </c>
      <c r="T248" s="83">
        <v>263573</v>
      </c>
      <c r="U248" s="90">
        <f t="shared" si="100"/>
        <v>99.001618894869495</v>
      </c>
      <c r="V248" s="83">
        <v>21888</v>
      </c>
      <c r="W248" s="90">
        <f t="shared" si="101"/>
        <v>117.74072081764389</v>
      </c>
      <c r="X248" s="83">
        <f t="shared" si="105"/>
        <v>27831</v>
      </c>
      <c r="Y248" s="90">
        <f t="shared" si="102"/>
        <v>97.979229008977299</v>
      </c>
      <c r="Z248" s="83">
        <v>466</v>
      </c>
      <c r="AA248" s="90">
        <f>Z248/Z236*100</f>
        <v>87.593984962406012</v>
      </c>
      <c r="AB248" s="83" t="s">
        <v>206</v>
      </c>
      <c r="AC248" s="83" t="s">
        <v>206</v>
      </c>
      <c r="AD248" s="234">
        <v>6794</v>
      </c>
      <c r="AE248" s="248">
        <f>AD248/AD236*100</f>
        <v>99.502050380785008</v>
      </c>
      <c r="AF248" s="234">
        <v>207</v>
      </c>
      <c r="AG248" s="248">
        <f>AF248/AF236*100</f>
        <v>68.543046357615893</v>
      </c>
      <c r="AH248" s="234">
        <v>31</v>
      </c>
      <c r="AI248" s="248">
        <f>AH248/AH236*100</f>
        <v>100</v>
      </c>
      <c r="AJ248" s="32">
        <v>17128</v>
      </c>
      <c r="AK248" s="185">
        <v>100.2</v>
      </c>
      <c r="AL248" s="192">
        <v>483</v>
      </c>
      <c r="AM248" s="136">
        <v>103.1</v>
      </c>
      <c r="AN248" s="193">
        <v>5178</v>
      </c>
      <c r="AO248" s="134" t="s">
        <v>205</v>
      </c>
      <c r="AP248" s="193">
        <v>22789</v>
      </c>
      <c r="AQ248" s="183" t="s">
        <v>205</v>
      </c>
      <c r="AU248" s="13"/>
      <c r="AV248" s="13"/>
    </row>
    <row r="249" spans="1:48" s="46" customFormat="1" ht="12" hidden="1" customHeight="1">
      <c r="A249" s="10"/>
      <c r="B249" s="65" t="s">
        <v>20</v>
      </c>
      <c r="C249" s="66" t="s">
        <v>20</v>
      </c>
      <c r="D249" s="236">
        <v>299028</v>
      </c>
      <c r="E249" s="233">
        <f t="shared" si="91"/>
        <v>98.928758113714409</v>
      </c>
      <c r="F249" s="232">
        <v>2197</v>
      </c>
      <c r="G249" s="233">
        <f t="shared" si="92"/>
        <v>100.04553734061932</v>
      </c>
      <c r="H249" s="232">
        <v>703</v>
      </c>
      <c r="I249" s="233">
        <f t="shared" si="93"/>
        <v>96.831955922865006</v>
      </c>
      <c r="J249" s="232">
        <f>D249-F249</f>
        <v>296831</v>
      </c>
      <c r="K249" s="233">
        <f t="shared" si="95"/>
        <v>98.920585196787414</v>
      </c>
      <c r="L249" s="232">
        <v>122042</v>
      </c>
      <c r="M249" s="233">
        <f t="shared" si="96"/>
        <v>98.424936489374574</v>
      </c>
      <c r="N249" s="232">
        <v>147658</v>
      </c>
      <c r="O249" s="233">
        <f t="shared" si="97"/>
        <v>98.682082470092894</v>
      </c>
      <c r="P249" s="232">
        <f t="shared" si="107"/>
        <v>25616</v>
      </c>
      <c r="Q249" s="233">
        <f t="shared" si="98"/>
        <v>99.925882582406871</v>
      </c>
      <c r="R249" s="232">
        <f>J249+P249</f>
        <v>322447</v>
      </c>
      <c r="S249" s="233">
        <f t="shared" si="99"/>
        <v>98.999708325018048</v>
      </c>
      <c r="T249" s="232">
        <v>274459</v>
      </c>
      <c r="U249" s="233">
        <f t="shared" si="100"/>
        <v>98.772803011491021</v>
      </c>
      <c r="V249" s="232">
        <v>22700</v>
      </c>
      <c r="W249" s="233">
        <f t="shared" si="101"/>
        <v>107.76169000712082</v>
      </c>
      <c r="X249" s="232">
        <f t="shared" si="105"/>
        <v>47988</v>
      </c>
      <c r="Y249" s="233">
        <f t="shared" si="102"/>
        <v>100.31775232042813</v>
      </c>
      <c r="Z249" s="232">
        <v>542</v>
      </c>
      <c r="AA249" s="233">
        <f>Z249/Z237*100</f>
        <v>84.820031298904539</v>
      </c>
      <c r="AB249" s="233" t="s">
        <v>253</v>
      </c>
      <c r="AC249" s="233" t="s">
        <v>253</v>
      </c>
      <c r="AD249" s="232">
        <v>8074</v>
      </c>
      <c r="AE249" s="249">
        <f>AD249/AD237*100</f>
        <v>104.45019404915912</v>
      </c>
      <c r="AF249" s="232">
        <v>292</v>
      </c>
      <c r="AG249" s="249">
        <f>AF249/AF237*100</f>
        <v>85.131195335276971</v>
      </c>
      <c r="AH249" s="232">
        <v>34</v>
      </c>
      <c r="AI249" s="249">
        <f>AH249/AH237*100</f>
        <v>113.33333333333333</v>
      </c>
      <c r="AJ249" s="178">
        <v>34432</v>
      </c>
      <c r="AK249" s="199">
        <v>98.1</v>
      </c>
      <c r="AL249" s="218">
        <v>546</v>
      </c>
      <c r="AM249" s="219">
        <v>90.5</v>
      </c>
      <c r="AN249" s="220">
        <v>6140</v>
      </c>
      <c r="AO249" s="221" t="s">
        <v>205</v>
      </c>
      <c r="AP249" s="220">
        <v>41118</v>
      </c>
      <c r="AQ249" s="222" t="s">
        <v>205</v>
      </c>
      <c r="AR249" s="47"/>
      <c r="AS249" s="47"/>
      <c r="AT249" s="47"/>
    </row>
    <row r="250" spans="1:48" ht="12" customHeight="1">
      <c r="A250" s="68"/>
      <c r="B250" s="223" t="s">
        <v>258</v>
      </c>
      <c r="C250" s="224" t="s">
        <v>259</v>
      </c>
      <c r="D250" s="250">
        <v>293472</v>
      </c>
      <c r="E250" s="251">
        <f t="shared" ref="E250:E261" si="108">D250/D238*100</f>
        <v>99.569452502366488</v>
      </c>
      <c r="F250" s="252">
        <v>1797</v>
      </c>
      <c r="G250" s="251">
        <f t="shared" ref="G250:G261" si="109">F250/F238*100</f>
        <v>82.58272058823529</v>
      </c>
      <c r="H250" s="252">
        <v>757</v>
      </c>
      <c r="I250" s="251">
        <f t="shared" ref="I250:I261" si="110">H250/H238*100</f>
        <v>110.99706744868034</v>
      </c>
      <c r="J250" s="252">
        <f t="shared" ref="J250" si="111">D250-F250</f>
        <v>291675</v>
      </c>
      <c r="K250" s="251">
        <f t="shared" ref="K250:K261" si="112">J250/J238*100</f>
        <v>99.695794097038259</v>
      </c>
      <c r="L250" s="252">
        <v>119160</v>
      </c>
      <c r="M250" s="251">
        <f t="shared" ref="M250:M261" si="113">L250/L238*100</f>
        <v>100.79001234922944</v>
      </c>
      <c r="N250" s="252">
        <v>146321</v>
      </c>
      <c r="O250" s="251">
        <f t="shared" ref="O250:O261" si="114">N250/N238*100</f>
        <v>101.46524464662154</v>
      </c>
      <c r="P250" s="252">
        <f t="shared" si="107"/>
        <v>27161</v>
      </c>
      <c r="Q250" s="251">
        <f t="shared" ref="Q250:Q261" si="115">P250/P238*100</f>
        <v>104.53775690862905</v>
      </c>
      <c r="R250" s="252">
        <f t="shared" ref="R250:R260" si="116">J250+P250</f>
        <v>318836</v>
      </c>
      <c r="S250" s="251">
        <f t="shared" ref="S250:S261" si="117">R250/R238*100</f>
        <v>100.09072444568619</v>
      </c>
      <c r="T250" s="252">
        <v>279994</v>
      </c>
      <c r="U250" s="251">
        <f t="shared" ref="U250:U261" si="118">T250/T238*100</f>
        <v>100.29264588415234</v>
      </c>
      <c r="V250" s="252">
        <v>22346</v>
      </c>
      <c r="W250" s="251">
        <f t="shared" ref="W250:W261" si="119">V250/V238*100</f>
        <v>110.32337694396446</v>
      </c>
      <c r="X250" s="252">
        <f t="shared" si="105"/>
        <v>38842</v>
      </c>
      <c r="Y250" s="251">
        <f t="shared" ref="Y250:Y261" si="120">X250/X238*100</f>
        <v>98.65887731775463</v>
      </c>
      <c r="Z250" s="252">
        <v>526</v>
      </c>
      <c r="AA250" s="251">
        <f t="shared" ref="AA250:AA258" si="121">Z250/Z238*100</f>
        <v>75.250357653791127</v>
      </c>
      <c r="AB250" s="252" t="s">
        <v>224</v>
      </c>
      <c r="AC250" s="251" t="s">
        <v>206</v>
      </c>
      <c r="AD250" s="253">
        <v>7736</v>
      </c>
      <c r="AE250" s="254">
        <f t="shared" ref="AE250:AE258" si="122">AD250/AD238*100</f>
        <v>106.80657186248791</v>
      </c>
      <c r="AF250" s="253">
        <v>420</v>
      </c>
      <c r="AG250" s="254">
        <f t="shared" ref="AG250:AG258" si="123">AF250/AF238*100</f>
        <v>103.19410319410321</v>
      </c>
      <c r="AH250" s="253">
        <v>31</v>
      </c>
      <c r="AI250" s="254">
        <f t="shared" ref="AI250:AI258" si="124">AH250/AH238*100</f>
        <v>103.33333333333334</v>
      </c>
      <c r="AJ250" s="226"/>
      <c r="AK250" s="227"/>
      <c r="AL250" s="228"/>
      <c r="AM250" s="229"/>
      <c r="AN250" s="225"/>
      <c r="AO250" s="225"/>
      <c r="AP250" s="230"/>
      <c r="AQ250" s="231"/>
      <c r="AU250" s="13"/>
      <c r="AV250" s="13"/>
    </row>
    <row r="251" spans="1:48" ht="12" customHeight="1">
      <c r="A251" s="35"/>
      <c r="B251" s="37" t="s">
        <v>212</v>
      </c>
      <c r="C251" s="50" t="s">
        <v>18</v>
      </c>
      <c r="D251" s="80">
        <v>300690</v>
      </c>
      <c r="E251" s="90">
        <f t="shared" si="108"/>
        <v>98.630217866210074</v>
      </c>
      <c r="F251" s="83">
        <v>1812</v>
      </c>
      <c r="G251" s="90">
        <f t="shared" si="109"/>
        <v>80.319148936170208</v>
      </c>
      <c r="H251" s="83">
        <v>772</v>
      </c>
      <c r="I251" s="90">
        <f t="shared" si="110"/>
        <v>101.31233595800524</v>
      </c>
      <c r="J251" s="83">
        <f>D251-F251</f>
        <v>298878</v>
      </c>
      <c r="K251" s="90">
        <f t="shared" si="112"/>
        <v>98.766729453752362</v>
      </c>
      <c r="L251" s="83">
        <v>117871</v>
      </c>
      <c r="M251" s="90">
        <f t="shared" si="113"/>
        <v>96.548306507760984</v>
      </c>
      <c r="N251" s="83">
        <v>154592</v>
      </c>
      <c r="O251" s="90">
        <f t="shared" si="114"/>
        <v>100.44572661234781</v>
      </c>
      <c r="P251" s="83">
        <f t="shared" si="107"/>
        <v>36721</v>
      </c>
      <c r="Q251" s="90">
        <f t="shared" si="115"/>
        <v>115.39863612080072</v>
      </c>
      <c r="R251" s="83">
        <f t="shared" si="116"/>
        <v>335599</v>
      </c>
      <c r="S251" s="90">
        <f t="shared" si="117"/>
        <v>100.34924992001339</v>
      </c>
      <c r="T251" s="83">
        <v>304762</v>
      </c>
      <c r="U251" s="90">
        <f t="shared" si="118"/>
        <v>101.25622547602673</v>
      </c>
      <c r="V251" s="83">
        <v>23348</v>
      </c>
      <c r="W251" s="90">
        <f t="shared" si="119"/>
        <v>116.27490039840637</v>
      </c>
      <c r="X251" s="83">
        <f t="shared" ref="X251:X262" si="125">R251-T251</f>
        <v>30837</v>
      </c>
      <c r="Y251" s="90">
        <f t="shared" si="120"/>
        <v>92.188340807174882</v>
      </c>
      <c r="Z251" s="83">
        <v>537</v>
      </c>
      <c r="AA251" s="90">
        <f t="shared" si="121"/>
        <v>85.645933014354071</v>
      </c>
      <c r="AB251" s="83" t="s">
        <v>206</v>
      </c>
      <c r="AC251" s="90" t="s">
        <v>230</v>
      </c>
      <c r="AD251" s="83">
        <v>7213</v>
      </c>
      <c r="AE251" s="248">
        <f t="shared" si="122"/>
        <v>90.162499999999994</v>
      </c>
      <c r="AF251" s="83">
        <v>423</v>
      </c>
      <c r="AG251" s="248">
        <f t="shared" si="123"/>
        <v>85.282258064516128</v>
      </c>
      <c r="AH251" s="83">
        <v>31</v>
      </c>
      <c r="AI251" s="248">
        <f t="shared" si="124"/>
        <v>100</v>
      </c>
      <c r="AJ251" s="32"/>
      <c r="AK251" s="185"/>
      <c r="AL251" s="189"/>
      <c r="AM251" s="188"/>
      <c r="AN251" s="134"/>
      <c r="AO251" s="134"/>
      <c r="AP251" s="191"/>
      <c r="AQ251" s="183"/>
      <c r="AU251" s="13"/>
      <c r="AV251" s="13"/>
    </row>
    <row r="252" spans="1:48" ht="12" customHeight="1">
      <c r="A252" s="35"/>
      <c r="B252" s="37" t="s">
        <v>213</v>
      </c>
      <c r="C252" s="50" t="s">
        <v>10</v>
      </c>
      <c r="D252" s="80">
        <v>280181</v>
      </c>
      <c r="E252" s="90">
        <f t="shared" si="108"/>
        <v>98.042859042460123</v>
      </c>
      <c r="F252" s="83">
        <v>1764</v>
      </c>
      <c r="G252" s="90">
        <f t="shared" si="109"/>
        <v>83.960019038553071</v>
      </c>
      <c r="H252" s="83">
        <v>724</v>
      </c>
      <c r="I252" s="90">
        <f t="shared" si="110"/>
        <v>94.025974025974023</v>
      </c>
      <c r="J252" s="83">
        <f t="shared" ref="J252:J260" si="126">D252-F252</f>
        <v>278417</v>
      </c>
      <c r="K252" s="90">
        <f t="shared" si="112"/>
        <v>98.147162401779511</v>
      </c>
      <c r="L252" s="83">
        <v>107336</v>
      </c>
      <c r="M252" s="90">
        <f t="shared" si="113"/>
        <v>96.125808242732532</v>
      </c>
      <c r="N252" s="83">
        <v>155557</v>
      </c>
      <c r="O252" s="90">
        <f t="shared" si="114"/>
        <v>103.34502597626924</v>
      </c>
      <c r="P252" s="83">
        <f t="shared" si="107"/>
        <v>48221</v>
      </c>
      <c r="Q252" s="90">
        <f t="shared" si="115"/>
        <v>124.08903757076686</v>
      </c>
      <c r="R252" s="83">
        <f t="shared" si="116"/>
        <v>326638</v>
      </c>
      <c r="S252" s="90">
        <f t="shared" si="117"/>
        <v>101.27273798340015</v>
      </c>
      <c r="T252" s="83">
        <v>304256</v>
      </c>
      <c r="U252" s="90">
        <f t="shared" si="118"/>
        <v>101.25732998755316</v>
      </c>
      <c r="V252" s="83">
        <v>22458</v>
      </c>
      <c r="W252" s="90">
        <f t="shared" si="119"/>
        <v>121.72357723577237</v>
      </c>
      <c r="X252" s="83">
        <f t="shared" si="125"/>
        <v>22382</v>
      </c>
      <c r="Y252" s="90">
        <f t="shared" si="120"/>
        <v>101.48265699387893</v>
      </c>
      <c r="Z252" s="83">
        <v>497</v>
      </c>
      <c r="AA252" s="90">
        <f t="shared" si="121"/>
        <v>89.711191335740068</v>
      </c>
      <c r="AB252" s="83" t="s">
        <v>206</v>
      </c>
      <c r="AC252" s="90" t="s">
        <v>206</v>
      </c>
      <c r="AD252" s="83">
        <v>6731</v>
      </c>
      <c r="AE252" s="248">
        <f t="shared" si="122"/>
        <v>94.126695567053559</v>
      </c>
      <c r="AF252" s="83">
        <v>363</v>
      </c>
      <c r="AG252" s="248">
        <f t="shared" si="123"/>
        <v>106.45161290322579</v>
      </c>
      <c r="AH252" s="83">
        <v>32</v>
      </c>
      <c r="AI252" s="248">
        <f t="shared" si="124"/>
        <v>103.2258064516129</v>
      </c>
      <c r="AJ252" s="32"/>
      <c r="AK252" s="185"/>
      <c r="AL252" s="189"/>
      <c r="AM252" s="188"/>
      <c r="AN252" s="134"/>
      <c r="AO252" s="134"/>
      <c r="AP252" s="191"/>
      <c r="AQ252" s="183"/>
      <c r="AU252" s="13"/>
      <c r="AV252" s="13"/>
    </row>
    <row r="253" spans="1:48" ht="12" customHeight="1">
      <c r="A253" s="35"/>
      <c r="B253" s="37" t="s">
        <v>214</v>
      </c>
      <c r="C253" s="50" t="s">
        <v>215</v>
      </c>
      <c r="D253" s="80">
        <v>270849</v>
      </c>
      <c r="E253" s="90">
        <f t="shared" si="108"/>
        <v>97.288064971497747</v>
      </c>
      <c r="F253" s="83">
        <v>1869</v>
      </c>
      <c r="G253" s="90">
        <f t="shared" si="109"/>
        <v>84.87738419618529</v>
      </c>
      <c r="H253" s="83">
        <v>829</v>
      </c>
      <c r="I253" s="90">
        <f t="shared" si="110"/>
        <v>117.09039548022599</v>
      </c>
      <c r="J253" s="83">
        <f t="shared" si="126"/>
        <v>268980</v>
      </c>
      <c r="K253" s="90">
        <f t="shared" si="112"/>
        <v>97.387009996488018</v>
      </c>
      <c r="L253" s="83">
        <v>103109</v>
      </c>
      <c r="M253" s="90">
        <f t="shared" si="113"/>
        <v>96.090546484753588</v>
      </c>
      <c r="N253" s="83">
        <v>155369</v>
      </c>
      <c r="O253" s="90">
        <f t="shared" si="114"/>
        <v>102.92950505806672</v>
      </c>
      <c r="P253" s="83">
        <f t="shared" si="107"/>
        <v>52260</v>
      </c>
      <c r="Q253" s="90">
        <f t="shared" si="115"/>
        <v>119.74428888939808</v>
      </c>
      <c r="R253" s="83">
        <f t="shared" si="116"/>
        <v>321240</v>
      </c>
      <c r="S253" s="90">
        <f t="shared" si="117"/>
        <v>100.43771885942971</v>
      </c>
      <c r="T253" s="83">
        <v>299650</v>
      </c>
      <c r="U253" s="90">
        <f t="shared" si="118"/>
        <v>100.71422569531971</v>
      </c>
      <c r="V253" s="83">
        <v>20516</v>
      </c>
      <c r="W253" s="90">
        <f t="shared" si="119"/>
        <v>106.72076570952976</v>
      </c>
      <c r="X253" s="83">
        <f t="shared" si="125"/>
        <v>21590</v>
      </c>
      <c r="Y253" s="90">
        <f t="shared" si="120"/>
        <v>96.751064306520277</v>
      </c>
      <c r="Z253" s="83">
        <v>515</v>
      </c>
      <c r="AA253" s="90">
        <f t="shared" si="121"/>
        <v>88.487972508591056</v>
      </c>
      <c r="AB253" s="83" t="s">
        <v>206</v>
      </c>
      <c r="AC253" s="90" t="s">
        <v>206</v>
      </c>
      <c r="AD253" s="83">
        <v>6926</v>
      </c>
      <c r="AE253" s="248">
        <f t="shared" si="122"/>
        <v>96.261292564280751</v>
      </c>
      <c r="AF253" s="83">
        <v>288</v>
      </c>
      <c r="AG253" s="248">
        <f t="shared" si="123"/>
        <v>90</v>
      </c>
      <c r="AH253" s="83">
        <v>31</v>
      </c>
      <c r="AI253" s="248">
        <f t="shared" si="124"/>
        <v>96.875</v>
      </c>
      <c r="AJ253" s="32"/>
      <c r="AK253" s="185"/>
      <c r="AL253" s="189"/>
      <c r="AM253" s="188"/>
      <c r="AN253" s="134"/>
      <c r="AO253" s="134"/>
      <c r="AP253" s="191"/>
      <c r="AQ253" s="183"/>
      <c r="AU253" s="13"/>
      <c r="AV253" s="13"/>
    </row>
    <row r="254" spans="1:48" ht="12" customHeight="1">
      <c r="A254" s="35"/>
      <c r="B254" s="37" t="s">
        <v>216</v>
      </c>
      <c r="C254" s="50" t="s">
        <v>217</v>
      </c>
      <c r="D254" s="80">
        <v>266775</v>
      </c>
      <c r="E254" s="90">
        <f t="shared" si="108"/>
        <v>98.951417274352565</v>
      </c>
      <c r="F254" s="83">
        <v>1812</v>
      </c>
      <c r="G254" s="90">
        <f t="shared" si="109"/>
        <v>83.46384154767388</v>
      </c>
      <c r="H254" s="83">
        <v>772</v>
      </c>
      <c r="I254" s="90">
        <f t="shared" si="110"/>
        <v>114.03249630723782</v>
      </c>
      <c r="J254" s="83">
        <f t="shared" si="126"/>
        <v>264963</v>
      </c>
      <c r="K254" s="90">
        <f t="shared" si="112"/>
        <v>99.077145132763221</v>
      </c>
      <c r="L254" s="83">
        <v>104989</v>
      </c>
      <c r="M254" s="90">
        <f t="shared" si="113"/>
        <v>100.5352867949823</v>
      </c>
      <c r="N254" s="83">
        <v>153509</v>
      </c>
      <c r="O254" s="90">
        <f t="shared" si="114"/>
        <v>105.40594358537724</v>
      </c>
      <c r="P254" s="83">
        <f>N254-L254</f>
        <v>48520</v>
      </c>
      <c r="Q254" s="90">
        <f t="shared" si="115"/>
        <v>117.74984225598213</v>
      </c>
      <c r="R254" s="83">
        <f t="shared" si="116"/>
        <v>313483</v>
      </c>
      <c r="S254" s="90">
        <f t="shared" si="117"/>
        <v>101.57012931048448</v>
      </c>
      <c r="T254" s="83">
        <v>284907</v>
      </c>
      <c r="U254" s="90">
        <f t="shared" si="118"/>
        <v>101.95349403108986</v>
      </c>
      <c r="V254" s="83">
        <v>22987</v>
      </c>
      <c r="W254" s="90">
        <f t="shared" si="119"/>
        <v>115.30397271268058</v>
      </c>
      <c r="X254" s="83">
        <f t="shared" si="125"/>
        <v>28576</v>
      </c>
      <c r="Y254" s="90">
        <f t="shared" si="120"/>
        <v>97.899893795607937</v>
      </c>
      <c r="Z254" s="83">
        <v>559</v>
      </c>
      <c r="AA254" s="90">
        <f t="shared" si="121"/>
        <v>95.392491467576789</v>
      </c>
      <c r="AB254" s="83" t="s">
        <v>206</v>
      </c>
      <c r="AC254" s="83" t="s">
        <v>206</v>
      </c>
      <c r="AD254" s="83">
        <v>7195</v>
      </c>
      <c r="AE254" s="248">
        <f t="shared" si="122"/>
        <v>97.665264015202936</v>
      </c>
      <c r="AF254" s="83">
        <v>405</v>
      </c>
      <c r="AG254" s="248">
        <f t="shared" si="123"/>
        <v>100.49627791563276</v>
      </c>
      <c r="AH254" s="83">
        <v>31</v>
      </c>
      <c r="AI254" s="248">
        <f t="shared" si="124"/>
        <v>100</v>
      </c>
      <c r="AJ254" s="32"/>
      <c r="AK254" s="185"/>
      <c r="AL254" s="189"/>
      <c r="AM254" s="188"/>
      <c r="AN254" s="134"/>
      <c r="AO254" s="134"/>
      <c r="AP254" s="134"/>
      <c r="AQ254" s="183"/>
      <c r="AU254" s="13"/>
      <c r="AV254" s="13"/>
    </row>
    <row r="255" spans="1:48" ht="12" customHeight="1">
      <c r="A255" s="35"/>
      <c r="B255" s="37" t="s">
        <v>218</v>
      </c>
      <c r="C255" s="50" t="s">
        <v>13</v>
      </c>
      <c r="D255" s="80">
        <v>259926</v>
      </c>
      <c r="E255" s="90">
        <f t="shared" si="108"/>
        <v>98.010942643504364</v>
      </c>
      <c r="F255" s="83">
        <v>1724</v>
      </c>
      <c r="G255" s="90">
        <f t="shared" si="109"/>
        <v>78.221415607985477</v>
      </c>
      <c r="H255" s="83">
        <v>684</v>
      </c>
      <c r="I255" s="90">
        <f t="shared" si="110"/>
        <v>96.338028169014095</v>
      </c>
      <c r="J255" s="83">
        <f t="shared" si="126"/>
        <v>258202</v>
      </c>
      <c r="K255" s="90">
        <f t="shared" si="112"/>
        <v>98.176785286524179</v>
      </c>
      <c r="L255" s="83">
        <v>97225</v>
      </c>
      <c r="M255" s="90">
        <f t="shared" si="113"/>
        <v>98.964801205187186</v>
      </c>
      <c r="N255" s="83">
        <v>146316</v>
      </c>
      <c r="O255" s="90">
        <f t="shared" si="114"/>
        <v>96.381002569000728</v>
      </c>
      <c r="P255" s="83">
        <f t="shared" ref="P255:P265" si="127">N255-L255</f>
        <v>49091</v>
      </c>
      <c r="Q255" s="90">
        <f t="shared" si="115"/>
        <v>91.642398446833923</v>
      </c>
      <c r="R255" s="83">
        <f t="shared" si="116"/>
        <v>307293</v>
      </c>
      <c r="S255" s="90">
        <f t="shared" si="117"/>
        <v>97.071059655994816</v>
      </c>
      <c r="T255" s="83">
        <v>293939</v>
      </c>
      <c r="U255" s="90">
        <f t="shared" si="118"/>
        <v>97.809152710441467</v>
      </c>
      <c r="V255" s="83">
        <v>22475</v>
      </c>
      <c r="W255" s="90">
        <f t="shared" si="119"/>
        <v>106.3603236950452</v>
      </c>
      <c r="X255" s="83">
        <f t="shared" si="125"/>
        <v>13354</v>
      </c>
      <c r="Y255" s="90">
        <f t="shared" si="120"/>
        <v>83.243984540580968</v>
      </c>
      <c r="Z255" s="83">
        <v>466</v>
      </c>
      <c r="AA255" s="90">
        <f t="shared" si="121"/>
        <v>86.617100371747213</v>
      </c>
      <c r="AB255" s="83" t="s">
        <v>206</v>
      </c>
      <c r="AC255" s="83" t="s">
        <v>206</v>
      </c>
      <c r="AD255" s="83">
        <v>6271</v>
      </c>
      <c r="AE255" s="248">
        <f t="shared" si="122"/>
        <v>91.480671043034278</v>
      </c>
      <c r="AF255" s="83">
        <v>299</v>
      </c>
      <c r="AG255" s="248">
        <f t="shared" si="123"/>
        <v>99.33554817275747</v>
      </c>
      <c r="AH255" s="83">
        <v>31</v>
      </c>
      <c r="AI255" s="248">
        <f t="shared" si="124"/>
        <v>103.33333333333334</v>
      </c>
      <c r="AJ255" s="32"/>
      <c r="AK255" s="185"/>
      <c r="AL255" s="189"/>
      <c r="AM255" s="188"/>
      <c r="AN255" s="134"/>
      <c r="AO255" s="134"/>
      <c r="AP255" s="134"/>
      <c r="AQ255" s="183"/>
      <c r="AU255" s="13"/>
      <c r="AV255" s="13"/>
    </row>
    <row r="256" spans="1:48" ht="12" customHeight="1">
      <c r="A256" s="35"/>
      <c r="B256" s="37" t="s">
        <v>219</v>
      </c>
      <c r="C256" s="50" t="s">
        <v>14</v>
      </c>
      <c r="D256" s="80">
        <v>268004</v>
      </c>
      <c r="E256" s="90">
        <f t="shared" si="108"/>
        <v>97.451393206866584</v>
      </c>
      <c r="F256" s="83">
        <v>1814</v>
      </c>
      <c r="G256" s="90">
        <f t="shared" si="109"/>
        <v>79.561403508771932</v>
      </c>
      <c r="H256" s="83">
        <v>774</v>
      </c>
      <c r="I256" s="90">
        <f t="shared" si="110"/>
        <v>98.473282442748086</v>
      </c>
      <c r="J256" s="83">
        <f t="shared" si="126"/>
        <v>266190</v>
      </c>
      <c r="K256" s="90">
        <f t="shared" si="112"/>
        <v>97.600950380042022</v>
      </c>
      <c r="L256" s="83">
        <v>101358</v>
      </c>
      <c r="M256" s="90">
        <f t="shared" si="113"/>
        <v>96.005683163627751</v>
      </c>
      <c r="N256" s="83">
        <v>155515</v>
      </c>
      <c r="O256" s="90">
        <f t="shared" si="114"/>
        <v>100.69867129425782</v>
      </c>
      <c r="P256" s="83">
        <f t="shared" si="127"/>
        <v>54157</v>
      </c>
      <c r="Q256" s="90">
        <f t="shared" si="115"/>
        <v>110.83891037842042</v>
      </c>
      <c r="R256" s="83">
        <f t="shared" si="116"/>
        <v>320347</v>
      </c>
      <c r="S256" s="90">
        <f t="shared" si="117"/>
        <v>99.612244009527544</v>
      </c>
      <c r="T256" s="83">
        <v>302542</v>
      </c>
      <c r="U256" s="90">
        <f t="shared" si="118"/>
        <v>100.56808927212109</v>
      </c>
      <c r="V256" s="83">
        <v>26982</v>
      </c>
      <c r="W256" s="90">
        <f t="shared" si="119"/>
        <v>109.29196370706416</v>
      </c>
      <c r="X256" s="83">
        <f t="shared" si="125"/>
        <v>17805</v>
      </c>
      <c r="Y256" s="90">
        <f t="shared" si="120"/>
        <v>85.761764847550694</v>
      </c>
      <c r="Z256" s="83">
        <v>545</v>
      </c>
      <c r="AA256" s="90">
        <f t="shared" si="121"/>
        <v>98.553345388788429</v>
      </c>
      <c r="AB256" s="83" t="s">
        <v>206</v>
      </c>
      <c r="AC256" s="83" t="s">
        <v>206</v>
      </c>
      <c r="AD256" s="83">
        <v>6818</v>
      </c>
      <c r="AE256" s="248">
        <f t="shared" si="122"/>
        <v>88.626023657870789</v>
      </c>
      <c r="AF256" s="83">
        <v>341</v>
      </c>
      <c r="AG256" s="248">
        <f t="shared" si="123"/>
        <v>108.59872611464969</v>
      </c>
      <c r="AH256" s="83">
        <v>30</v>
      </c>
      <c r="AI256" s="248">
        <f t="shared" si="124"/>
        <v>96.774193548387103</v>
      </c>
      <c r="AJ256" s="32"/>
      <c r="AK256" s="185"/>
      <c r="AL256" s="189"/>
      <c r="AM256" s="188"/>
      <c r="AN256" s="134"/>
      <c r="AO256" s="134"/>
      <c r="AP256" s="134"/>
      <c r="AQ256" s="183"/>
      <c r="AU256" s="13"/>
      <c r="AV256" s="13"/>
    </row>
    <row r="257" spans="1:48" ht="12" customHeight="1">
      <c r="B257" s="37" t="s">
        <v>220</v>
      </c>
      <c r="C257" s="50" t="s">
        <v>15</v>
      </c>
      <c r="D257" s="80">
        <v>260666</v>
      </c>
      <c r="E257" s="90">
        <f t="shared" si="108"/>
        <v>97.51340189216387</v>
      </c>
      <c r="F257" s="83">
        <v>1829</v>
      </c>
      <c r="G257" s="90">
        <f t="shared" si="109"/>
        <v>82.424515547543947</v>
      </c>
      <c r="H257" s="83">
        <v>789</v>
      </c>
      <c r="I257" s="90">
        <f t="shared" si="110"/>
        <v>108.82758620689654</v>
      </c>
      <c r="J257" s="83">
        <f t="shared" si="126"/>
        <v>258837</v>
      </c>
      <c r="K257" s="90">
        <f t="shared" si="112"/>
        <v>97.639705161188104</v>
      </c>
      <c r="L257" s="83">
        <v>97928</v>
      </c>
      <c r="M257" s="90">
        <f t="shared" si="113"/>
        <v>95.211612689955572</v>
      </c>
      <c r="N257" s="83">
        <v>144719</v>
      </c>
      <c r="O257" s="90">
        <f t="shared" si="114"/>
        <v>99.853723496008456</v>
      </c>
      <c r="P257" s="83">
        <f t="shared" si="127"/>
        <v>46791</v>
      </c>
      <c r="Q257" s="90">
        <f t="shared" si="115"/>
        <v>111.20062740624554</v>
      </c>
      <c r="R257" s="83">
        <f t="shared" si="116"/>
        <v>305628</v>
      </c>
      <c r="S257" s="90">
        <f t="shared" si="117"/>
        <v>99.497350018881932</v>
      </c>
      <c r="T257" s="83">
        <v>285376</v>
      </c>
      <c r="U257" s="90">
        <f t="shared" si="118"/>
        <v>99.886244710379032</v>
      </c>
      <c r="V257" s="83">
        <v>25229</v>
      </c>
      <c r="W257" s="90">
        <f t="shared" si="119"/>
        <v>102.25347545900377</v>
      </c>
      <c r="X257" s="83">
        <f t="shared" si="125"/>
        <v>20252</v>
      </c>
      <c r="Y257" s="90">
        <f t="shared" si="120"/>
        <v>94.322574635554929</v>
      </c>
      <c r="Z257" s="83">
        <v>538</v>
      </c>
      <c r="AA257" s="90">
        <f t="shared" si="121"/>
        <v>96.58886894075404</v>
      </c>
      <c r="AB257" s="83" t="s">
        <v>206</v>
      </c>
      <c r="AC257" s="83" t="s">
        <v>206</v>
      </c>
      <c r="AD257" s="83">
        <v>7000</v>
      </c>
      <c r="AE257" s="248">
        <f t="shared" si="122"/>
        <v>90.567990684435244</v>
      </c>
      <c r="AF257" s="83">
        <v>426</v>
      </c>
      <c r="AG257" s="248">
        <f t="shared" si="123"/>
        <v>131.4814814814815</v>
      </c>
      <c r="AH257" s="83">
        <v>30</v>
      </c>
      <c r="AI257" s="248">
        <f t="shared" si="124"/>
        <v>100</v>
      </c>
      <c r="AJ257" s="32"/>
      <c r="AK257" s="185"/>
      <c r="AL257" s="189"/>
      <c r="AM257" s="136"/>
      <c r="AN257" s="134"/>
      <c r="AO257" s="134"/>
      <c r="AP257" s="134"/>
      <c r="AQ257" s="183"/>
      <c r="AU257" s="13"/>
      <c r="AV257" s="13"/>
    </row>
    <row r="258" spans="1:48" ht="12" customHeight="1">
      <c r="B258" s="37" t="s">
        <v>221</v>
      </c>
      <c r="C258" s="50" t="s">
        <v>16</v>
      </c>
      <c r="D258" s="80">
        <v>276104</v>
      </c>
      <c r="E258" s="89">
        <f t="shared" si="108"/>
        <v>98.55260762638359</v>
      </c>
      <c r="F258" s="83">
        <v>1720</v>
      </c>
      <c r="G258" s="89">
        <f t="shared" si="109"/>
        <v>78.467153284671525</v>
      </c>
      <c r="H258" s="83">
        <v>680</v>
      </c>
      <c r="I258" s="89">
        <f t="shared" si="110"/>
        <v>97.421203438395423</v>
      </c>
      <c r="J258" s="87">
        <f t="shared" si="126"/>
        <v>274384</v>
      </c>
      <c r="K258" s="89">
        <f t="shared" si="112"/>
        <v>98.710998068115998</v>
      </c>
      <c r="L258" s="87">
        <v>107384</v>
      </c>
      <c r="M258" s="89">
        <f t="shared" si="113"/>
        <v>96.22308443624047</v>
      </c>
      <c r="N258" s="83">
        <v>143205</v>
      </c>
      <c r="O258" s="89">
        <f t="shared" si="114"/>
        <v>97.072998786629881</v>
      </c>
      <c r="P258" s="87">
        <f t="shared" si="127"/>
        <v>35821</v>
      </c>
      <c r="Q258" s="89">
        <f t="shared" si="115"/>
        <v>99.713283598708387</v>
      </c>
      <c r="R258" s="87">
        <f t="shared" si="116"/>
        <v>310205</v>
      </c>
      <c r="S258" s="89">
        <f t="shared" si="117"/>
        <v>98.82570701294398</v>
      </c>
      <c r="T258" s="87">
        <v>269749</v>
      </c>
      <c r="U258" s="89">
        <f t="shared" si="118"/>
        <v>98.943982276215209</v>
      </c>
      <c r="V258" s="87">
        <v>23251</v>
      </c>
      <c r="W258" s="89">
        <f t="shared" si="119"/>
        <v>100.57530928280994</v>
      </c>
      <c r="X258" s="87">
        <f t="shared" si="125"/>
        <v>40456</v>
      </c>
      <c r="Y258" s="89">
        <f t="shared" si="120"/>
        <v>98.044252720354791</v>
      </c>
      <c r="Z258" s="87">
        <v>532</v>
      </c>
      <c r="AA258" s="89">
        <f t="shared" si="121"/>
        <v>100</v>
      </c>
      <c r="AB258" s="87" t="s">
        <v>206</v>
      </c>
      <c r="AC258" s="87" t="s">
        <v>206</v>
      </c>
      <c r="AD258" s="87">
        <v>8044</v>
      </c>
      <c r="AE258" s="255">
        <f t="shared" si="122"/>
        <v>94.390988030978633</v>
      </c>
      <c r="AF258" s="87">
        <v>359</v>
      </c>
      <c r="AG258" s="255">
        <f t="shared" si="123"/>
        <v>96.7654986522911</v>
      </c>
      <c r="AH258" s="87">
        <v>30</v>
      </c>
      <c r="AI258" s="255">
        <f t="shared" si="124"/>
        <v>96.774193548387103</v>
      </c>
      <c r="AJ258" s="88"/>
      <c r="AK258" s="186"/>
      <c r="AL258" s="240"/>
      <c r="AM258" s="241"/>
      <c r="AN258" s="191"/>
      <c r="AO258" s="191"/>
      <c r="AP258" s="191"/>
      <c r="AQ258" s="242"/>
      <c r="AU258" s="13"/>
      <c r="AV258" s="13"/>
    </row>
    <row r="259" spans="1:48" ht="12" customHeight="1">
      <c r="B259" s="37" t="s">
        <v>260</v>
      </c>
      <c r="C259" s="50" t="s">
        <v>261</v>
      </c>
      <c r="D259" s="80">
        <v>281245</v>
      </c>
      <c r="E259" s="90">
        <f>D259/D247*100</f>
        <v>98.36079907110782</v>
      </c>
      <c r="F259" s="83">
        <v>1853</v>
      </c>
      <c r="G259" s="90">
        <f>F259/F247*100</f>
        <v>83.019713261648747</v>
      </c>
      <c r="H259" s="83">
        <v>813</v>
      </c>
      <c r="I259" s="90">
        <f t="shared" si="110"/>
        <v>110.16260162601625</v>
      </c>
      <c r="J259" s="83">
        <f t="shared" si="126"/>
        <v>279392</v>
      </c>
      <c r="K259" s="90">
        <f>J259/J247*100</f>
        <v>98.481494536482188</v>
      </c>
      <c r="L259" s="83">
        <v>109383</v>
      </c>
      <c r="M259" s="90">
        <f t="shared" si="113"/>
        <v>96.616996281345777</v>
      </c>
      <c r="N259" s="83">
        <v>145350</v>
      </c>
      <c r="O259" s="90">
        <f t="shared" si="114"/>
        <v>98.913886733902245</v>
      </c>
      <c r="P259" s="83">
        <f t="shared" si="127"/>
        <v>35967</v>
      </c>
      <c r="Q259" s="90">
        <f t="shared" si="115"/>
        <v>106.62259508493166</v>
      </c>
      <c r="R259" s="83">
        <f t="shared" si="116"/>
        <v>315359</v>
      </c>
      <c r="S259" s="90">
        <f t="shared" si="117"/>
        <v>99.346633777836573</v>
      </c>
      <c r="T259" s="83">
        <v>280823</v>
      </c>
      <c r="U259" s="90">
        <f t="shared" si="118"/>
        <v>99.686906515681301</v>
      </c>
      <c r="V259" s="83">
        <v>22407</v>
      </c>
      <c r="W259" s="90">
        <f t="shared" si="119"/>
        <v>98.813723760804379</v>
      </c>
      <c r="X259" s="83">
        <f t="shared" si="125"/>
        <v>34536</v>
      </c>
      <c r="Y259" s="90">
        <f t="shared" si="120"/>
        <v>96.663681146439757</v>
      </c>
      <c r="Z259" s="83">
        <v>482</v>
      </c>
      <c r="AA259" s="90">
        <f>Z259/Z247*100</f>
        <v>94.324853228962809</v>
      </c>
      <c r="AB259" s="83" t="s">
        <v>206</v>
      </c>
      <c r="AC259" s="83" t="s">
        <v>206</v>
      </c>
      <c r="AD259" s="234">
        <v>6658</v>
      </c>
      <c r="AE259" s="248">
        <f>AD259/AD247*100</f>
        <v>88.607931860527017</v>
      </c>
      <c r="AF259" s="234">
        <v>368</v>
      </c>
      <c r="AG259" s="248">
        <f>AF259/AF247*100</f>
        <v>104.24929178470255</v>
      </c>
      <c r="AH259" s="234">
        <v>30</v>
      </c>
      <c r="AI259" s="248">
        <f>AH259/AH247*100</f>
        <v>100</v>
      </c>
      <c r="AJ259" s="32"/>
      <c r="AK259" s="185"/>
      <c r="AL259" s="192"/>
      <c r="AM259" s="136"/>
      <c r="AN259" s="193"/>
      <c r="AO259" s="134"/>
      <c r="AP259" s="193"/>
      <c r="AQ259" s="183"/>
      <c r="AU259" s="13"/>
      <c r="AV259" s="13"/>
    </row>
    <row r="260" spans="1:48" ht="12" customHeight="1">
      <c r="B260" s="37" t="s">
        <v>19</v>
      </c>
      <c r="C260" s="50" t="s">
        <v>19</v>
      </c>
      <c r="D260" s="80">
        <v>260820</v>
      </c>
      <c r="E260" s="90">
        <f t="shared" si="108"/>
        <v>99.395214304496449</v>
      </c>
      <c r="F260" s="83">
        <v>1765</v>
      </c>
      <c r="G260" s="90">
        <f t="shared" si="109"/>
        <v>81.037649219467397</v>
      </c>
      <c r="H260" s="83">
        <v>725</v>
      </c>
      <c r="I260" s="90">
        <f t="shared" si="110"/>
        <v>105.99415204678363</v>
      </c>
      <c r="J260" s="83">
        <f t="shared" si="126"/>
        <v>259055</v>
      </c>
      <c r="K260" s="90">
        <f t="shared" si="112"/>
        <v>99.548858889670257</v>
      </c>
      <c r="L260" s="83">
        <v>100388</v>
      </c>
      <c r="M260" s="90">
        <f t="shared" si="113"/>
        <v>98.362711764763517</v>
      </c>
      <c r="N260" s="83">
        <v>131359</v>
      </c>
      <c r="O260" s="90">
        <f t="shared" si="114"/>
        <v>98.592701562664189</v>
      </c>
      <c r="P260" s="83">
        <f t="shared" si="127"/>
        <v>30971</v>
      </c>
      <c r="Q260" s="90">
        <f t="shared" si="115"/>
        <v>99.345629510825987</v>
      </c>
      <c r="R260" s="83">
        <f t="shared" si="116"/>
        <v>290026</v>
      </c>
      <c r="S260" s="90">
        <f t="shared" si="117"/>
        <v>99.527116992216989</v>
      </c>
      <c r="T260" s="83">
        <v>263096</v>
      </c>
      <c r="U260" s="90">
        <f t="shared" si="118"/>
        <v>99.81902546922484</v>
      </c>
      <c r="V260" s="83">
        <v>20672</v>
      </c>
      <c r="W260" s="90">
        <f t="shared" si="119"/>
        <v>94.444444444444443</v>
      </c>
      <c r="X260" s="83">
        <f t="shared" si="125"/>
        <v>26930</v>
      </c>
      <c r="Y260" s="90">
        <f t="shared" si="120"/>
        <v>96.762602852933782</v>
      </c>
      <c r="Z260" s="83">
        <v>489</v>
      </c>
      <c r="AA260" s="90">
        <f>Z260/Z248*100</f>
        <v>104.93562231759657</v>
      </c>
      <c r="AB260" s="83" t="s">
        <v>206</v>
      </c>
      <c r="AC260" s="83" t="s">
        <v>206</v>
      </c>
      <c r="AD260" s="234">
        <v>6189</v>
      </c>
      <c r="AE260" s="248">
        <f>AD260/AD248*100</f>
        <v>91.095083897556677</v>
      </c>
      <c r="AF260" s="234">
        <v>302</v>
      </c>
      <c r="AG260" s="248">
        <f>AF260/AF248*100</f>
        <v>145.8937198067633</v>
      </c>
      <c r="AH260" s="234">
        <v>30</v>
      </c>
      <c r="AI260" s="248">
        <f>AH260/AH248*100</f>
        <v>96.774193548387103</v>
      </c>
      <c r="AJ260" s="32"/>
      <c r="AK260" s="185"/>
      <c r="AL260" s="192"/>
      <c r="AM260" s="136"/>
      <c r="AN260" s="193"/>
      <c r="AO260" s="134"/>
      <c r="AP260" s="193"/>
      <c r="AQ260" s="183"/>
      <c r="AU260" s="13"/>
      <c r="AV260" s="13"/>
    </row>
    <row r="261" spans="1:48" s="46" customFormat="1" ht="12" customHeight="1">
      <c r="A261" s="10"/>
      <c r="B261" s="38" t="s">
        <v>20</v>
      </c>
      <c r="C261" s="52" t="s">
        <v>20</v>
      </c>
      <c r="D261" s="81">
        <v>296394</v>
      </c>
      <c r="E261" s="91">
        <f t="shared" si="108"/>
        <v>99.119146033147402</v>
      </c>
      <c r="F261" s="84">
        <v>1627</v>
      </c>
      <c r="G261" s="91">
        <f t="shared" si="109"/>
        <v>74.055530268548026</v>
      </c>
      <c r="H261" s="84">
        <v>750</v>
      </c>
      <c r="I261" s="91">
        <f t="shared" si="110"/>
        <v>106.68563300142246</v>
      </c>
      <c r="J261" s="84">
        <f>D261-F261</f>
        <v>294767</v>
      </c>
      <c r="K261" s="91">
        <f t="shared" si="112"/>
        <v>99.304654837264309</v>
      </c>
      <c r="L261" s="84">
        <v>117319</v>
      </c>
      <c r="M261" s="91">
        <f t="shared" si="113"/>
        <v>96.130020812507169</v>
      </c>
      <c r="N261" s="84">
        <v>144169</v>
      </c>
      <c r="O261" s="91">
        <f t="shared" si="114"/>
        <v>97.63710736973276</v>
      </c>
      <c r="P261" s="84">
        <f t="shared" si="127"/>
        <v>26850</v>
      </c>
      <c r="Q261" s="91">
        <f t="shared" si="115"/>
        <v>104.81730168644596</v>
      </c>
      <c r="R261" s="84">
        <f>J261+P261</f>
        <v>321617</v>
      </c>
      <c r="S261" s="91">
        <f t="shared" si="117"/>
        <v>99.742593356427562</v>
      </c>
      <c r="T261" s="84">
        <v>276561</v>
      </c>
      <c r="U261" s="91">
        <f t="shared" si="118"/>
        <v>100.76587031214135</v>
      </c>
      <c r="V261" s="84">
        <v>21372</v>
      </c>
      <c r="W261" s="91">
        <f t="shared" si="119"/>
        <v>94.149779735682813</v>
      </c>
      <c r="X261" s="84">
        <f t="shared" si="125"/>
        <v>45056</v>
      </c>
      <c r="Y261" s="91">
        <f t="shared" si="120"/>
        <v>93.890139201467036</v>
      </c>
      <c r="Z261" s="84">
        <v>536</v>
      </c>
      <c r="AA261" s="91">
        <f>Z261/Z249*100</f>
        <v>98.892988929889299</v>
      </c>
      <c r="AB261" s="91" t="s">
        <v>253</v>
      </c>
      <c r="AC261" s="91" t="s">
        <v>253</v>
      </c>
      <c r="AD261" s="84">
        <v>7008</v>
      </c>
      <c r="AE261" s="267">
        <f>AD261/AD249*100</f>
        <v>86.797126579142926</v>
      </c>
      <c r="AF261" s="84">
        <v>459</v>
      </c>
      <c r="AG261" s="267">
        <f>AF261/AF249*100</f>
        <v>157.1917808219178</v>
      </c>
      <c r="AH261" s="84">
        <v>30</v>
      </c>
      <c r="AI261" s="267">
        <f>AH261/AH249*100</f>
        <v>88.235294117647058</v>
      </c>
      <c r="AJ261" s="33"/>
      <c r="AK261" s="187"/>
      <c r="AL261" s="245"/>
      <c r="AM261" s="203"/>
      <c r="AN261" s="246"/>
      <c r="AO261" s="170"/>
      <c r="AP261" s="246"/>
      <c r="AQ261" s="184"/>
      <c r="AR261" s="47"/>
      <c r="AS261" s="47"/>
      <c r="AT261" s="47"/>
    </row>
    <row r="262" spans="1:48" ht="12" customHeight="1">
      <c r="A262" s="68"/>
      <c r="B262" s="36" t="s">
        <v>265</v>
      </c>
      <c r="C262" s="51" t="s">
        <v>266</v>
      </c>
      <c r="D262" s="82">
        <v>288204</v>
      </c>
      <c r="E262" s="92">
        <f t="shared" ref="E262:E270" si="128">D262/D250*100</f>
        <v>98.204939483153424</v>
      </c>
      <c r="F262" s="85">
        <v>1660</v>
      </c>
      <c r="G262" s="92">
        <f t="shared" ref="G262:G270" si="129">F262/F250*100</f>
        <v>92.376182526432942</v>
      </c>
      <c r="H262" s="85">
        <v>783</v>
      </c>
      <c r="I262" s="92">
        <f t="shared" ref="I262:I273" si="130">H262/H250*100</f>
        <v>103.43461030383092</v>
      </c>
      <c r="J262" s="85">
        <f t="shared" ref="J262" si="131">D262-F262</f>
        <v>286544</v>
      </c>
      <c r="K262" s="92">
        <f t="shared" ref="K262:K270" si="132">J262/J250*100</f>
        <v>98.240850261421102</v>
      </c>
      <c r="L262" s="85">
        <v>113179</v>
      </c>
      <c r="M262" s="92">
        <f t="shared" ref="M262:M273" si="133">L262/L250*100</f>
        <v>94.980698220879489</v>
      </c>
      <c r="N262" s="85">
        <v>143245</v>
      </c>
      <c r="O262" s="92">
        <f t="shared" ref="O262:O273" si="134">N262/N250*100</f>
        <v>97.89777270521661</v>
      </c>
      <c r="P262" s="85">
        <f t="shared" si="127"/>
        <v>30066</v>
      </c>
      <c r="Q262" s="92">
        <f t="shared" ref="Q262:Q273" si="135">P262/P250*100</f>
        <v>110.69548249328081</v>
      </c>
      <c r="R262" s="85">
        <f t="shared" ref="R262:R272" si="136">J262+P262</f>
        <v>316610</v>
      </c>
      <c r="S262" s="92">
        <f t="shared" ref="S262:S273" si="137">R262/R250*100</f>
        <v>99.301835426363397</v>
      </c>
      <c r="T262" s="85">
        <v>280278</v>
      </c>
      <c r="U262" s="92">
        <f t="shared" ref="U262:U273" si="138">T262/T250*100</f>
        <v>100.10143074494454</v>
      </c>
      <c r="V262" s="85">
        <v>23360</v>
      </c>
      <c r="W262" s="92">
        <f t="shared" ref="W262:W273" si="139">V262/V250*100</f>
        <v>104.5377248724604</v>
      </c>
      <c r="X262" s="85">
        <f t="shared" si="125"/>
        <v>36332</v>
      </c>
      <c r="Y262" s="92">
        <f t="shared" ref="Y262:Y273" si="140">X262/X250*100</f>
        <v>93.537922866999637</v>
      </c>
      <c r="Z262" s="85">
        <v>539</v>
      </c>
      <c r="AA262" s="92">
        <f t="shared" ref="AA262:AA270" si="141">Z262/Z250*100</f>
        <v>102.47148288973385</v>
      </c>
      <c r="AB262" s="85" t="s">
        <v>206</v>
      </c>
      <c r="AC262" s="92" t="s">
        <v>206</v>
      </c>
      <c r="AD262" s="235">
        <v>6875</v>
      </c>
      <c r="AE262" s="268">
        <f t="shared" ref="AE262:AE270" si="142">AD262/AD250*100</f>
        <v>88.870217166494314</v>
      </c>
      <c r="AF262" s="235">
        <v>514</v>
      </c>
      <c r="AG262" s="268">
        <f t="shared" ref="AG262:AG270" si="143">AF262/AF250*100</f>
        <v>122.38095238095239</v>
      </c>
      <c r="AH262" s="235">
        <v>30</v>
      </c>
      <c r="AI262" s="268">
        <f t="shared" ref="AI262:AI270" si="144">AH262/AH250*100</f>
        <v>96.774193548387103</v>
      </c>
      <c r="AJ262" s="29"/>
      <c r="AK262" s="198"/>
      <c r="AL262" s="202"/>
      <c r="AM262" s="190"/>
      <c r="AN262" s="180"/>
      <c r="AO262" s="180"/>
      <c r="AP262" s="247"/>
      <c r="AQ262" s="182"/>
      <c r="AU262" s="13"/>
      <c r="AV262" s="13"/>
    </row>
    <row r="263" spans="1:48" ht="12" customHeight="1">
      <c r="A263" s="35"/>
      <c r="B263" s="37" t="s">
        <v>267</v>
      </c>
      <c r="C263" s="50" t="s">
        <v>268</v>
      </c>
      <c r="D263" s="80">
        <v>292543</v>
      </c>
      <c r="E263" s="90">
        <f t="shared" si="128"/>
        <v>97.290565033755698</v>
      </c>
      <c r="F263" s="83">
        <v>1679</v>
      </c>
      <c r="G263" s="90">
        <f t="shared" si="129"/>
        <v>92.66004415011038</v>
      </c>
      <c r="H263" s="83">
        <v>802</v>
      </c>
      <c r="I263" s="90">
        <f t="shared" si="130"/>
        <v>103.88601036269429</v>
      </c>
      <c r="J263" s="83">
        <f>D263-F263</f>
        <v>290864</v>
      </c>
      <c r="K263" s="90">
        <f t="shared" si="132"/>
        <v>97.318638374186122</v>
      </c>
      <c r="L263" s="83">
        <v>113993</v>
      </c>
      <c r="M263" s="90">
        <f t="shared" si="133"/>
        <v>96.709962586217131</v>
      </c>
      <c r="N263" s="83">
        <v>153417</v>
      </c>
      <c r="O263" s="90">
        <f t="shared" si="134"/>
        <v>99.239934796108457</v>
      </c>
      <c r="P263" s="83">
        <f t="shared" si="127"/>
        <v>39424</v>
      </c>
      <c r="Q263" s="90">
        <f t="shared" si="135"/>
        <v>107.36091065058142</v>
      </c>
      <c r="R263" s="83">
        <f t="shared" si="136"/>
        <v>330288</v>
      </c>
      <c r="S263" s="90">
        <f t="shared" si="137"/>
        <v>98.41745654784431</v>
      </c>
      <c r="T263" s="83">
        <v>302129</v>
      </c>
      <c r="U263" s="90">
        <f t="shared" si="138"/>
        <v>99.136047144985255</v>
      </c>
      <c r="V263" s="83">
        <v>22235</v>
      </c>
      <c r="W263" s="90">
        <f t="shared" si="139"/>
        <v>95.232996402261435</v>
      </c>
      <c r="X263" s="83">
        <f t="shared" ref="X263:X274" si="145">R263-T263</f>
        <v>28159</v>
      </c>
      <c r="Y263" s="90">
        <f t="shared" si="140"/>
        <v>91.315627330803906</v>
      </c>
      <c r="Z263" s="83">
        <v>525</v>
      </c>
      <c r="AA263" s="90">
        <f t="shared" si="141"/>
        <v>97.765363128491629</v>
      </c>
      <c r="AB263" s="83" t="s">
        <v>206</v>
      </c>
      <c r="AC263" s="90" t="s">
        <v>230</v>
      </c>
      <c r="AD263" s="83">
        <v>6756</v>
      </c>
      <c r="AE263" s="248">
        <f t="shared" si="142"/>
        <v>93.664217385276586</v>
      </c>
      <c r="AF263" s="83">
        <v>473</v>
      </c>
      <c r="AG263" s="248">
        <f t="shared" si="143"/>
        <v>111.82033096926713</v>
      </c>
      <c r="AH263" s="83">
        <v>30</v>
      </c>
      <c r="AI263" s="248">
        <f t="shared" si="144"/>
        <v>96.774193548387103</v>
      </c>
      <c r="AJ263" s="32"/>
      <c r="AK263" s="185"/>
      <c r="AL263" s="189"/>
      <c r="AM263" s="188"/>
      <c r="AN263" s="134"/>
      <c r="AO263" s="134"/>
      <c r="AP263" s="191"/>
      <c r="AQ263" s="183"/>
      <c r="AU263" s="13"/>
      <c r="AV263" s="13"/>
    </row>
    <row r="264" spans="1:48" ht="12" customHeight="1">
      <c r="A264" s="35"/>
      <c r="B264" s="37" t="s">
        <v>269</v>
      </c>
      <c r="C264" s="50" t="s">
        <v>10</v>
      </c>
      <c r="D264" s="80">
        <v>273394</v>
      </c>
      <c r="E264" s="90">
        <f t="shared" si="128"/>
        <v>97.577637313022663</v>
      </c>
      <c r="F264" s="83">
        <v>1783</v>
      </c>
      <c r="G264" s="90">
        <f t="shared" si="129"/>
        <v>101.07709750566893</v>
      </c>
      <c r="H264" s="83">
        <v>828</v>
      </c>
      <c r="I264" s="90">
        <f t="shared" si="130"/>
        <v>114.36464088397791</v>
      </c>
      <c r="J264" s="83">
        <f t="shared" ref="J264:J272" si="146">D264-F264</f>
        <v>271611</v>
      </c>
      <c r="K264" s="90">
        <f t="shared" si="132"/>
        <v>97.555465363106421</v>
      </c>
      <c r="L264" s="83">
        <v>102940</v>
      </c>
      <c r="M264" s="90">
        <f t="shared" si="133"/>
        <v>95.904449578892454</v>
      </c>
      <c r="N264" s="83">
        <v>155768</v>
      </c>
      <c r="O264" s="90">
        <f t="shared" si="134"/>
        <v>100.13564159761374</v>
      </c>
      <c r="P264" s="83">
        <f t="shared" si="127"/>
        <v>52828</v>
      </c>
      <c r="Q264" s="90">
        <f t="shared" si="135"/>
        <v>109.55392878621349</v>
      </c>
      <c r="R264" s="83">
        <f t="shared" si="136"/>
        <v>324439</v>
      </c>
      <c r="S264" s="90">
        <f t="shared" si="137"/>
        <v>99.326777655998384</v>
      </c>
      <c r="T264" s="83">
        <v>303811</v>
      </c>
      <c r="U264" s="90">
        <f t="shared" si="138"/>
        <v>99.853741586032811</v>
      </c>
      <c r="V264" s="83">
        <v>21578</v>
      </c>
      <c r="W264" s="90">
        <f t="shared" si="139"/>
        <v>96.08157449461217</v>
      </c>
      <c r="X264" s="83">
        <f>R264-T264</f>
        <v>20628</v>
      </c>
      <c r="Y264" s="90">
        <f t="shared" si="140"/>
        <v>92.163345545527648</v>
      </c>
      <c r="Z264" s="83">
        <v>520</v>
      </c>
      <c r="AA264" s="90">
        <f t="shared" si="141"/>
        <v>104.62776659959758</v>
      </c>
      <c r="AB264" s="83" t="s">
        <v>206</v>
      </c>
      <c r="AC264" s="90" t="s">
        <v>206</v>
      </c>
      <c r="AD264" s="83">
        <v>6222</v>
      </c>
      <c r="AE264" s="248">
        <f t="shared" si="142"/>
        <v>92.4379735551924</v>
      </c>
      <c r="AF264" s="83">
        <v>367</v>
      </c>
      <c r="AG264" s="248">
        <f t="shared" si="143"/>
        <v>101.10192837465564</v>
      </c>
      <c r="AH264" s="83">
        <v>30</v>
      </c>
      <c r="AI264" s="248">
        <f t="shared" si="144"/>
        <v>93.75</v>
      </c>
      <c r="AJ264" s="32"/>
      <c r="AK264" s="185"/>
      <c r="AL264" s="189"/>
      <c r="AM264" s="188"/>
      <c r="AN264" s="134"/>
      <c r="AO264" s="134"/>
      <c r="AP264" s="191"/>
      <c r="AQ264" s="183"/>
      <c r="AU264" s="13"/>
      <c r="AV264" s="13"/>
    </row>
    <row r="265" spans="1:48" ht="12" customHeight="1">
      <c r="A265" s="35"/>
      <c r="B265" s="37" t="s">
        <v>270</v>
      </c>
      <c r="C265" s="50" t="s">
        <v>271</v>
      </c>
      <c r="D265" s="80">
        <v>270276</v>
      </c>
      <c r="E265" s="90">
        <f t="shared" si="128"/>
        <v>99.788443006989141</v>
      </c>
      <c r="F265" s="83">
        <v>1804</v>
      </c>
      <c r="G265" s="90">
        <f t="shared" si="129"/>
        <v>96.522204387372923</v>
      </c>
      <c r="H265" s="83">
        <v>849</v>
      </c>
      <c r="I265" s="90">
        <f t="shared" si="130"/>
        <v>102.41254523522316</v>
      </c>
      <c r="J265" s="83">
        <f t="shared" si="146"/>
        <v>268472</v>
      </c>
      <c r="K265" s="90">
        <f t="shared" si="132"/>
        <v>99.811138374600333</v>
      </c>
      <c r="L265" s="83">
        <v>106365</v>
      </c>
      <c r="M265" s="90">
        <f t="shared" si="133"/>
        <v>103.15782327439894</v>
      </c>
      <c r="N265" s="83">
        <v>155379</v>
      </c>
      <c r="O265" s="90">
        <f t="shared" si="134"/>
        <v>100.00643629037968</v>
      </c>
      <c r="P265" s="83">
        <f t="shared" si="127"/>
        <v>49014</v>
      </c>
      <c r="Q265" s="90">
        <f t="shared" si="135"/>
        <v>93.788748564867959</v>
      </c>
      <c r="R265" s="83">
        <f t="shared" si="136"/>
        <v>317486</v>
      </c>
      <c r="S265" s="90">
        <f t="shared" si="137"/>
        <v>98.831403312165349</v>
      </c>
      <c r="T265" s="83">
        <v>291192</v>
      </c>
      <c r="U265" s="90">
        <f t="shared" si="138"/>
        <v>97.177373602536292</v>
      </c>
      <c r="V265" s="83">
        <v>19725</v>
      </c>
      <c r="W265" s="90">
        <f t="shared" si="139"/>
        <v>96.14447260674595</v>
      </c>
      <c r="X265" s="83">
        <f t="shared" si="145"/>
        <v>26294</v>
      </c>
      <c r="Y265" s="90">
        <f t="shared" si="140"/>
        <v>121.78786475220009</v>
      </c>
      <c r="Z265" s="83">
        <v>514</v>
      </c>
      <c r="AA265" s="90">
        <f t="shared" si="141"/>
        <v>99.805825242718456</v>
      </c>
      <c r="AB265" s="83" t="s">
        <v>206</v>
      </c>
      <c r="AC265" s="90" t="s">
        <v>206</v>
      </c>
      <c r="AD265" s="83">
        <v>6539</v>
      </c>
      <c r="AE265" s="248">
        <f t="shared" si="142"/>
        <v>94.412359226104542</v>
      </c>
      <c r="AF265" s="83">
        <v>393</v>
      </c>
      <c r="AG265" s="248">
        <f t="shared" si="143"/>
        <v>136.45833333333331</v>
      </c>
      <c r="AH265" s="83">
        <v>30</v>
      </c>
      <c r="AI265" s="248">
        <f t="shared" si="144"/>
        <v>96.774193548387103</v>
      </c>
      <c r="AJ265" s="32"/>
      <c r="AK265" s="185"/>
      <c r="AL265" s="189"/>
      <c r="AM265" s="188"/>
      <c r="AN265" s="134"/>
      <c r="AO265" s="134"/>
      <c r="AP265" s="191"/>
      <c r="AQ265" s="183"/>
      <c r="AU265" s="13"/>
      <c r="AV265" s="13"/>
    </row>
    <row r="266" spans="1:48" ht="12" customHeight="1">
      <c r="A266" s="35"/>
      <c r="B266" s="37" t="s">
        <v>272</v>
      </c>
      <c r="C266" s="50" t="s">
        <v>273</v>
      </c>
      <c r="D266" s="80">
        <v>254771</v>
      </c>
      <c r="E266" s="90">
        <f t="shared" si="128"/>
        <v>95.500327991753352</v>
      </c>
      <c r="F266" s="83">
        <v>1810</v>
      </c>
      <c r="G266" s="90">
        <f t="shared" si="129"/>
        <v>99.889624724061804</v>
      </c>
      <c r="H266" s="83">
        <v>855</v>
      </c>
      <c r="I266" s="90">
        <f t="shared" si="130"/>
        <v>110.75129533678756</v>
      </c>
      <c r="J266" s="83">
        <f t="shared" si="146"/>
        <v>252961</v>
      </c>
      <c r="K266" s="90">
        <f t="shared" si="132"/>
        <v>95.470310949075909</v>
      </c>
      <c r="L266" s="83">
        <v>99677</v>
      </c>
      <c r="M266" s="90">
        <f t="shared" si="133"/>
        <v>94.94042232995838</v>
      </c>
      <c r="N266" s="83">
        <v>152652</v>
      </c>
      <c r="O266" s="90">
        <f t="shared" si="134"/>
        <v>99.441726543720563</v>
      </c>
      <c r="P266" s="83">
        <f>N266-L266</f>
        <v>52975</v>
      </c>
      <c r="Q266" s="90">
        <f t="shared" si="135"/>
        <v>109.18178070898598</v>
      </c>
      <c r="R266" s="83">
        <f t="shared" si="136"/>
        <v>305936</v>
      </c>
      <c r="S266" s="90">
        <f t="shared" si="137"/>
        <v>97.592532928420354</v>
      </c>
      <c r="T266" s="83">
        <v>283164</v>
      </c>
      <c r="U266" s="90">
        <f t="shared" si="138"/>
        <v>99.388221419621132</v>
      </c>
      <c r="V266" s="83">
        <v>22396</v>
      </c>
      <c r="W266" s="90">
        <f t="shared" si="139"/>
        <v>97.428981598294683</v>
      </c>
      <c r="X266" s="83">
        <f t="shared" si="145"/>
        <v>22772</v>
      </c>
      <c r="Y266" s="90">
        <f t="shared" si="140"/>
        <v>79.689249720044799</v>
      </c>
      <c r="Z266" s="83">
        <v>522</v>
      </c>
      <c r="AA266" s="90">
        <f t="shared" si="141"/>
        <v>93.381037567084078</v>
      </c>
      <c r="AB266" s="83" t="s">
        <v>206</v>
      </c>
      <c r="AC266" s="83" t="s">
        <v>206</v>
      </c>
      <c r="AD266" s="83">
        <v>6503</v>
      </c>
      <c r="AE266" s="248">
        <f t="shared" si="142"/>
        <v>90.382209867963866</v>
      </c>
      <c r="AF266" s="83">
        <v>436</v>
      </c>
      <c r="AG266" s="248">
        <f t="shared" si="143"/>
        <v>107.65432098765433</v>
      </c>
      <c r="AH266" s="83">
        <v>30</v>
      </c>
      <c r="AI266" s="248">
        <f t="shared" si="144"/>
        <v>96.774193548387103</v>
      </c>
      <c r="AJ266" s="32"/>
      <c r="AK266" s="185"/>
      <c r="AL266" s="189"/>
      <c r="AM266" s="188"/>
      <c r="AN266" s="134"/>
      <c r="AO266" s="134"/>
      <c r="AP266" s="134"/>
      <c r="AQ266" s="183"/>
      <c r="AU266" s="13"/>
      <c r="AV266" s="13"/>
    </row>
    <row r="267" spans="1:48" ht="12" customHeight="1">
      <c r="A267" s="35"/>
      <c r="B267" s="37" t="s">
        <v>274</v>
      </c>
      <c r="C267" s="50" t="s">
        <v>13</v>
      </c>
      <c r="D267" s="80">
        <v>252292</v>
      </c>
      <c r="E267" s="90">
        <f t="shared" si="128"/>
        <v>97.063010241376389</v>
      </c>
      <c r="F267" s="83">
        <v>1814</v>
      </c>
      <c r="G267" s="90">
        <f t="shared" si="129"/>
        <v>105.22041763341068</v>
      </c>
      <c r="H267" s="83">
        <v>870</v>
      </c>
      <c r="I267" s="90">
        <f t="shared" si="130"/>
        <v>127.19298245614034</v>
      </c>
      <c r="J267" s="83">
        <f t="shared" si="146"/>
        <v>250478</v>
      </c>
      <c r="K267" s="90">
        <f t="shared" si="132"/>
        <v>97.00854369834471</v>
      </c>
      <c r="L267" s="83">
        <v>95588</v>
      </c>
      <c r="M267" s="90">
        <f t="shared" si="133"/>
        <v>98.316276677809199</v>
      </c>
      <c r="N267" s="83">
        <v>157404</v>
      </c>
      <c r="O267" s="90">
        <f t="shared" si="134"/>
        <v>107.57811859263511</v>
      </c>
      <c r="P267" s="83">
        <f t="shared" ref="P267:P277" si="147">N267-L267</f>
        <v>61816</v>
      </c>
      <c r="Q267" s="90">
        <f t="shared" si="135"/>
        <v>125.92124829398463</v>
      </c>
      <c r="R267" s="83">
        <f t="shared" si="136"/>
        <v>312294</v>
      </c>
      <c r="S267" s="90">
        <f t="shared" si="137"/>
        <v>101.62743700637502</v>
      </c>
      <c r="T267" s="83">
        <v>298365</v>
      </c>
      <c r="U267" s="90">
        <f t="shared" si="138"/>
        <v>101.50575459534122</v>
      </c>
      <c r="V267" s="83">
        <v>24205</v>
      </c>
      <c r="W267" s="90">
        <f t="shared" si="139"/>
        <v>107.69744160177976</v>
      </c>
      <c r="X267" s="83">
        <f t="shared" si="145"/>
        <v>13929</v>
      </c>
      <c r="Y267" s="90">
        <f t="shared" si="140"/>
        <v>104.30582596974689</v>
      </c>
      <c r="Z267" s="83">
        <v>494</v>
      </c>
      <c r="AA267" s="90">
        <f t="shared" si="141"/>
        <v>106.00858369098714</v>
      </c>
      <c r="AB267" s="83" t="s">
        <v>206</v>
      </c>
      <c r="AC267" s="83" t="s">
        <v>206</v>
      </c>
      <c r="AD267" s="83">
        <v>6040</v>
      </c>
      <c r="AE267" s="248">
        <f t="shared" si="142"/>
        <v>96.316376973369472</v>
      </c>
      <c r="AF267" s="83">
        <v>315</v>
      </c>
      <c r="AG267" s="248">
        <f t="shared" si="143"/>
        <v>105.35117056856187</v>
      </c>
      <c r="AH267" s="83">
        <v>30</v>
      </c>
      <c r="AI267" s="248">
        <f t="shared" si="144"/>
        <v>96.774193548387103</v>
      </c>
      <c r="AJ267" s="32"/>
      <c r="AK267" s="185"/>
      <c r="AL267" s="189"/>
      <c r="AM267" s="188"/>
      <c r="AN267" s="134"/>
      <c r="AO267" s="134"/>
      <c r="AP267" s="134"/>
      <c r="AQ267" s="183"/>
      <c r="AU267" s="13"/>
      <c r="AV267" s="13"/>
    </row>
    <row r="268" spans="1:48" ht="12" customHeight="1">
      <c r="A268" s="35"/>
      <c r="B268" s="37" t="s">
        <v>275</v>
      </c>
      <c r="C268" s="50" t="s">
        <v>14</v>
      </c>
      <c r="D268" s="80">
        <v>264188</v>
      </c>
      <c r="E268" s="90">
        <f t="shared" si="128"/>
        <v>98.576140654617092</v>
      </c>
      <c r="F268" s="83">
        <v>1797</v>
      </c>
      <c r="G268" s="90">
        <f t="shared" si="129"/>
        <v>99.062844542447621</v>
      </c>
      <c r="H268" s="83">
        <v>842</v>
      </c>
      <c r="I268" s="90">
        <f t="shared" si="130"/>
        <v>108.78552971576228</v>
      </c>
      <c r="J268" s="83">
        <f t="shared" si="146"/>
        <v>262391</v>
      </c>
      <c r="K268" s="90">
        <f t="shared" si="132"/>
        <v>98.572823922761927</v>
      </c>
      <c r="L268" s="83">
        <v>99162</v>
      </c>
      <c r="M268" s="90">
        <f t="shared" si="133"/>
        <v>97.833422127508442</v>
      </c>
      <c r="N268" s="83">
        <v>157624</v>
      </c>
      <c r="O268" s="90">
        <f t="shared" si="134"/>
        <v>101.35613927916923</v>
      </c>
      <c r="P268" s="83">
        <f t="shared" si="147"/>
        <v>58462</v>
      </c>
      <c r="Q268" s="90">
        <f t="shared" si="135"/>
        <v>107.94911091825618</v>
      </c>
      <c r="R268" s="83">
        <f t="shared" si="136"/>
        <v>320853</v>
      </c>
      <c r="S268" s="90">
        <f t="shared" si="137"/>
        <v>100.15795371893603</v>
      </c>
      <c r="T268" s="83">
        <v>303960</v>
      </c>
      <c r="U268" s="90">
        <f t="shared" si="138"/>
        <v>100.46869525553477</v>
      </c>
      <c r="V268" s="83">
        <v>25460</v>
      </c>
      <c r="W268" s="90">
        <f t="shared" si="139"/>
        <v>94.359202431250466</v>
      </c>
      <c r="X268" s="83">
        <f t="shared" si="145"/>
        <v>16893</v>
      </c>
      <c r="Y268" s="90">
        <f t="shared" si="140"/>
        <v>94.877843302443125</v>
      </c>
      <c r="Z268" s="83">
        <v>512</v>
      </c>
      <c r="AA268" s="90">
        <f t="shared" si="141"/>
        <v>93.944954128440372</v>
      </c>
      <c r="AB268" s="83" t="s">
        <v>206</v>
      </c>
      <c r="AC268" s="83" t="s">
        <v>206</v>
      </c>
      <c r="AD268" s="83">
        <v>6107</v>
      </c>
      <c r="AE268" s="248">
        <f t="shared" si="142"/>
        <v>89.571721912584337</v>
      </c>
      <c r="AF268" s="83">
        <v>345</v>
      </c>
      <c r="AG268" s="248">
        <f t="shared" si="143"/>
        <v>101.17302052785924</v>
      </c>
      <c r="AH268" s="83">
        <v>30</v>
      </c>
      <c r="AI268" s="248">
        <f t="shared" si="144"/>
        <v>100</v>
      </c>
      <c r="AJ268" s="32"/>
      <c r="AK268" s="185"/>
      <c r="AL268" s="189"/>
      <c r="AM268" s="188"/>
      <c r="AN268" s="134"/>
      <c r="AO268" s="134"/>
      <c r="AP268" s="134"/>
      <c r="AQ268" s="183"/>
      <c r="AU268" s="13"/>
      <c r="AV268" s="13"/>
    </row>
    <row r="269" spans="1:48" ht="12" customHeight="1">
      <c r="B269" s="37" t="s">
        <v>276</v>
      </c>
      <c r="C269" s="50" t="s">
        <v>15</v>
      </c>
      <c r="D269" s="80">
        <v>258456</v>
      </c>
      <c r="E269" s="90">
        <f t="shared" si="128"/>
        <v>99.152171744684765</v>
      </c>
      <c r="F269" s="83">
        <v>1824</v>
      </c>
      <c r="G269" s="90">
        <f t="shared" si="129"/>
        <v>99.726626571897214</v>
      </c>
      <c r="H269" s="83">
        <v>869</v>
      </c>
      <c r="I269" s="90">
        <f t="shared" si="130"/>
        <v>110.13941698352345</v>
      </c>
      <c r="J269" s="83">
        <f t="shared" si="146"/>
        <v>256632</v>
      </c>
      <c r="K269" s="90">
        <f t="shared" si="132"/>
        <v>99.148112518689373</v>
      </c>
      <c r="L269" s="83">
        <v>96370</v>
      </c>
      <c r="M269" s="90">
        <f t="shared" si="133"/>
        <v>98.409035209541713</v>
      </c>
      <c r="N269" s="83">
        <v>146626</v>
      </c>
      <c r="O269" s="90">
        <f t="shared" si="134"/>
        <v>101.31772607605083</v>
      </c>
      <c r="P269" s="83">
        <f t="shared" si="147"/>
        <v>50256</v>
      </c>
      <c r="Q269" s="90">
        <f t="shared" si="135"/>
        <v>107.40527024427774</v>
      </c>
      <c r="R269" s="83">
        <f t="shared" si="136"/>
        <v>306888</v>
      </c>
      <c r="S269" s="90">
        <f t="shared" si="137"/>
        <v>100.41226589186853</v>
      </c>
      <c r="T269" s="83">
        <v>286194</v>
      </c>
      <c r="U269" s="90">
        <f t="shared" si="138"/>
        <v>100.28663938102713</v>
      </c>
      <c r="V269" s="83">
        <v>24448</v>
      </c>
      <c r="W269" s="90">
        <f t="shared" si="139"/>
        <v>96.904356098141037</v>
      </c>
      <c r="X269" s="83">
        <f t="shared" si="145"/>
        <v>20694</v>
      </c>
      <c r="Y269" s="90">
        <f t="shared" si="140"/>
        <v>102.18250049377839</v>
      </c>
      <c r="Z269" s="83">
        <v>483</v>
      </c>
      <c r="AA269" s="90">
        <f t="shared" si="141"/>
        <v>89.776951672862452</v>
      </c>
      <c r="AB269" s="83" t="s">
        <v>206</v>
      </c>
      <c r="AC269" s="83" t="s">
        <v>206</v>
      </c>
      <c r="AD269" s="83">
        <v>6457</v>
      </c>
      <c r="AE269" s="248">
        <f t="shared" si="142"/>
        <v>92.242857142857133</v>
      </c>
      <c r="AF269" s="83">
        <v>404</v>
      </c>
      <c r="AG269" s="248">
        <f t="shared" si="143"/>
        <v>94.835680751173712</v>
      </c>
      <c r="AH269" s="83">
        <v>30</v>
      </c>
      <c r="AI269" s="248">
        <f t="shared" si="144"/>
        <v>100</v>
      </c>
      <c r="AJ269" s="32"/>
      <c r="AK269" s="185"/>
      <c r="AL269" s="189"/>
      <c r="AM269" s="136"/>
      <c r="AN269" s="134"/>
      <c r="AO269" s="134"/>
      <c r="AP269" s="134"/>
      <c r="AQ269" s="183"/>
      <c r="AU269" s="13"/>
      <c r="AV269" s="13"/>
    </row>
    <row r="270" spans="1:48" ht="12" customHeight="1">
      <c r="B270" s="37" t="s">
        <v>277</v>
      </c>
      <c r="C270" s="50" t="s">
        <v>16</v>
      </c>
      <c r="D270" s="80">
        <v>272750</v>
      </c>
      <c r="E270" s="89">
        <f t="shared" si="128"/>
        <v>98.785240344218124</v>
      </c>
      <c r="F270" s="83">
        <v>1673</v>
      </c>
      <c r="G270" s="89">
        <f t="shared" si="129"/>
        <v>97.267441860465127</v>
      </c>
      <c r="H270" s="83">
        <v>718</v>
      </c>
      <c r="I270" s="89">
        <f t="shared" si="130"/>
        <v>105.58823529411765</v>
      </c>
      <c r="J270" s="87">
        <f t="shared" si="146"/>
        <v>271077</v>
      </c>
      <c r="K270" s="89">
        <f t="shared" si="132"/>
        <v>98.794754796198021</v>
      </c>
      <c r="L270" s="87">
        <v>105478</v>
      </c>
      <c r="M270" s="89">
        <f t="shared" si="133"/>
        <v>98.225061461670265</v>
      </c>
      <c r="N270" s="83">
        <v>146396</v>
      </c>
      <c r="O270" s="89">
        <f t="shared" si="134"/>
        <v>102.2282741524388</v>
      </c>
      <c r="P270" s="87">
        <f t="shared" si="147"/>
        <v>40918</v>
      </c>
      <c r="Q270" s="89">
        <f t="shared" si="135"/>
        <v>114.22908349850647</v>
      </c>
      <c r="R270" s="87">
        <f t="shared" si="136"/>
        <v>311995</v>
      </c>
      <c r="S270" s="89">
        <f t="shared" si="137"/>
        <v>100.57703776534872</v>
      </c>
      <c r="T270" s="87">
        <v>273584</v>
      </c>
      <c r="U270" s="89">
        <f t="shared" si="138"/>
        <v>101.42169201739395</v>
      </c>
      <c r="V270" s="87">
        <v>24200</v>
      </c>
      <c r="W270" s="89">
        <f t="shared" si="139"/>
        <v>104.08154487979012</v>
      </c>
      <c r="X270" s="87">
        <f t="shared" si="145"/>
        <v>38411</v>
      </c>
      <c r="Y270" s="89">
        <f t="shared" si="140"/>
        <v>94.94512556851889</v>
      </c>
      <c r="Z270" s="87">
        <v>460</v>
      </c>
      <c r="AA270" s="89">
        <f t="shared" si="141"/>
        <v>86.46616541353383</v>
      </c>
      <c r="AB270" s="87" t="s">
        <v>206</v>
      </c>
      <c r="AC270" s="87" t="s">
        <v>206</v>
      </c>
      <c r="AD270" s="87">
        <v>7710</v>
      </c>
      <c r="AE270" s="255">
        <f t="shared" si="142"/>
        <v>95.847836897066145</v>
      </c>
      <c r="AF270" s="87">
        <v>368</v>
      </c>
      <c r="AG270" s="255">
        <f t="shared" si="143"/>
        <v>102.50696378830084</v>
      </c>
      <c r="AH270" s="87">
        <v>30</v>
      </c>
      <c r="AI270" s="255">
        <f t="shared" si="144"/>
        <v>100</v>
      </c>
      <c r="AJ270" s="88"/>
      <c r="AK270" s="186"/>
      <c r="AL270" s="240"/>
      <c r="AM270" s="241"/>
      <c r="AN270" s="191"/>
      <c r="AO270" s="191"/>
      <c r="AP270" s="191"/>
      <c r="AQ270" s="242"/>
      <c r="AU270" s="13"/>
      <c r="AV270" s="13"/>
    </row>
    <row r="271" spans="1:48" ht="12" customHeight="1">
      <c r="B271" s="37" t="s">
        <v>278</v>
      </c>
      <c r="C271" s="50" t="s">
        <v>279</v>
      </c>
      <c r="D271" s="80">
        <v>279110</v>
      </c>
      <c r="E271" s="90">
        <f>D271/D259*100</f>
        <v>99.240875393340318</v>
      </c>
      <c r="F271" s="83">
        <v>1772</v>
      </c>
      <c r="G271" s="90">
        <f>F271/F259*100</f>
        <v>95.628710199676206</v>
      </c>
      <c r="H271" s="83">
        <v>817</v>
      </c>
      <c r="I271" s="90">
        <f t="shared" si="130"/>
        <v>100.4920049200492</v>
      </c>
      <c r="J271" s="83">
        <f t="shared" si="146"/>
        <v>277338</v>
      </c>
      <c r="K271" s="90">
        <f>J271/J259*100</f>
        <v>99.264832207078229</v>
      </c>
      <c r="L271" s="83">
        <v>108003</v>
      </c>
      <c r="M271" s="90">
        <f t="shared" si="133"/>
        <v>98.738377992923944</v>
      </c>
      <c r="N271" s="83">
        <v>146222</v>
      </c>
      <c r="O271" s="90">
        <f t="shared" si="134"/>
        <v>100.5999312005504</v>
      </c>
      <c r="P271" s="83">
        <f t="shared" si="147"/>
        <v>38219</v>
      </c>
      <c r="Q271" s="90">
        <f t="shared" si="135"/>
        <v>106.26129507604192</v>
      </c>
      <c r="R271" s="83">
        <f t="shared" si="136"/>
        <v>315557</v>
      </c>
      <c r="S271" s="90">
        <f t="shared" si="137"/>
        <v>100.06278558721964</v>
      </c>
      <c r="T271" s="83">
        <v>281416</v>
      </c>
      <c r="U271" s="90">
        <f t="shared" si="138"/>
        <v>100.21116503990058</v>
      </c>
      <c r="V271" s="83">
        <v>21448</v>
      </c>
      <c r="W271" s="90">
        <f t="shared" si="139"/>
        <v>95.720087472664801</v>
      </c>
      <c r="X271" s="83">
        <f t="shared" si="145"/>
        <v>34141</v>
      </c>
      <c r="Y271" s="90">
        <f t="shared" si="140"/>
        <v>98.856265925411165</v>
      </c>
      <c r="Z271" s="83">
        <v>453</v>
      </c>
      <c r="AA271" s="90">
        <f>Z271/Z259*100</f>
        <v>93.983402489626556</v>
      </c>
      <c r="AB271" s="83" t="s">
        <v>206</v>
      </c>
      <c r="AC271" s="83" t="s">
        <v>206</v>
      </c>
      <c r="AD271" s="234">
        <v>6619</v>
      </c>
      <c r="AE271" s="248">
        <f>AD271/AD259*100</f>
        <v>99.414238510063086</v>
      </c>
      <c r="AF271" s="234">
        <v>259</v>
      </c>
      <c r="AG271" s="248">
        <f>AF271/AF259*100</f>
        <v>70.380434782608688</v>
      </c>
      <c r="AH271" s="234">
        <v>30</v>
      </c>
      <c r="AI271" s="248">
        <f>AH271/AH259*100</f>
        <v>100</v>
      </c>
      <c r="AJ271" s="32"/>
      <c r="AK271" s="185"/>
      <c r="AL271" s="192"/>
      <c r="AM271" s="136"/>
      <c r="AN271" s="193"/>
      <c r="AO271" s="134"/>
      <c r="AP271" s="193"/>
      <c r="AQ271" s="183"/>
      <c r="AU271" s="13"/>
      <c r="AV271" s="13"/>
    </row>
    <row r="272" spans="1:48" ht="12" customHeight="1">
      <c r="B272" s="37" t="s">
        <v>280</v>
      </c>
      <c r="C272" s="50" t="s">
        <v>281</v>
      </c>
      <c r="D272" s="80">
        <v>268374</v>
      </c>
      <c r="E272" s="90">
        <f t="shared" ref="E272:E282" si="148">D272/D260*100</f>
        <v>102.89625028755462</v>
      </c>
      <c r="F272" s="83">
        <v>1710</v>
      </c>
      <c r="G272" s="90">
        <f t="shared" ref="G272:G282" si="149">F272/F260*100</f>
        <v>96.883852691218124</v>
      </c>
      <c r="H272" s="83">
        <v>755</v>
      </c>
      <c r="I272" s="90">
        <f t="shared" si="130"/>
        <v>104.13793103448276</v>
      </c>
      <c r="J272" s="83">
        <f t="shared" si="146"/>
        <v>266664</v>
      </c>
      <c r="K272" s="90">
        <f t="shared" ref="K272:K282" si="150">J272/J260*100</f>
        <v>102.9372141051128</v>
      </c>
      <c r="L272" s="83">
        <v>105457</v>
      </c>
      <c r="M272" s="90">
        <f t="shared" si="133"/>
        <v>105.04940829581224</v>
      </c>
      <c r="N272" s="83">
        <v>137496</v>
      </c>
      <c r="O272" s="90">
        <f t="shared" si="134"/>
        <v>104.67192959751522</v>
      </c>
      <c r="P272" s="83">
        <f t="shared" si="147"/>
        <v>32039</v>
      </c>
      <c r="Q272" s="90">
        <f t="shared" si="135"/>
        <v>103.4483872009299</v>
      </c>
      <c r="R272" s="83">
        <f t="shared" si="136"/>
        <v>298703</v>
      </c>
      <c r="S272" s="90">
        <f t="shared" si="137"/>
        <v>102.99180073510649</v>
      </c>
      <c r="T272" s="83">
        <v>270781</v>
      </c>
      <c r="U272" s="90">
        <f t="shared" si="138"/>
        <v>102.9209870161462</v>
      </c>
      <c r="V272" s="83">
        <v>20171</v>
      </c>
      <c r="W272" s="90">
        <f t="shared" si="139"/>
        <v>97.576431888544889</v>
      </c>
      <c r="X272" s="83">
        <f t="shared" si="145"/>
        <v>27922</v>
      </c>
      <c r="Y272" s="90">
        <f t="shared" si="140"/>
        <v>103.68362421091719</v>
      </c>
      <c r="Z272" s="83">
        <v>388</v>
      </c>
      <c r="AA272" s="90">
        <f>Z272/Z260*100</f>
        <v>79.345603271983649</v>
      </c>
      <c r="AB272" s="83" t="s">
        <v>206</v>
      </c>
      <c r="AC272" s="83" t="s">
        <v>206</v>
      </c>
      <c r="AD272" s="234">
        <v>5498</v>
      </c>
      <c r="AE272" s="248">
        <f>AD272/AD260*100</f>
        <v>88.835029891743417</v>
      </c>
      <c r="AF272" s="234">
        <v>285</v>
      </c>
      <c r="AG272" s="248">
        <f>AF272/AF260*100</f>
        <v>94.370860927152322</v>
      </c>
      <c r="AH272" s="234">
        <v>30</v>
      </c>
      <c r="AI272" s="248">
        <f>AH272/AH260*100</f>
        <v>100</v>
      </c>
      <c r="AJ272" s="32"/>
      <c r="AK272" s="185"/>
      <c r="AL272" s="192"/>
      <c r="AM272" s="136"/>
      <c r="AN272" s="193"/>
      <c r="AO272" s="134"/>
      <c r="AP272" s="193"/>
      <c r="AQ272" s="183"/>
      <c r="AU272" s="13"/>
      <c r="AV272" s="13"/>
    </row>
    <row r="273" spans="1:52" s="46" customFormat="1" ht="12" customHeight="1">
      <c r="A273" s="10"/>
      <c r="B273" s="38" t="s">
        <v>282</v>
      </c>
      <c r="C273" s="52" t="s">
        <v>283</v>
      </c>
      <c r="D273" s="81">
        <v>296113</v>
      </c>
      <c r="E273" s="91">
        <f t="shared" si="148"/>
        <v>99.905193762356859</v>
      </c>
      <c r="F273" s="84">
        <v>1804</v>
      </c>
      <c r="G273" s="91">
        <f t="shared" si="149"/>
        <v>110.87891825445607</v>
      </c>
      <c r="H273" s="84">
        <v>849</v>
      </c>
      <c r="I273" s="91">
        <f t="shared" si="130"/>
        <v>113.19999999999999</v>
      </c>
      <c r="J273" s="84">
        <f>D273-F273</f>
        <v>294309</v>
      </c>
      <c r="K273" s="91">
        <f t="shared" si="150"/>
        <v>99.84462304124952</v>
      </c>
      <c r="L273" s="84">
        <v>123722</v>
      </c>
      <c r="M273" s="91">
        <f t="shared" si="133"/>
        <v>105.45776898882534</v>
      </c>
      <c r="N273" s="84">
        <v>146715</v>
      </c>
      <c r="O273" s="91">
        <f t="shared" si="134"/>
        <v>101.76598297831019</v>
      </c>
      <c r="P273" s="84">
        <f t="shared" si="147"/>
        <v>22993</v>
      </c>
      <c r="Q273" s="91">
        <f t="shared" si="135"/>
        <v>85.635009310986959</v>
      </c>
      <c r="R273" s="84">
        <f>J273+P273</f>
        <v>317302</v>
      </c>
      <c r="S273" s="91">
        <f t="shared" si="137"/>
        <v>98.658342065251531</v>
      </c>
      <c r="T273" s="84">
        <v>265641</v>
      </c>
      <c r="U273" s="91">
        <f t="shared" si="138"/>
        <v>96.051504008157323</v>
      </c>
      <c r="V273" s="84">
        <v>19881</v>
      </c>
      <c r="W273" s="91">
        <f t="shared" si="139"/>
        <v>93.023582257158893</v>
      </c>
      <c r="X273" s="84">
        <f t="shared" si="145"/>
        <v>51661</v>
      </c>
      <c r="Y273" s="91">
        <f t="shared" si="140"/>
        <v>114.65953480113636</v>
      </c>
      <c r="Z273" s="84">
        <v>407</v>
      </c>
      <c r="AA273" s="91">
        <f>Z273/Z261*100</f>
        <v>75.932835820895534</v>
      </c>
      <c r="AB273" s="91" t="s">
        <v>253</v>
      </c>
      <c r="AC273" s="91" t="s">
        <v>253</v>
      </c>
      <c r="AD273" s="84">
        <v>6269</v>
      </c>
      <c r="AE273" s="267">
        <f>AD273/AD261*100</f>
        <v>89.454908675799089</v>
      </c>
      <c r="AF273" s="84">
        <v>467</v>
      </c>
      <c r="AG273" s="267">
        <f>AF273/AF261*100</f>
        <v>101.74291938997821</v>
      </c>
      <c r="AH273" s="84">
        <v>30</v>
      </c>
      <c r="AI273" s="267">
        <f>AH273/AH261*100</f>
        <v>100</v>
      </c>
      <c r="AJ273" s="33"/>
      <c r="AK273" s="187"/>
      <c r="AL273" s="245"/>
      <c r="AM273" s="203"/>
      <c r="AN273" s="246"/>
      <c r="AO273" s="170"/>
      <c r="AP273" s="246"/>
      <c r="AQ273" s="184"/>
      <c r="AR273" s="47"/>
      <c r="AS273" s="47"/>
      <c r="AT273" s="47"/>
    </row>
    <row r="274" spans="1:52" ht="12" customHeight="1">
      <c r="A274" s="68"/>
      <c r="B274" s="37" t="s">
        <v>286</v>
      </c>
      <c r="C274" s="50" t="s">
        <v>287</v>
      </c>
      <c r="D274" s="80">
        <v>289066</v>
      </c>
      <c r="E274" s="90">
        <f t="shared" si="148"/>
        <v>100.29909369751981</v>
      </c>
      <c r="F274" s="83">
        <v>1707</v>
      </c>
      <c r="G274" s="90">
        <f t="shared" si="149"/>
        <v>102.83132530120483</v>
      </c>
      <c r="H274" s="83">
        <v>752</v>
      </c>
      <c r="I274" s="90">
        <f t="shared" ref="I274:I285" si="151">H274/H262*100</f>
        <v>96.040868454661549</v>
      </c>
      <c r="J274" s="83">
        <f t="shared" ref="J274" si="152">D274-F274</f>
        <v>287359</v>
      </c>
      <c r="K274" s="90">
        <f t="shared" si="150"/>
        <v>100.28442403260931</v>
      </c>
      <c r="L274" s="83">
        <v>116041</v>
      </c>
      <c r="M274" s="90">
        <f t="shared" ref="M274:M297" si="153">L274/L262*100</f>
        <v>102.52873766334744</v>
      </c>
      <c r="N274" s="83">
        <v>146293</v>
      </c>
      <c r="O274" s="90">
        <f t="shared" ref="O274:O287" si="154">N274/N262*100</f>
        <v>102.1278229606618</v>
      </c>
      <c r="P274" s="83">
        <f t="shared" si="147"/>
        <v>30252</v>
      </c>
      <c r="Q274" s="90">
        <f t="shared" ref="Q274:Q297" si="155">P274/P262*100</f>
        <v>100.61863899421273</v>
      </c>
      <c r="R274" s="83">
        <f t="shared" ref="R274:R284" si="156">J274+P274</f>
        <v>317611</v>
      </c>
      <c r="S274" s="90">
        <f t="shared" ref="S274:S297" si="157">R274/R262*100</f>
        <v>100.31616183948707</v>
      </c>
      <c r="T274" s="83">
        <v>270595</v>
      </c>
      <c r="U274" s="90">
        <f t="shared" ref="U274:U297" si="158">T274/T262*100</f>
        <v>96.545215821434439</v>
      </c>
      <c r="V274" s="83">
        <v>17355</v>
      </c>
      <c r="W274" s="90">
        <f t="shared" ref="W274:W297" si="159">V274/V262*100</f>
        <v>74.293664383561648</v>
      </c>
      <c r="X274" s="83">
        <f t="shared" si="145"/>
        <v>47016</v>
      </c>
      <c r="Y274" s="90">
        <f t="shared" ref="Y274:Y297" si="160">X274/X262*100</f>
        <v>129.40658372784321</v>
      </c>
      <c r="Z274" s="83">
        <v>399</v>
      </c>
      <c r="AA274" s="90">
        <f t="shared" ref="AA274:AA282" si="161">Z274/Z262*100</f>
        <v>74.025974025974023</v>
      </c>
      <c r="AB274" s="83" t="s">
        <v>206</v>
      </c>
      <c r="AC274" s="90" t="s">
        <v>206</v>
      </c>
      <c r="AD274" s="281">
        <v>5746</v>
      </c>
      <c r="AE274" s="248">
        <f t="shared" ref="AE274:AE282" si="162">AD274/AD262*100</f>
        <v>83.578181818181818</v>
      </c>
      <c r="AF274" s="281">
        <v>421</v>
      </c>
      <c r="AG274" s="248">
        <f t="shared" ref="AG274:AG282" si="163">AF274/AF262*100</f>
        <v>81.906614785992218</v>
      </c>
      <c r="AH274" s="281">
        <v>32</v>
      </c>
      <c r="AI274" s="248">
        <f t="shared" ref="AI274:AI282" si="164">AH274/AH262*100</f>
        <v>106.66666666666667</v>
      </c>
      <c r="AJ274" s="32"/>
      <c r="AK274" s="185"/>
      <c r="AL274" s="189"/>
      <c r="AM274" s="188"/>
      <c r="AN274" s="134"/>
      <c r="AO274" s="134"/>
      <c r="AP274" s="191"/>
      <c r="AQ274" s="183"/>
      <c r="AU274" s="13"/>
      <c r="AV274" s="13"/>
    </row>
    <row r="275" spans="1:52" ht="12" customHeight="1">
      <c r="A275" s="35"/>
      <c r="B275" s="37" t="s">
        <v>288</v>
      </c>
      <c r="C275" s="50" t="s">
        <v>289</v>
      </c>
      <c r="D275" s="80">
        <v>296198</v>
      </c>
      <c r="E275" s="90">
        <f t="shared" si="148"/>
        <v>101.24938897871425</v>
      </c>
      <c r="F275" s="83">
        <v>1701</v>
      </c>
      <c r="G275" s="90">
        <f t="shared" si="149"/>
        <v>101.31030375223347</v>
      </c>
      <c r="H275" s="83">
        <v>746</v>
      </c>
      <c r="I275" s="90">
        <f t="shared" si="151"/>
        <v>93.017456359102241</v>
      </c>
      <c r="J275" s="83">
        <f>D275-F275</f>
        <v>294497</v>
      </c>
      <c r="K275" s="90">
        <f t="shared" si="150"/>
        <v>101.24903735078937</v>
      </c>
      <c r="L275" s="83">
        <v>118173</v>
      </c>
      <c r="M275" s="90">
        <f t="shared" si="153"/>
        <v>103.66689182669111</v>
      </c>
      <c r="N275" s="83">
        <v>148470</v>
      </c>
      <c r="O275" s="90">
        <f t="shared" si="154"/>
        <v>96.775455132090968</v>
      </c>
      <c r="P275" s="83">
        <f t="shared" si="147"/>
        <v>30297</v>
      </c>
      <c r="Q275" s="90">
        <f t="shared" si="155"/>
        <v>76.849127435064929</v>
      </c>
      <c r="R275" s="83">
        <f t="shared" si="156"/>
        <v>324794</v>
      </c>
      <c r="S275" s="90">
        <f t="shared" si="157"/>
        <v>98.336603206898218</v>
      </c>
      <c r="T275" s="83">
        <v>288396</v>
      </c>
      <c r="U275" s="90">
        <f t="shared" si="158"/>
        <v>95.454590588788236</v>
      </c>
      <c r="V275" s="83">
        <v>14277</v>
      </c>
      <c r="W275" s="90">
        <f t="shared" si="159"/>
        <v>64.209579491792226</v>
      </c>
      <c r="X275" s="83">
        <f t="shared" ref="X275" si="165">R275-T275</f>
        <v>36398</v>
      </c>
      <c r="Y275" s="90">
        <f t="shared" si="160"/>
        <v>129.25885152171597</v>
      </c>
      <c r="Z275" s="83">
        <v>375</v>
      </c>
      <c r="AA275" s="90">
        <f t="shared" si="161"/>
        <v>71.428571428571431</v>
      </c>
      <c r="AB275" s="83" t="s">
        <v>206</v>
      </c>
      <c r="AC275" s="90" t="s">
        <v>230</v>
      </c>
      <c r="AD275" s="83">
        <v>5980</v>
      </c>
      <c r="AE275" s="248">
        <f t="shared" si="162"/>
        <v>88.513913558318535</v>
      </c>
      <c r="AF275" s="83">
        <v>290</v>
      </c>
      <c r="AG275" s="248">
        <f t="shared" si="163"/>
        <v>61.310782241014792</v>
      </c>
      <c r="AH275" s="83">
        <v>31</v>
      </c>
      <c r="AI275" s="248">
        <f t="shared" si="164"/>
        <v>103.33333333333334</v>
      </c>
      <c r="AJ275" s="32"/>
      <c r="AK275" s="185"/>
      <c r="AL275" s="189"/>
      <c r="AM275" s="188"/>
      <c r="AN275" s="134"/>
      <c r="AO275" s="134"/>
      <c r="AP275" s="191"/>
      <c r="AQ275" s="183"/>
      <c r="AU275" s="13"/>
      <c r="AV275" s="13"/>
    </row>
    <row r="276" spans="1:52" ht="12" customHeight="1">
      <c r="A276" s="35"/>
      <c r="B276" s="37" t="s">
        <v>290</v>
      </c>
      <c r="C276" s="50" t="s">
        <v>10</v>
      </c>
      <c r="D276" s="86">
        <v>273811</v>
      </c>
      <c r="E276" s="89">
        <f t="shared" si="148"/>
        <v>100.15252712202903</v>
      </c>
      <c r="F276" s="87">
        <v>1827</v>
      </c>
      <c r="G276" s="89">
        <f t="shared" si="149"/>
        <v>102.46775098149187</v>
      </c>
      <c r="H276" s="87">
        <v>805</v>
      </c>
      <c r="I276" s="89">
        <f t="shared" si="151"/>
        <v>97.222222222222214</v>
      </c>
      <c r="J276" s="87">
        <f t="shared" ref="J276:J284" si="166">D276-F276</f>
        <v>271984</v>
      </c>
      <c r="K276" s="89">
        <f t="shared" si="150"/>
        <v>100.13732875325374</v>
      </c>
      <c r="L276" s="87">
        <v>101233</v>
      </c>
      <c r="M276" s="89">
        <f t="shared" si="153"/>
        <v>98.341752477171156</v>
      </c>
      <c r="N276" s="87">
        <v>154883</v>
      </c>
      <c r="O276" s="89">
        <f t="shared" si="154"/>
        <v>99.431847362744591</v>
      </c>
      <c r="P276" s="87">
        <f t="shared" si="147"/>
        <v>53650</v>
      </c>
      <c r="Q276" s="89">
        <f t="shared" si="155"/>
        <v>101.55599303399711</v>
      </c>
      <c r="R276" s="87">
        <f t="shared" si="156"/>
        <v>325634</v>
      </c>
      <c r="S276" s="89">
        <f t="shared" si="157"/>
        <v>100.36832809865646</v>
      </c>
      <c r="T276" s="87">
        <v>305781</v>
      </c>
      <c r="U276" s="89">
        <f t="shared" si="158"/>
        <v>100.64842945120486</v>
      </c>
      <c r="V276" s="87">
        <v>18238</v>
      </c>
      <c r="W276" s="89">
        <f t="shared" si="159"/>
        <v>84.521271665585317</v>
      </c>
      <c r="X276" s="87">
        <f>R276-T276</f>
        <v>19853</v>
      </c>
      <c r="Y276" s="89">
        <f t="shared" si="160"/>
        <v>96.242970719410508</v>
      </c>
      <c r="Z276" s="87">
        <v>412</v>
      </c>
      <c r="AA276" s="89">
        <f t="shared" si="161"/>
        <v>79.230769230769226</v>
      </c>
      <c r="AB276" s="87" t="s">
        <v>206</v>
      </c>
      <c r="AC276" s="89" t="s">
        <v>206</v>
      </c>
      <c r="AD276" s="87">
        <v>5696</v>
      </c>
      <c r="AE276" s="255">
        <f t="shared" si="162"/>
        <v>91.546126647380262</v>
      </c>
      <c r="AF276" s="87">
        <v>422</v>
      </c>
      <c r="AG276" s="255">
        <f t="shared" si="163"/>
        <v>114.98637602179838</v>
      </c>
      <c r="AH276" s="87">
        <v>32</v>
      </c>
      <c r="AI276" s="255">
        <f t="shared" si="164"/>
        <v>106.66666666666667</v>
      </c>
      <c r="AJ276" s="32"/>
      <c r="AK276" s="185"/>
      <c r="AL276" s="189"/>
      <c r="AM276" s="188"/>
      <c r="AN276" s="134"/>
      <c r="AO276" s="134"/>
      <c r="AP276" s="191"/>
      <c r="AQ276" s="183"/>
      <c r="AU276" s="13"/>
      <c r="AV276" s="13"/>
    </row>
    <row r="277" spans="1:52" ht="12" customHeight="1">
      <c r="A277" s="35"/>
      <c r="B277" s="37" t="s">
        <v>291</v>
      </c>
      <c r="C277" s="50" t="s">
        <v>292</v>
      </c>
      <c r="D277" s="86">
        <v>271220</v>
      </c>
      <c r="E277" s="89">
        <f t="shared" si="148"/>
        <v>100.34927259542097</v>
      </c>
      <c r="F277" s="87">
        <v>1848</v>
      </c>
      <c r="G277" s="89">
        <f t="shared" si="149"/>
        <v>102.4390243902439</v>
      </c>
      <c r="H277" s="87">
        <v>826</v>
      </c>
      <c r="I277" s="89">
        <f t="shared" si="151"/>
        <v>97.290930506478219</v>
      </c>
      <c r="J277" s="87">
        <f t="shared" si="166"/>
        <v>269372</v>
      </c>
      <c r="K277" s="89">
        <f t="shared" si="150"/>
        <v>100.3352304895855</v>
      </c>
      <c r="L277" s="87">
        <v>99155</v>
      </c>
      <c r="M277" s="89">
        <f t="shared" si="153"/>
        <v>93.221454425797958</v>
      </c>
      <c r="N277" s="87">
        <v>160685</v>
      </c>
      <c r="O277" s="89">
        <f t="shared" si="154"/>
        <v>103.41487588412848</v>
      </c>
      <c r="P277" s="87">
        <f t="shared" si="147"/>
        <v>61530</v>
      </c>
      <c r="Q277" s="89">
        <f t="shared" si="155"/>
        <v>125.53556126820908</v>
      </c>
      <c r="R277" s="87">
        <f t="shared" si="156"/>
        <v>330902</v>
      </c>
      <c r="S277" s="89">
        <f t="shared" si="157"/>
        <v>104.22569814102039</v>
      </c>
      <c r="T277" s="87">
        <v>309225</v>
      </c>
      <c r="U277" s="89">
        <f t="shared" si="158"/>
        <v>106.19282123135253</v>
      </c>
      <c r="V277" s="87">
        <v>19696</v>
      </c>
      <c r="W277" s="89">
        <f t="shared" si="159"/>
        <v>99.852978453738899</v>
      </c>
      <c r="X277" s="87">
        <f t="shared" ref="X277:X290" si="167">R277-T277</f>
        <v>21677</v>
      </c>
      <c r="Y277" s="89">
        <f t="shared" si="160"/>
        <v>82.440861032935274</v>
      </c>
      <c r="Z277" s="87">
        <v>431</v>
      </c>
      <c r="AA277" s="89">
        <f t="shared" si="161"/>
        <v>83.852140077821019</v>
      </c>
      <c r="AB277" s="87" t="s">
        <v>206</v>
      </c>
      <c r="AC277" s="89" t="s">
        <v>206</v>
      </c>
      <c r="AD277" s="87">
        <v>5796</v>
      </c>
      <c r="AE277" s="255">
        <f t="shared" si="162"/>
        <v>88.637406331243312</v>
      </c>
      <c r="AF277" s="87">
        <v>374</v>
      </c>
      <c r="AG277" s="255">
        <f t="shared" si="163"/>
        <v>95.165394402035616</v>
      </c>
      <c r="AH277" s="87">
        <v>32</v>
      </c>
      <c r="AI277" s="255">
        <f t="shared" si="164"/>
        <v>106.66666666666667</v>
      </c>
      <c r="AJ277" s="32"/>
      <c r="AK277" s="185"/>
      <c r="AL277" s="189"/>
      <c r="AM277" s="188"/>
      <c r="AN277" s="134"/>
      <c r="AO277" s="134"/>
      <c r="AP277" s="191"/>
      <c r="AQ277" s="183"/>
      <c r="AU277" s="13"/>
      <c r="AV277" s="13"/>
    </row>
    <row r="278" spans="1:52" ht="12" customHeight="1">
      <c r="A278" s="35"/>
      <c r="B278" s="37" t="s">
        <v>293</v>
      </c>
      <c r="C278" s="50" t="s">
        <v>294</v>
      </c>
      <c r="D278" s="86">
        <v>256484</v>
      </c>
      <c r="E278" s="89">
        <f t="shared" si="148"/>
        <v>100.67236851917998</v>
      </c>
      <c r="F278" s="87">
        <v>1832</v>
      </c>
      <c r="G278" s="89">
        <f t="shared" si="149"/>
        <v>101.21546961325967</v>
      </c>
      <c r="H278" s="87">
        <v>810</v>
      </c>
      <c r="I278" s="89">
        <f t="shared" si="151"/>
        <v>94.73684210526315</v>
      </c>
      <c r="J278" s="87">
        <f t="shared" si="166"/>
        <v>254652</v>
      </c>
      <c r="K278" s="89">
        <f t="shared" si="150"/>
        <v>100.66848249334879</v>
      </c>
      <c r="L278" s="87">
        <v>95772</v>
      </c>
      <c r="M278" s="89">
        <f t="shared" si="153"/>
        <v>96.082345977507345</v>
      </c>
      <c r="N278" s="87">
        <v>156123</v>
      </c>
      <c r="O278" s="89">
        <f t="shared" si="154"/>
        <v>102.27379922962032</v>
      </c>
      <c r="P278" s="87">
        <f>N278-L278</f>
        <v>60351</v>
      </c>
      <c r="Q278" s="89">
        <f t="shared" si="155"/>
        <v>113.92354884379425</v>
      </c>
      <c r="R278" s="87">
        <f t="shared" si="156"/>
        <v>315003</v>
      </c>
      <c r="S278" s="89">
        <f t="shared" si="157"/>
        <v>102.9636917525234</v>
      </c>
      <c r="T278" s="87">
        <v>293524</v>
      </c>
      <c r="U278" s="89">
        <f t="shared" si="158"/>
        <v>103.65865717393454</v>
      </c>
      <c r="V278" s="87">
        <v>19389</v>
      </c>
      <c r="W278" s="89">
        <f t="shared" si="159"/>
        <v>86.573495267011964</v>
      </c>
      <c r="X278" s="87">
        <f t="shared" si="167"/>
        <v>21479</v>
      </c>
      <c r="Y278" s="89">
        <f t="shared" si="160"/>
        <v>94.321974354470399</v>
      </c>
      <c r="Z278" s="87">
        <v>458</v>
      </c>
      <c r="AA278" s="89">
        <f t="shared" si="161"/>
        <v>87.739463601532563</v>
      </c>
      <c r="AB278" s="87" t="s">
        <v>206</v>
      </c>
      <c r="AC278" s="87" t="s">
        <v>206</v>
      </c>
      <c r="AD278" s="87">
        <v>5784</v>
      </c>
      <c r="AE278" s="255">
        <f t="shared" si="162"/>
        <v>88.943564508688297</v>
      </c>
      <c r="AF278" s="87">
        <v>451</v>
      </c>
      <c r="AG278" s="255">
        <f t="shared" si="163"/>
        <v>103.44036697247707</v>
      </c>
      <c r="AH278" s="87">
        <v>32</v>
      </c>
      <c r="AI278" s="255">
        <f t="shared" si="164"/>
        <v>106.66666666666667</v>
      </c>
      <c r="AJ278" s="32"/>
      <c r="AK278" s="185"/>
      <c r="AL278" s="189"/>
      <c r="AM278" s="188"/>
      <c r="AN278" s="134"/>
      <c r="AO278" s="134"/>
      <c r="AP278" s="134"/>
      <c r="AQ278" s="183"/>
      <c r="AU278" s="13"/>
      <c r="AV278" s="13"/>
    </row>
    <row r="279" spans="1:52" s="77" customFormat="1" ht="12" customHeight="1">
      <c r="A279" s="76"/>
      <c r="B279" s="37" t="s">
        <v>295</v>
      </c>
      <c r="C279" s="50" t="s">
        <v>13</v>
      </c>
      <c r="D279" s="86">
        <v>251517</v>
      </c>
      <c r="E279" s="89">
        <f t="shared" si="148"/>
        <v>99.692816260523514</v>
      </c>
      <c r="F279" s="87">
        <v>1840</v>
      </c>
      <c r="G279" s="89">
        <f t="shared" si="149"/>
        <v>101.43329658213891</v>
      </c>
      <c r="H279" s="87">
        <v>818</v>
      </c>
      <c r="I279" s="89">
        <f t="shared" si="151"/>
        <v>94.022988505747122</v>
      </c>
      <c r="J279" s="87">
        <f t="shared" si="166"/>
        <v>249677</v>
      </c>
      <c r="K279" s="89">
        <f t="shared" si="150"/>
        <v>99.680211435734876</v>
      </c>
      <c r="L279" s="87">
        <v>91612</v>
      </c>
      <c r="M279" s="89">
        <f t="shared" si="153"/>
        <v>95.840482068878941</v>
      </c>
      <c r="N279" s="87">
        <v>155829</v>
      </c>
      <c r="O279" s="89">
        <f t="shared" si="154"/>
        <v>98.999390104444615</v>
      </c>
      <c r="P279" s="87">
        <f t="shared" ref="P279:P297" si="168">N279-L279</f>
        <v>64217</v>
      </c>
      <c r="Q279" s="89">
        <f t="shared" si="155"/>
        <v>103.88410767438852</v>
      </c>
      <c r="R279" s="87">
        <f t="shared" si="156"/>
        <v>313894</v>
      </c>
      <c r="S279" s="89">
        <f t="shared" si="157"/>
        <v>100.5123377330336</v>
      </c>
      <c r="T279" s="87">
        <v>300243</v>
      </c>
      <c r="U279" s="89">
        <f t="shared" si="158"/>
        <v>100.62943039565633</v>
      </c>
      <c r="V279" s="87">
        <v>21313</v>
      </c>
      <c r="W279" s="89">
        <f t="shared" si="159"/>
        <v>88.052055360462717</v>
      </c>
      <c r="X279" s="87">
        <f t="shared" si="167"/>
        <v>13651</v>
      </c>
      <c r="Y279" s="89">
        <f t="shared" si="160"/>
        <v>98.004163974441809</v>
      </c>
      <c r="Z279" s="87">
        <v>436</v>
      </c>
      <c r="AA279" s="89">
        <f t="shared" si="161"/>
        <v>88.259109311740886</v>
      </c>
      <c r="AB279" s="87" t="s">
        <v>206</v>
      </c>
      <c r="AC279" s="87" t="s">
        <v>206</v>
      </c>
      <c r="AD279" s="87">
        <v>5456</v>
      </c>
      <c r="AE279" s="255">
        <f t="shared" si="162"/>
        <v>90.331125827814574</v>
      </c>
      <c r="AF279" s="87">
        <v>377</v>
      </c>
      <c r="AG279" s="255">
        <f t="shared" si="163"/>
        <v>119.68253968253968</v>
      </c>
      <c r="AH279" s="87">
        <v>32</v>
      </c>
      <c r="AI279" s="255">
        <f t="shared" si="164"/>
        <v>106.66666666666667</v>
      </c>
      <c r="AJ279" s="88"/>
      <c r="AK279" s="186"/>
      <c r="AL279" s="240"/>
      <c r="AM279" s="260"/>
      <c r="AN279" s="191"/>
      <c r="AO279" s="191"/>
      <c r="AP279" s="191"/>
      <c r="AQ279" s="242"/>
      <c r="AR279" s="78"/>
      <c r="AS279" s="78"/>
      <c r="AT279" s="78"/>
    </row>
    <row r="280" spans="1:52" s="77" customFormat="1" ht="12" customHeight="1">
      <c r="A280" s="76"/>
      <c r="B280" s="37" t="s">
        <v>296</v>
      </c>
      <c r="C280" s="50" t="s">
        <v>14</v>
      </c>
      <c r="D280" s="86">
        <v>267138</v>
      </c>
      <c r="E280" s="89">
        <f t="shared" si="148"/>
        <v>101.11662906717945</v>
      </c>
      <c r="F280" s="87">
        <v>1830</v>
      </c>
      <c r="G280" s="89">
        <f t="shared" si="149"/>
        <v>101.83639398998329</v>
      </c>
      <c r="H280" s="87">
        <v>808</v>
      </c>
      <c r="I280" s="89">
        <f t="shared" si="151"/>
        <v>95.961995249406172</v>
      </c>
      <c r="J280" s="87">
        <f t="shared" si="166"/>
        <v>265308</v>
      </c>
      <c r="K280" s="89">
        <f t="shared" si="150"/>
        <v>101.11169971531035</v>
      </c>
      <c r="L280" s="87">
        <v>99951</v>
      </c>
      <c r="M280" s="89">
        <f t="shared" si="153"/>
        <v>100.7956676952865</v>
      </c>
      <c r="N280" s="87">
        <v>156962</v>
      </c>
      <c r="O280" s="89">
        <f t="shared" si="154"/>
        <v>99.580013195960007</v>
      </c>
      <c r="P280" s="87">
        <f t="shared" si="168"/>
        <v>57011</v>
      </c>
      <c r="Q280" s="89">
        <f t="shared" si="155"/>
        <v>97.518045910163863</v>
      </c>
      <c r="R280" s="87">
        <f t="shared" si="156"/>
        <v>322319</v>
      </c>
      <c r="S280" s="89">
        <f t="shared" si="157"/>
        <v>100.45690705712585</v>
      </c>
      <c r="T280" s="87">
        <v>303357</v>
      </c>
      <c r="U280" s="89">
        <f t="shared" si="158"/>
        <v>99.801618634030802</v>
      </c>
      <c r="V280" s="87">
        <v>22732</v>
      </c>
      <c r="W280" s="89">
        <f t="shared" si="159"/>
        <v>89.285153181461112</v>
      </c>
      <c r="X280" s="87">
        <f t="shared" si="167"/>
        <v>18962</v>
      </c>
      <c r="Y280" s="89">
        <f t="shared" si="160"/>
        <v>112.24767655241817</v>
      </c>
      <c r="Z280" s="87">
        <v>507</v>
      </c>
      <c r="AA280" s="89">
        <f t="shared" si="161"/>
        <v>99.0234375</v>
      </c>
      <c r="AB280" s="87" t="s">
        <v>206</v>
      </c>
      <c r="AC280" s="87" t="s">
        <v>206</v>
      </c>
      <c r="AD280" s="87">
        <v>5851</v>
      </c>
      <c r="AE280" s="255">
        <f t="shared" si="162"/>
        <v>95.808089078107088</v>
      </c>
      <c r="AF280" s="87">
        <v>393</v>
      </c>
      <c r="AG280" s="255">
        <f t="shared" si="163"/>
        <v>113.91304347826087</v>
      </c>
      <c r="AH280" s="87">
        <v>31</v>
      </c>
      <c r="AI280" s="255">
        <f t="shared" si="164"/>
        <v>103.33333333333334</v>
      </c>
      <c r="AJ280" s="88"/>
      <c r="AK280" s="186"/>
      <c r="AL280" s="240"/>
      <c r="AM280" s="260"/>
      <c r="AN280" s="191"/>
      <c r="AO280" s="191"/>
      <c r="AP280" s="191"/>
      <c r="AQ280" s="242"/>
      <c r="AR280" s="78"/>
      <c r="AS280" s="78"/>
      <c r="AT280" s="78"/>
    </row>
    <row r="281" spans="1:52" ht="12" customHeight="1">
      <c r="B281" s="37" t="s">
        <v>297</v>
      </c>
      <c r="C281" s="50" t="s">
        <v>15</v>
      </c>
      <c r="D281" s="86">
        <v>261487</v>
      </c>
      <c r="E281" s="89">
        <f t="shared" si="148"/>
        <v>101.17273346333613</v>
      </c>
      <c r="F281" s="87">
        <v>1840</v>
      </c>
      <c r="G281" s="89">
        <f t="shared" si="149"/>
        <v>100.87719298245614</v>
      </c>
      <c r="H281" s="87">
        <v>818</v>
      </c>
      <c r="I281" s="89">
        <f t="shared" si="151"/>
        <v>94.131185270425775</v>
      </c>
      <c r="J281" s="87">
        <f t="shared" si="166"/>
        <v>259647</v>
      </c>
      <c r="K281" s="89">
        <f t="shared" si="150"/>
        <v>101.17483400355374</v>
      </c>
      <c r="L281" s="87">
        <v>97547</v>
      </c>
      <c r="M281" s="89">
        <f t="shared" si="153"/>
        <v>101.2213344401785</v>
      </c>
      <c r="N281" s="87">
        <v>141974</v>
      </c>
      <c r="O281" s="89">
        <f t="shared" si="154"/>
        <v>96.827302115586605</v>
      </c>
      <c r="P281" s="87">
        <f t="shared" si="168"/>
        <v>44427</v>
      </c>
      <c r="Q281" s="89">
        <f t="shared" si="155"/>
        <v>88.401384909264564</v>
      </c>
      <c r="R281" s="87">
        <f t="shared" si="156"/>
        <v>304074</v>
      </c>
      <c r="S281" s="89">
        <f t="shared" si="157"/>
        <v>99.0830531008055</v>
      </c>
      <c r="T281" s="87">
        <v>284343</v>
      </c>
      <c r="U281" s="89">
        <f t="shared" si="158"/>
        <v>99.353235916895528</v>
      </c>
      <c r="V281" s="87">
        <v>23048</v>
      </c>
      <c r="W281" s="89">
        <f t="shared" si="159"/>
        <v>94.273560209424076</v>
      </c>
      <c r="X281" s="87">
        <f t="shared" si="167"/>
        <v>19731</v>
      </c>
      <c r="Y281" s="89">
        <f t="shared" si="160"/>
        <v>95.346477239779645</v>
      </c>
      <c r="Z281" s="87">
        <v>474</v>
      </c>
      <c r="AA281" s="89">
        <f t="shared" si="161"/>
        <v>98.136645962732914</v>
      </c>
      <c r="AB281" s="87" t="s">
        <v>206</v>
      </c>
      <c r="AC281" s="87" t="s">
        <v>206</v>
      </c>
      <c r="AD281" s="87">
        <v>5893</v>
      </c>
      <c r="AE281" s="255">
        <f t="shared" si="162"/>
        <v>91.265293479944248</v>
      </c>
      <c r="AF281" s="87">
        <v>397</v>
      </c>
      <c r="AG281" s="255">
        <f t="shared" si="163"/>
        <v>98.267326732673268</v>
      </c>
      <c r="AH281" s="87">
        <v>32</v>
      </c>
      <c r="AI281" s="255">
        <f t="shared" si="164"/>
        <v>106.66666666666667</v>
      </c>
      <c r="AJ281" s="88"/>
      <c r="AK281" s="186"/>
      <c r="AL281" s="240"/>
      <c r="AM281" s="241"/>
      <c r="AN281" s="191"/>
      <c r="AO281" s="134"/>
      <c r="AP281" s="134"/>
      <c r="AQ281" s="183"/>
      <c r="AU281" s="13"/>
      <c r="AV281" s="13"/>
    </row>
    <row r="282" spans="1:52" ht="12" customHeight="1">
      <c r="B282" s="37" t="s">
        <v>298</v>
      </c>
      <c r="C282" s="50" t="s">
        <v>16</v>
      </c>
      <c r="D282" s="86">
        <v>273986</v>
      </c>
      <c r="E282" s="89">
        <f t="shared" si="148"/>
        <v>100.45316223648028</v>
      </c>
      <c r="F282" s="87">
        <v>1767</v>
      </c>
      <c r="G282" s="89">
        <f t="shared" si="149"/>
        <v>105.61864913329349</v>
      </c>
      <c r="H282" s="87">
        <v>745</v>
      </c>
      <c r="I282" s="89">
        <f t="shared" si="151"/>
        <v>103.76044568245126</v>
      </c>
      <c r="J282" s="87">
        <f t="shared" si="166"/>
        <v>272219</v>
      </c>
      <c r="K282" s="89">
        <f t="shared" si="150"/>
        <v>100.42128251382449</v>
      </c>
      <c r="L282" s="87">
        <v>104714</v>
      </c>
      <c r="M282" s="89">
        <f t="shared" si="153"/>
        <v>99.275678340507028</v>
      </c>
      <c r="N282" s="87">
        <v>142552</v>
      </c>
      <c r="O282" s="89">
        <f t="shared" si="154"/>
        <v>97.374245197956228</v>
      </c>
      <c r="P282" s="87">
        <f t="shared" si="168"/>
        <v>37838</v>
      </c>
      <c r="Q282" s="89">
        <f t="shared" si="155"/>
        <v>92.472750378806396</v>
      </c>
      <c r="R282" s="87">
        <f t="shared" si="156"/>
        <v>310057</v>
      </c>
      <c r="S282" s="89">
        <f t="shared" si="157"/>
        <v>99.378836199298064</v>
      </c>
      <c r="T282" s="87">
        <v>275516</v>
      </c>
      <c r="U282" s="89">
        <f t="shared" si="158"/>
        <v>100.70618164804958</v>
      </c>
      <c r="V282" s="87">
        <v>20415</v>
      </c>
      <c r="W282" s="89">
        <f t="shared" si="159"/>
        <v>84.359504132231393</v>
      </c>
      <c r="X282" s="87">
        <f t="shared" si="167"/>
        <v>34541</v>
      </c>
      <c r="Y282" s="89">
        <f t="shared" si="160"/>
        <v>89.924761136132886</v>
      </c>
      <c r="Z282" s="87">
        <v>419</v>
      </c>
      <c r="AA282" s="89">
        <f t="shared" si="161"/>
        <v>91.086956521739125</v>
      </c>
      <c r="AB282" s="87" t="s">
        <v>206</v>
      </c>
      <c r="AC282" s="87" t="s">
        <v>206</v>
      </c>
      <c r="AD282" s="87">
        <v>6745</v>
      </c>
      <c r="AE282" s="255">
        <f t="shared" si="162"/>
        <v>87.483787289234755</v>
      </c>
      <c r="AF282" s="87">
        <v>270</v>
      </c>
      <c r="AG282" s="255">
        <f t="shared" si="163"/>
        <v>73.369565217391312</v>
      </c>
      <c r="AH282" s="87">
        <v>33</v>
      </c>
      <c r="AI282" s="255">
        <f t="shared" si="164"/>
        <v>110.00000000000001</v>
      </c>
      <c r="AJ282" s="88"/>
      <c r="AK282" s="186"/>
      <c r="AL282" s="240"/>
      <c r="AM282" s="241"/>
      <c r="AN282" s="191"/>
      <c r="AO282" s="191"/>
      <c r="AP282" s="191"/>
      <c r="AQ282" s="242"/>
      <c r="AU282" s="13"/>
      <c r="AV282" s="13"/>
    </row>
    <row r="283" spans="1:52" s="77" customFormat="1" ht="12" customHeight="1">
      <c r="A283" s="76"/>
      <c r="B283" s="37" t="s">
        <v>299</v>
      </c>
      <c r="C283" s="50" t="s">
        <v>300</v>
      </c>
      <c r="D283" s="86">
        <v>277674</v>
      </c>
      <c r="E283" s="89">
        <f>D283/D271*100</f>
        <v>99.485507506001213</v>
      </c>
      <c r="F283" s="87">
        <v>1835</v>
      </c>
      <c r="G283" s="89">
        <f>F283/F271*100</f>
        <v>103.55530474040633</v>
      </c>
      <c r="H283" s="87">
        <v>813</v>
      </c>
      <c r="I283" s="89">
        <f t="shared" si="151"/>
        <v>99.510403916768666</v>
      </c>
      <c r="J283" s="87">
        <f t="shared" si="166"/>
        <v>275839</v>
      </c>
      <c r="K283" s="89">
        <f>J283/J271*100</f>
        <v>99.459504287187471</v>
      </c>
      <c r="L283" s="87">
        <v>105865</v>
      </c>
      <c r="M283" s="89">
        <f t="shared" si="153"/>
        <v>98.020425358554846</v>
      </c>
      <c r="N283" s="87">
        <v>144971</v>
      </c>
      <c r="O283" s="89">
        <f t="shared" si="154"/>
        <v>99.144451587312446</v>
      </c>
      <c r="P283" s="87">
        <f t="shared" si="168"/>
        <v>39106</v>
      </c>
      <c r="Q283" s="89">
        <f t="shared" si="155"/>
        <v>102.32083518668725</v>
      </c>
      <c r="R283" s="87">
        <f t="shared" si="156"/>
        <v>314945</v>
      </c>
      <c r="S283" s="89">
        <f t="shared" si="157"/>
        <v>99.80605722579439</v>
      </c>
      <c r="T283" s="87">
        <v>283982</v>
      </c>
      <c r="U283" s="89">
        <f t="shared" si="158"/>
        <v>100.91181738067488</v>
      </c>
      <c r="V283" s="87">
        <v>19750</v>
      </c>
      <c r="W283" s="89">
        <f t="shared" si="159"/>
        <v>92.083177918687056</v>
      </c>
      <c r="X283" s="87">
        <f t="shared" si="167"/>
        <v>30963</v>
      </c>
      <c r="Y283" s="89">
        <f t="shared" si="160"/>
        <v>90.691543891508744</v>
      </c>
      <c r="Z283" s="87">
        <v>378</v>
      </c>
      <c r="AA283" s="89">
        <f>Z283/Z271*100</f>
        <v>83.443708609271525</v>
      </c>
      <c r="AB283" s="87" t="s">
        <v>206</v>
      </c>
      <c r="AC283" s="87" t="s">
        <v>206</v>
      </c>
      <c r="AD283" s="298">
        <v>5669</v>
      </c>
      <c r="AE283" s="255">
        <f>AD283/AD271*100</f>
        <v>85.647378758120567</v>
      </c>
      <c r="AF283" s="298">
        <v>328</v>
      </c>
      <c r="AG283" s="255">
        <f>AF283/AF271*100</f>
        <v>126.64092664092664</v>
      </c>
      <c r="AH283" s="298">
        <v>34</v>
      </c>
      <c r="AI283" s="255">
        <f>AH283/AH271*100</f>
        <v>113.33333333333333</v>
      </c>
      <c r="AJ283" s="88"/>
      <c r="AK283" s="186"/>
      <c r="AL283" s="262"/>
      <c r="AM283" s="241"/>
      <c r="AN283" s="263"/>
      <c r="AO283" s="191"/>
      <c r="AP283" s="263"/>
      <c r="AQ283" s="242"/>
      <c r="AR283" s="78"/>
      <c r="AS283" s="78"/>
      <c r="AT283" s="78"/>
    </row>
    <row r="284" spans="1:52" s="77" customFormat="1" ht="12" customHeight="1">
      <c r="A284" s="76"/>
      <c r="B284" s="37" t="s">
        <v>301</v>
      </c>
      <c r="C284" s="50" t="s">
        <v>302</v>
      </c>
      <c r="D284" s="86">
        <v>259797</v>
      </c>
      <c r="E284" s="89">
        <f t="shared" ref="E284:E291" si="169">D284/D272*100</f>
        <v>96.804086834045023</v>
      </c>
      <c r="F284" s="87">
        <v>1712</v>
      </c>
      <c r="G284" s="89">
        <f t="shared" ref="G284:G297" si="170">F284/F272*100</f>
        <v>100.11695906432749</v>
      </c>
      <c r="H284" s="87">
        <v>690</v>
      </c>
      <c r="I284" s="89">
        <f t="shared" si="151"/>
        <v>91.390728476821195</v>
      </c>
      <c r="J284" s="87">
        <f t="shared" si="166"/>
        <v>258085</v>
      </c>
      <c r="K284" s="89">
        <f t="shared" ref="K284:K297" si="171">J284/J272*100</f>
        <v>96.782842828428286</v>
      </c>
      <c r="L284" s="87">
        <v>100441</v>
      </c>
      <c r="M284" s="89">
        <f t="shared" si="153"/>
        <v>95.243558986127042</v>
      </c>
      <c r="N284" s="87">
        <v>133944</v>
      </c>
      <c r="O284" s="89">
        <f t="shared" si="154"/>
        <v>97.416652120788967</v>
      </c>
      <c r="P284" s="87">
        <f t="shared" si="168"/>
        <v>33503</v>
      </c>
      <c r="Q284" s="89">
        <f t="shared" si="155"/>
        <v>104.56943100596148</v>
      </c>
      <c r="R284" s="87">
        <f t="shared" si="156"/>
        <v>291588</v>
      </c>
      <c r="S284" s="89">
        <f t="shared" si="157"/>
        <v>97.618035305972825</v>
      </c>
      <c r="T284" s="87">
        <v>265873</v>
      </c>
      <c r="U284" s="89">
        <f t="shared" si="158"/>
        <v>98.18746514711151</v>
      </c>
      <c r="V284" s="87">
        <v>19303</v>
      </c>
      <c r="W284" s="89">
        <f t="shared" si="159"/>
        <v>95.696792424768233</v>
      </c>
      <c r="X284" s="87">
        <f t="shared" si="167"/>
        <v>25715</v>
      </c>
      <c r="Y284" s="89">
        <f t="shared" si="160"/>
        <v>92.095838406990907</v>
      </c>
      <c r="Z284" s="87">
        <v>336</v>
      </c>
      <c r="AA284" s="89">
        <f>Z284/Z272*100</f>
        <v>86.597938144329902</v>
      </c>
      <c r="AB284" s="87" t="s">
        <v>206</v>
      </c>
      <c r="AC284" s="87" t="s">
        <v>206</v>
      </c>
      <c r="AD284" s="298">
        <v>5254</v>
      </c>
      <c r="AE284" s="255">
        <f>AD284/AD272*100</f>
        <v>95.562022553655879</v>
      </c>
      <c r="AF284" s="298">
        <v>245</v>
      </c>
      <c r="AG284" s="255">
        <f>AF284/AF272*100</f>
        <v>85.964912280701753</v>
      </c>
      <c r="AH284" s="298">
        <v>31</v>
      </c>
      <c r="AI284" s="255">
        <f>AH284/AH272*100</f>
        <v>103.33333333333334</v>
      </c>
      <c r="AJ284" s="88"/>
      <c r="AK284" s="186"/>
      <c r="AL284" s="262"/>
      <c r="AM284" s="241"/>
      <c r="AN284" s="263"/>
      <c r="AO284" s="191"/>
      <c r="AP284" s="263"/>
      <c r="AQ284" s="242"/>
      <c r="AR284" s="78"/>
      <c r="AS284" s="78"/>
      <c r="AT284" s="78"/>
    </row>
    <row r="285" spans="1:52" s="266" customFormat="1" ht="12" customHeight="1">
      <c r="A285" s="264"/>
      <c r="B285" s="38" t="s">
        <v>303</v>
      </c>
      <c r="C285" s="52" t="s">
        <v>304</v>
      </c>
      <c r="D285" s="294">
        <v>296475</v>
      </c>
      <c r="E285" s="295">
        <f t="shared" si="169"/>
        <v>100.12225062729432</v>
      </c>
      <c r="F285" s="131">
        <v>1814</v>
      </c>
      <c r="G285" s="295">
        <f t="shared" si="170"/>
        <v>100.55432372505544</v>
      </c>
      <c r="H285" s="131">
        <v>792</v>
      </c>
      <c r="I285" s="295">
        <f t="shared" si="151"/>
        <v>93.28621908127208</v>
      </c>
      <c r="J285" s="131">
        <f>D285-F285</f>
        <v>294661</v>
      </c>
      <c r="K285" s="295">
        <f t="shared" si="171"/>
        <v>100.11960218681726</v>
      </c>
      <c r="L285" s="131">
        <v>116597</v>
      </c>
      <c r="M285" s="295">
        <f t="shared" si="153"/>
        <v>94.241121223387907</v>
      </c>
      <c r="N285" s="131">
        <v>147381</v>
      </c>
      <c r="O285" s="295">
        <f t="shared" si="154"/>
        <v>100.45394131479399</v>
      </c>
      <c r="P285" s="131">
        <f t="shared" si="168"/>
        <v>30784</v>
      </c>
      <c r="Q285" s="295">
        <f t="shared" si="155"/>
        <v>133.88422563388858</v>
      </c>
      <c r="R285" s="131">
        <f>J285+P285</f>
        <v>325445</v>
      </c>
      <c r="S285" s="295">
        <f t="shared" si="157"/>
        <v>102.56632482619081</v>
      </c>
      <c r="T285" s="131">
        <v>281433</v>
      </c>
      <c r="U285" s="295">
        <f t="shared" si="158"/>
        <v>105.94486543869357</v>
      </c>
      <c r="V285" s="131">
        <v>22343</v>
      </c>
      <c r="W285" s="295">
        <f t="shared" si="159"/>
        <v>112.38368291333434</v>
      </c>
      <c r="X285" s="131">
        <f t="shared" si="167"/>
        <v>44012</v>
      </c>
      <c r="Y285" s="295">
        <f t="shared" si="160"/>
        <v>85.193859971738846</v>
      </c>
      <c r="Z285" s="131">
        <v>419</v>
      </c>
      <c r="AA285" s="295">
        <f>Z285/Z273*100</f>
        <v>102.94840294840296</v>
      </c>
      <c r="AB285" s="295" t="s">
        <v>253</v>
      </c>
      <c r="AC285" s="295" t="s">
        <v>253</v>
      </c>
      <c r="AD285" s="131">
        <v>6135</v>
      </c>
      <c r="AE285" s="299">
        <f>AD285/AD273*100</f>
        <v>97.862498006061571</v>
      </c>
      <c r="AF285" s="131">
        <v>426</v>
      </c>
      <c r="AG285" s="299">
        <f>AF285/AF273*100</f>
        <v>91.220556745182009</v>
      </c>
      <c r="AH285" s="131">
        <v>32</v>
      </c>
      <c r="AI285" s="299">
        <f>AH285/AH273*100</f>
        <v>106.66666666666667</v>
      </c>
      <c r="AJ285" s="274"/>
      <c r="AK285" s="275"/>
      <c r="AL285" s="276"/>
      <c r="AM285" s="277"/>
      <c r="AN285" s="278"/>
      <c r="AO285" s="279"/>
      <c r="AP285" s="278"/>
      <c r="AQ285" s="280"/>
      <c r="AR285" s="265"/>
      <c r="AS285" s="265"/>
      <c r="AT285" s="265"/>
    </row>
    <row r="286" spans="1:52" ht="12" customHeight="1">
      <c r="A286" s="269"/>
      <c r="B286" s="37" t="s">
        <v>307</v>
      </c>
      <c r="C286" s="50" t="s">
        <v>308</v>
      </c>
      <c r="D286" s="80">
        <v>292392</v>
      </c>
      <c r="E286" s="90">
        <f t="shared" si="169"/>
        <v>101.15060228459936</v>
      </c>
      <c r="F286" s="87">
        <v>2182</v>
      </c>
      <c r="G286" s="90">
        <f t="shared" si="170"/>
        <v>127.82659636789691</v>
      </c>
      <c r="H286" s="83">
        <v>1160</v>
      </c>
      <c r="I286" s="90">
        <f>H286/H274*100</f>
        <v>154.25531914893617</v>
      </c>
      <c r="J286" s="83">
        <f t="shared" ref="J286:J291" si="172">D286-F286</f>
        <v>290210</v>
      </c>
      <c r="K286" s="90">
        <f t="shared" si="171"/>
        <v>100.99213875326683</v>
      </c>
      <c r="L286" s="83">
        <v>115002</v>
      </c>
      <c r="M286" s="90">
        <f t="shared" si="153"/>
        <v>99.1046268129368</v>
      </c>
      <c r="N286" s="296">
        <v>146291</v>
      </c>
      <c r="O286" s="90">
        <f t="shared" si="154"/>
        <v>99.998632880588957</v>
      </c>
      <c r="P286" s="83">
        <f t="shared" si="168"/>
        <v>31289</v>
      </c>
      <c r="Q286" s="90">
        <f t="shared" si="155"/>
        <v>103.42787253735291</v>
      </c>
      <c r="R286" s="83">
        <f t="shared" ref="R286:R297" si="173">J286+P286</f>
        <v>321499</v>
      </c>
      <c r="S286" s="90">
        <f t="shared" si="157"/>
        <v>101.22413896244147</v>
      </c>
      <c r="T286" s="83">
        <v>281259</v>
      </c>
      <c r="U286" s="90">
        <f t="shared" si="158"/>
        <v>103.94094495463699</v>
      </c>
      <c r="V286" s="83">
        <v>21481</v>
      </c>
      <c r="W286" s="90">
        <f t="shared" si="159"/>
        <v>123.77412849322963</v>
      </c>
      <c r="X286" s="83">
        <f t="shared" si="167"/>
        <v>40240</v>
      </c>
      <c r="Y286" s="90">
        <f t="shared" si="160"/>
        <v>85.58788497532754</v>
      </c>
      <c r="Z286" s="83">
        <v>459</v>
      </c>
      <c r="AA286" s="90">
        <f t="shared" ref="AA286:AA297" si="174">Z286/Z274*100</f>
        <v>115.0375939849624</v>
      </c>
      <c r="AB286" s="83" t="s">
        <v>309</v>
      </c>
      <c r="AC286" s="90" t="s">
        <v>309</v>
      </c>
      <c r="AD286" s="281">
        <v>5530</v>
      </c>
      <c r="AE286" s="89">
        <f t="shared" ref="AE286:AE291" si="175">AD286/AD274*100</f>
        <v>96.240863209189001</v>
      </c>
      <c r="AF286" s="281">
        <v>578</v>
      </c>
      <c r="AG286" s="255">
        <f t="shared" ref="AG286:AG297" si="176">AF286/AF274*100</f>
        <v>137.29216152019001</v>
      </c>
      <c r="AH286" s="281">
        <v>32</v>
      </c>
      <c r="AI286" s="255">
        <f t="shared" ref="AI286:AI297" si="177">AH286/AH274*100</f>
        <v>100</v>
      </c>
      <c r="AJ286" s="191"/>
      <c r="AK286" s="188"/>
      <c r="AL286" s="189"/>
      <c r="AM286" s="188"/>
      <c r="AN286" s="134"/>
      <c r="AO286" s="188"/>
      <c r="AP286" s="191"/>
      <c r="AQ286" s="270"/>
      <c r="AR286" s="79"/>
      <c r="AW286" s="14"/>
      <c r="AX286" s="14"/>
      <c r="AY286" s="14"/>
      <c r="AZ286" s="14"/>
    </row>
    <row r="287" spans="1:52" s="77" customFormat="1" ht="12" customHeight="1">
      <c r="A287" s="271"/>
      <c r="B287" s="37" t="s">
        <v>310</v>
      </c>
      <c r="C287" s="50" t="s">
        <v>311</v>
      </c>
      <c r="D287" s="86">
        <v>299904</v>
      </c>
      <c r="E287" s="89">
        <f t="shared" si="169"/>
        <v>101.2511900823098</v>
      </c>
      <c r="F287" s="87">
        <v>2225</v>
      </c>
      <c r="G287" s="89">
        <f t="shared" si="170"/>
        <v>130.80540858318636</v>
      </c>
      <c r="H287" s="87">
        <v>1203</v>
      </c>
      <c r="I287" s="89">
        <f t="shared" ref="I287:I297" si="178">H287/H275*100</f>
        <v>161.26005361930297</v>
      </c>
      <c r="J287" s="87">
        <f t="shared" si="172"/>
        <v>297679</v>
      </c>
      <c r="K287" s="89">
        <f t="shared" si="171"/>
        <v>101.08048638865593</v>
      </c>
      <c r="L287" s="87">
        <v>115581</v>
      </c>
      <c r="M287" s="89">
        <f t="shared" si="153"/>
        <v>97.806605569800212</v>
      </c>
      <c r="N287" s="297">
        <v>152467</v>
      </c>
      <c r="O287" s="90">
        <f t="shared" si="154"/>
        <v>102.69212635549269</v>
      </c>
      <c r="P287" s="87">
        <f t="shared" si="168"/>
        <v>36886</v>
      </c>
      <c r="Q287" s="90">
        <f t="shared" si="155"/>
        <v>121.74802785754366</v>
      </c>
      <c r="R287" s="87">
        <f t="shared" si="173"/>
        <v>334565</v>
      </c>
      <c r="S287" s="89">
        <f t="shared" si="157"/>
        <v>103.0083683811893</v>
      </c>
      <c r="T287" s="87">
        <v>300626</v>
      </c>
      <c r="U287" s="89">
        <f t="shared" si="158"/>
        <v>104.24069681965076</v>
      </c>
      <c r="V287" s="87">
        <v>21202</v>
      </c>
      <c r="W287" s="89">
        <f t="shared" si="159"/>
        <v>148.50458779855714</v>
      </c>
      <c r="X287" s="87">
        <f t="shared" si="167"/>
        <v>33939</v>
      </c>
      <c r="Y287" s="89">
        <f t="shared" si="160"/>
        <v>93.244134293093026</v>
      </c>
      <c r="Z287" s="87">
        <v>464</v>
      </c>
      <c r="AA287" s="89">
        <f t="shared" si="174"/>
        <v>123.73333333333333</v>
      </c>
      <c r="AB287" s="87" t="s">
        <v>309</v>
      </c>
      <c r="AC287" s="89" t="s">
        <v>309</v>
      </c>
      <c r="AD287" s="87">
        <v>5739</v>
      </c>
      <c r="AE287" s="89">
        <f t="shared" si="175"/>
        <v>95.969899665551836</v>
      </c>
      <c r="AF287" s="87">
        <v>403</v>
      </c>
      <c r="AG287" s="255">
        <f t="shared" si="176"/>
        <v>138.9655172413793</v>
      </c>
      <c r="AH287" s="87">
        <v>32</v>
      </c>
      <c r="AI287" s="255">
        <f t="shared" si="177"/>
        <v>103.2258064516129</v>
      </c>
      <c r="AJ287" s="191"/>
      <c r="AK287" s="260"/>
      <c r="AL287" s="240"/>
      <c r="AM287" s="260"/>
      <c r="AN287" s="191"/>
      <c r="AO287" s="241"/>
      <c r="AP287" s="191"/>
      <c r="AQ287" s="242"/>
      <c r="AR287" s="272"/>
      <c r="AS287" s="78"/>
      <c r="AT287" s="78"/>
      <c r="AU287" s="78"/>
      <c r="AV287" s="78"/>
      <c r="AW287" s="78"/>
      <c r="AX287" s="78"/>
      <c r="AY287" s="78"/>
      <c r="AZ287" s="78"/>
    </row>
    <row r="288" spans="1:52" s="77" customFormat="1" ht="12" customHeight="1">
      <c r="A288" s="271"/>
      <c r="B288" s="37" t="s">
        <v>312</v>
      </c>
      <c r="C288" s="50" t="s">
        <v>10</v>
      </c>
      <c r="D288" s="86">
        <v>279855</v>
      </c>
      <c r="E288" s="89">
        <f t="shared" si="169"/>
        <v>102.20736201248306</v>
      </c>
      <c r="F288" s="87">
        <v>2282</v>
      </c>
      <c r="G288" s="89">
        <f t="shared" si="170"/>
        <v>124.90421455938699</v>
      </c>
      <c r="H288" s="87">
        <v>1266</v>
      </c>
      <c r="I288" s="89">
        <f t="shared" si="178"/>
        <v>157.26708074534162</v>
      </c>
      <c r="J288" s="87">
        <f t="shared" si="172"/>
        <v>277573</v>
      </c>
      <c r="K288" s="89">
        <f t="shared" si="171"/>
        <v>102.05490028825226</v>
      </c>
      <c r="L288" s="87">
        <v>104916</v>
      </c>
      <c r="M288" s="89">
        <f t="shared" si="153"/>
        <v>103.63814171268262</v>
      </c>
      <c r="N288" s="297">
        <v>152187</v>
      </c>
      <c r="O288" s="90">
        <f t="shared" ref="O288:O299" si="179">N288/N276*100</f>
        <v>98.259331237127384</v>
      </c>
      <c r="P288" s="87">
        <f t="shared" si="168"/>
        <v>47271</v>
      </c>
      <c r="Q288" s="89">
        <f t="shared" si="155"/>
        <v>88.109972041006529</v>
      </c>
      <c r="R288" s="87">
        <f t="shared" si="173"/>
        <v>324844</v>
      </c>
      <c r="S288" s="89">
        <f t="shared" si="157"/>
        <v>99.757396340676948</v>
      </c>
      <c r="T288" s="87">
        <v>303795</v>
      </c>
      <c r="U288" s="89">
        <f t="shared" si="158"/>
        <v>99.350515565061272</v>
      </c>
      <c r="V288" s="87">
        <v>20196</v>
      </c>
      <c r="W288" s="89">
        <f t="shared" si="159"/>
        <v>110.73582629674306</v>
      </c>
      <c r="X288" s="87">
        <f t="shared" si="167"/>
        <v>21049</v>
      </c>
      <c r="Y288" s="89">
        <f t="shared" si="160"/>
        <v>106.02427844658237</v>
      </c>
      <c r="Z288" s="87">
        <v>433</v>
      </c>
      <c r="AA288" s="89">
        <f t="shared" si="174"/>
        <v>105.09708737864078</v>
      </c>
      <c r="AB288" s="87" t="s">
        <v>309</v>
      </c>
      <c r="AC288" s="89" t="s">
        <v>309</v>
      </c>
      <c r="AD288" s="87">
        <v>5457</v>
      </c>
      <c r="AE288" s="89">
        <f t="shared" si="175"/>
        <v>95.804073033707866</v>
      </c>
      <c r="AF288" s="87">
        <v>312</v>
      </c>
      <c r="AG288" s="255">
        <f t="shared" si="176"/>
        <v>73.93364928909952</v>
      </c>
      <c r="AH288" s="87">
        <v>33</v>
      </c>
      <c r="AI288" s="255">
        <f>AH288/AH276*100</f>
        <v>103.125</v>
      </c>
      <c r="AJ288" s="191"/>
      <c r="AK288" s="260"/>
      <c r="AL288" s="240"/>
      <c r="AM288" s="260"/>
      <c r="AN288" s="191"/>
      <c r="AO288" s="241"/>
      <c r="AP288" s="191"/>
      <c r="AQ288" s="242"/>
      <c r="AR288" s="78"/>
      <c r="AS288" s="78"/>
      <c r="AT288" s="78"/>
      <c r="AU288" s="78"/>
      <c r="AV288" s="78"/>
      <c r="AW288" s="78"/>
      <c r="AX288" s="78"/>
      <c r="AY288" s="78"/>
      <c r="AZ288" s="78"/>
    </row>
    <row r="289" spans="1:52" s="77" customFormat="1" ht="12" customHeight="1">
      <c r="A289" s="271"/>
      <c r="B289" s="37" t="s">
        <v>313</v>
      </c>
      <c r="C289" s="50" t="s">
        <v>314</v>
      </c>
      <c r="D289" s="86">
        <v>272805</v>
      </c>
      <c r="E289" s="89">
        <f t="shared" si="169"/>
        <v>100.58439643094168</v>
      </c>
      <c r="F289" s="87">
        <v>2305</v>
      </c>
      <c r="G289" s="89">
        <f t="shared" si="170"/>
        <v>124.72943722943724</v>
      </c>
      <c r="H289" s="87">
        <v>1289</v>
      </c>
      <c r="I289" s="89">
        <f t="shared" si="178"/>
        <v>156.05326876513317</v>
      </c>
      <c r="J289" s="87">
        <f t="shared" si="172"/>
        <v>270500</v>
      </c>
      <c r="K289" s="89">
        <f t="shared" si="171"/>
        <v>100.4187517633607</v>
      </c>
      <c r="L289" s="87">
        <v>103725</v>
      </c>
      <c r="M289" s="89">
        <f t="shared" si="153"/>
        <v>104.6089455902375</v>
      </c>
      <c r="N289" s="297">
        <v>149707</v>
      </c>
      <c r="O289" s="90">
        <f t="shared" si="179"/>
        <v>93.167999502131508</v>
      </c>
      <c r="P289" s="87">
        <f t="shared" si="168"/>
        <v>45982</v>
      </c>
      <c r="Q289" s="89">
        <f t="shared" si="155"/>
        <v>74.731025516008458</v>
      </c>
      <c r="R289" s="87">
        <f t="shared" si="173"/>
        <v>316482</v>
      </c>
      <c r="S289" s="89">
        <f t="shared" si="157"/>
        <v>95.642214311185796</v>
      </c>
      <c r="T289" s="87">
        <v>291683</v>
      </c>
      <c r="U289" s="89">
        <f t="shared" si="158"/>
        <v>94.327108092812679</v>
      </c>
      <c r="V289" s="87">
        <v>20948</v>
      </c>
      <c r="W289" s="89">
        <f t="shared" si="159"/>
        <v>106.35662063363121</v>
      </c>
      <c r="X289" s="87">
        <f t="shared" si="167"/>
        <v>24799</v>
      </c>
      <c r="Y289" s="89">
        <f t="shared" si="160"/>
        <v>114.40236195045439</v>
      </c>
      <c r="Z289" s="87">
        <v>478</v>
      </c>
      <c r="AA289" s="89">
        <f t="shared" si="174"/>
        <v>110.90487238979119</v>
      </c>
      <c r="AB289" s="87" t="s">
        <v>253</v>
      </c>
      <c r="AC289" s="89" t="s">
        <v>253</v>
      </c>
      <c r="AD289" s="87">
        <v>5592</v>
      </c>
      <c r="AE289" s="89">
        <f t="shared" si="175"/>
        <v>96.480331262939956</v>
      </c>
      <c r="AF289" s="87">
        <v>243</v>
      </c>
      <c r="AG289" s="255">
        <f t="shared" si="176"/>
        <v>64.973262032085572</v>
      </c>
      <c r="AH289" s="87">
        <v>32</v>
      </c>
      <c r="AI289" s="255">
        <f t="shared" si="177"/>
        <v>100</v>
      </c>
      <c r="AJ289" s="88"/>
      <c r="AK289" s="260"/>
      <c r="AL289" s="191"/>
      <c r="AM289" s="260"/>
      <c r="AN289" s="191"/>
      <c r="AO289" s="241"/>
      <c r="AP289" s="191"/>
      <c r="AQ289" s="242"/>
      <c r="AR289" s="78"/>
      <c r="AS289" s="78"/>
      <c r="AT289" s="78"/>
      <c r="AU289" s="78"/>
      <c r="AV289" s="78"/>
      <c r="AW289" s="78"/>
      <c r="AX289" s="78"/>
      <c r="AY289" s="78"/>
      <c r="AZ289" s="78"/>
    </row>
    <row r="290" spans="1:52" s="77" customFormat="1" ht="12" customHeight="1">
      <c r="A290" s="271"/>
      <c r="B290" s="37" t="s">
        <v>315</v>
      </c>
      <c r="C290" s="50" t="s">
        <v>316</v>
      </c>
      <c r="D290" s="86">
        <v>267496</v>
      </c>
      <c r="E290" s="89">
        <f t="shared" si="169"/>
        <v>104.293445205159</v>
      </c>
      <c r="F290" s="87">
        <v>2221</v>
      </c>
      <c r="G290" s="89">
        <f t="shared" si="170"/>
        <v>121.23362445414847</v>
      </c>
      <c r="H290" s="87">
        <v>1205</v>
      </c>
      <c r="I290" s="89">
        <f t="shared" si="178"/>
        <v>148.76543209876542</v>
      </c>
      <c r="J290" s="87">
        <f t="shared" si="172"/>
        <v>265275</v>
      </c>
      <c r="K290" s="89">
        <f t="shared" si="171"/>
        <v>104.1715753263277</v>
      </c>
      <c r="L290" s="87">
        <v>104041</v>
      </c>
      <c r="M290" s="89">
        <f t="shared" si="153"/>
        <v>108.63404752954935</v>
      </c>
      <c r="N290" s="297">
        <v>149201</v>
      </c>
      <c r="O290" s="90">
        <f t="shared" si="179"/>
        <v>95.566316301890168</v>
      </c>
      <c r="P290" s="87">
        <f t="shared" si="168"/>
        <v>45160</v>
      </c>
      <c r="Q290" s="89">
        <f t="shared" si="155"/>
        <v>74.828917499295784</v>
      </c>
      <c r="R290" s="87">
        <f t="shared" si="173"/>
        <v>310435</v>
      </c>
      <c r="S290" s="89">
        <f t="shared" si="157"/>
        <v>98.54985508074526</v>
      </c>
      <c r="T290" s="87">
        <v>279852</v>
      </c>
      <c r="U290" s="89">
        <f t="shared" si="158"/>
        <v>95.342118532045077</v>
      </c>
      <c r="V290" s="87">
        <v>23151</v>
      </c>
      <c r="W290" s="89">
        <f t="shared" si="159"/>
        <v>119.40275413894477</v>
      </c>
      <c r="X290" s="87">
        <f t="shared" si="167"/>
        <v>30583</v>
      </c>
      <c r="Y290" s="89">
        <f t="shared" si="160"/>
        <v>142.38558592113228</v>
      </c>
      <c r="Z290" s="87">
        <v>477</v>
      </c>
      <c r="AA290" s="89">
        <f t="shared" si="174"/>
        <v>104.14847161572052</v>
      </c>
      <c r="AB290" s="87" t="s">
        <v>253</v>
      </c>
      <c r="AC290" s="89" t="s">
        <v>253</v>
      </c>
      <c r="AD290" s="300">
        <v>5602</v>
      </c>
      <c r="AE290" s="89">
        <f t="shared" si="175"/>
        <v>96.853388658367905</v>
      </c>
      <c r="AF290" s="87">
        <v>397</v>
      </c>
      <c r="AG290" s="255">
        <f t="shared" si="176"/>
        <v>88.026607538802665</v>
      </c>
      <c r="AH290" s="87">
        <v>32</v>
      </c>
      <c r="AI290" s="255">
        <f t="shared" si="177"/>
        <v>100</v>
      </c>
      <c r="AJ290" s="88"/>
      <c r="AK290" s="260"/>
      <c r="AL290" s="240"/>
      <c r="AM290" s="260"/>
      <c r="AN290" s="191"/>
      <c r="AO290" s="241"/>
      <c r="AP290" s="191"/>
      <c r="AQ290" s="242"/>
      <c r="AR290" s="78"/>
      <c r="AS290" s="78"/>
      <c r="AT290" s="78"/>
      <c r="AU290" s="78"/>
      <c r="AV290" s="78"/>
      <c r="AW290" s="78"/>
      <c r="AX290" s="78"/>
      <c r="AY290" s="78"/>
      <c r="AZ290" s="78"/>
    </row>
    <row r="291" spans="1:52" s="77" customFormat="1" ht="12" customHeight="1">
      <c r="A291" s="271"/>
      <c r="B291" s="37" t="s">
        <v>317</v>
      </c>
      <c r="C291" s="50" t="s">
        <v>13</v>
      </c>
      <c r="D291" s="86">
        <v>261464</v>
      </c>
      <c r="E291" s="89">
        <f t="shared" si="169"/>
        <v>103.954802259887</v>
      </c>
      <c r="F291" s="87">
        <v>2204</v>
      </c>
      <c r="G291" s="89">
        <f t="shared" si="170"/>
        <v>119.78260869565219</v>
      </c>
      <c r="H291" s="87">
        <v>1188</v>
      </c>
      <c r="I291" s="89">
        <f t="shared" si="178"/>
        <v>145.23227383863079</v>
      </c>
      <c r="J291" s="87">
        <f t="shared" si="172"/>
        <v>259260</v>
      </c>
      <c r="K291" s="89">
        <f t="shared" si="171"/>
        <v>103.83815890130049</v>
      </c>
      <c r="L291" s="87">
        <v>96745</v>
      </c>
      <c r="M291" s="89">
        <f t="shared" si="153"/>
        <v>105.60297777583723</v>
      </c>
      <c r="N291" s="297">
        <v>153532</v>
      </c>
      <c r="O291" s="90">
        <f t="shared" si="179"/>
        <v>98.525948315140312</v>
      </c>
      <c r="P291" s="87">
        <f t="shared" si="168"/>
        <v>56787</v>
      </c>
      <c r="Q291" s="89">
        <f t="shared" si="155"/>
        <v>88.429855022813271</v>
      </c>
      <c r="R291" s="87">
        <f t="shared" si="173"/>
        <v>316047</v>
      </c>
      <c r="S291" s="89">
        <f t="shared" si="157"/>
        <v>100.68590033578215</v>
      </c>
      <c r="T291" s="87">
        <v>294718</v>
      </c>
      <c r="U291" s="89">
        <f t="shared" si="158"/>
        <v>98.15982387599378</v>
      </c>
      <c r="V291" s="87">
        <v>22636</v>
      </c>
      <c r="W291" s="89">
        <f t="shared" si="159"/>
        <v>106.20747900342514</v>
      </c>
      <c r="X291" s="87">
        <f>R291-T291</f>
        <v>21329</v>
      </c>
      <c r="Y291" s="89">
        <f t="shared" si="160"/>
        <v>156.24496373892023</v>
      </c>
      <c r="Z291" s="87">
        <v>435</v>
      </c>
      <c r="AA291" s="89">
        <f t="shared" si="174"/>
        <v>99.77064220183486</v>
      </c>
      <c r="AB291" s="87" t="s">
        <v>253</v>
      </c>
      <c r="AC291" s="89" t="s">
        <v>253</v>
      </c>
      <c r="AD291" s="87">
        <v>5520</v>
      </c>
      <c r="AE291" s="89">
        <f t="shared" si="175"/>
        <v>101.17302052785924</v>
      </c>
      <c r="AF291" s="87">
        <v>275</v>
      </c>
      <c r="AG291" s="255">
        <f t="shared" si="176"/>
        <v>72.944297082228118</v>
      </c>
      <c r="AH291" s="87">
        <v>32</v>
      </c>
      <c r="AI291" s="255">
        <f t="shared" si="177"/>
        <v>100</v>
      </c>
      <c r="AJ291" s="88"/>
      <c r="AK291" s="260"/>
      <c r="AL291" s="240"/>
      <c r="AM291" s="260"/>
      <c r="AN291" s="191"/>
      <c r="AO291" s="241"/>
      <c r="AP291" s="191"/>
      <c r="AQ291" s="242"/>
      <c r="AR291" s="78"/>
      <c r="AS291" s="78"/>
      <c r="AT291" s="78"/>
      <c r="AU291" s="78"/>
      <c r="AV291" s="78"/>
      <c r="AW291" s="78"/>
      <c r="AX291" s="78"/>
      <c r="AY291" s="78"/>
      <c r="AZ291" s="78"/>
    </row>
    <row r="292" spans="1:52" s="77" customFormat="1" ht="12" customHeight="1">
      <c r="A292" s="271"/>
      <c r="B292" s="37" t="s">
        <v>318</v>
      </c>
      <c r="C292" s="50" t="s">
        <v>14</v>
      </c>
      <c r="D292" s="86">
        <v>272003</v>
      </c>
      <c r="E292" s="89">
        <f>D292/D280*100</f>
        <v>101.82115610658163</v>
      </c>
      <c r="F292" s="87">
        <v>2083</v>
      </c>
      <c r="G292" s="89">
        <f t="shared" si="170"/>
        <v>113.82513661202185</v>
      </c>
      <c r="H292" s="87">
        <v>1067</v>
      </c>
      <c r="I292" s="89">
        <f t="shared" si="178"/>
        <v>132.05445544554456</v>
      </c>
      <c r="J292" s="87">
        <f>D292-F292</f>
        <v>269920</v>
      </c>
      <c r="K292" s="89">
        <f t="shared" si="171"/>
        <v>101.73835692855097</v>
      </c>
      <c r="L292" s="87">
        <v>101656</v>
      </c>
      <c r="M292" s="89">
        <f t="shared" si="153"/>
        <v>101.70583585957118</v>
      </c>
      <c r="N292" s="297">
        <v>151988</v>
      </c>
      <c r="O292" s="90">
        <f t="shared" si="179"/>
        <v>96.83108013404518</v>
      </c>
      <c r="P292" s="87">
        <f t="shared" si="168"/>
        <v>50332</v>
      </c>
      <c r="Q292" s="89">
        <f t="shared" si="155"/>
        <v>88.284716984441602</v>
      </c>
      <c r="R292" s="87">
        <f t="shared" si="173"/>
        <v>320252</v>
      </c>
      <c r="S292" s="89">
        <f t="shared" si="157"/>
        <v>99.358709849558977</v>
      </c>
      <c r="T292" s="87">
        <v>300341</v>
      </c>
      <c r="U292" s="89">
        <f t="shared" si="158"/>
        <v>99.005791855800268</v>
      </c>
      <c r="V292" s="87">
        <v>24944</v>
      </c>
      <c r="W292" s="89">
        <f t="shared" si="159"/>
        <v>109.73077599859229</v>
      </c>
      <c r="X292" s="87">
        <f t="shared" ref="X292:X302" si="180">R292-T292</f>
        <v>19911</v>
      </c>
      <c r="Y292" s="89">
        <f t="shared" si="160"/>
        <v>105.00474633477481</v>
      </c>
      <c r="Z292" s="87">
        <v>476</v>
      </c>
      <c r="AA292" s="89">
        <f t="shared" si="174"/>
        <v>93.88560157790927</v>
      </c>
      <c r="AB292" s="87" t="s">
        <v>253</v>
      </c>
      <c r="AC292" s="89" t="s">
        <v>253</v>
      </c>
      <c r="AD292" s="87">
        <v>5896</v>
      </c>
      <c r="AE292" s="89">
        <f>AD292/AD280*100</f>
        <v>100.76909929926508</v>
      </c>
      <c r="AF292" s="87">
        <v>366</v>
      </c>
      <c r="AG292" s="255">
        <f t="shared" si="176"/>
        <v>93.129770992366417</v>
      </c>
      <c r="AH292" s="87">
        <v>31</v>
      </c>
      <c r="AI292" s="255">
        <f t="shared" si="177"/>
        <v>100</v>
      </c>
      <c r="AJ292" s="88"/>
      <c r="AK292" s="260"/>
      <c r="AL292" s="240"/>
      <c r="AM292" s="260"/>
      <c r="AN292" s="191"/>
      <c r="AO292" s="241"/>
      <c r="AP292" s="191"/>
      <c r="AQ292" s="242"/>
      <c r="AR292" s="78"/>
      <c r="AS292" s="78"/>
      <c r="AT292" s="78"/>
      <c r="AU292" s="78"/>
      <c r="AV292" s="78"/>
      <c r="AW292" s="78"/>
      <c r="AX292" s="78"/>
      <c r="AY292" s="78"/>
      <c r="AZ292" s="78"/>
    </row>
    <row r="293" spans="1:52" s="77" customFormat="1" ht="12" customHeight="1">
      <c r="A293" s="271"/>
      <c r="B293" s="37" t="s">
        <v>319</v>
      </c>
      <c r="C293" s="50" t="s">
        <v>15</v>
      </c>
      <c r="D293" s="86">
        <v>267120</v>
      </c>
      <c r="E293" s="89">
        <f>D293/D281*100</f>
        <v>102.15421799171661</v>
      </c>
      <c r="F293" s="87">
        <v>2202</v>
      </c>
      <c r="G293" s="89">
        <f t="shared" si="170"/>
        <v>119.67391304347825</v>
      </c>
      <c r="H293" s="87">
        <v>1186</v>
      </c>
      <c r="I293" s="89">
        <f t="shared" si="178"/>
        <v>144.98777506112469</v>
      </c>
      <c r="J293" s="87">
        <f t="shared" ref="J293:J303" si="181">D293-F293</f>
        <v>264918</v>
      </c>
      <c r="K293" s="89">
        <f t="shared" si="171"/>
        <v>102.0300638944413</v>
      </c>
      <c r="L293" s="87">
        <v>103003</v>
      </c>
      <c r="M293" s="89">
        <f t="shared" si="153"/>
        <v>105.59320122607562</v>
      </c>
      <c r="N293" s="297">
        <v>141117</v>
      </c>
      <c r="O293" s="90">
        <f t="shared" si="179"/>
        <v>99.396368349134349</v>
      </c>
      <c r="P293" s="87">
        <f t="shared" si="168"/>
        <v>38114</v>
      </c>
      <c r="Q293" s="89">
        <f t="shared" si="155"/>
        <v>85.790172642762286</v>
      </c>
      <c r="R293" s="87">
        <f t="shared" si="173"/>
        <v>303032</v>
      </c>
      <c r="S293" s="89">
        <f t="shared" si="157"/>
        <v>99.657320257568884</v>
      </c>
      <c r="T293" s="87">
        <v>278066</v>
      </c>
      <c r="U293" s="89">
        <f t="shared" si="158"/>
        <v>97.792454887231258</v>
      </c>
      <c r="V293" s="87">
        <v>23354</v>
      </c>
      <c r="W293" s="89">
        <f t="shared" si="159"/>
        <v>101.32766400555361</v>
      </c>
      <c r="X293" s="87">
        <f t="shared" si="180"/>
        <v>24966</v>
      </c>
      <c r="Y293" s="89">
        <f t="shared" si="160"/>
        <v>126.53185342861487</v>
      </c>
      <c r="Z293" s="87">
        <v>471</v>
      </c>
      <c r="AA293" s="89">
        <f t="shared" si="174"/>
        <v>99.367088607594937</v>
      </c>
      <c r="AB293" s="87" t="s">
        <v>309</v>
      </c>
      <c r="AC293" s="89" t="s">
        <v>253</v>
      </c>
      <c r="AD293" s="87">
        <v>6189</v>
      </c>
      <c r="AE293" s="89">
        <f t="shared" ref="AE293:AE303" si="182">AD293/AD281*100</f>
        <v>105.02290853555066</v>
      </c>
      <c r="AF293" s="87">
        <v>424</v>
      </c>
      <c r="AG293" s="255">
        <f t="shared" si="176"/>
        <v>106.80100755667506</v>
      </c>
      <c r="AH293" s="87">
        <v>32</v>
      </c>
      <c r="AI293" s="255">
        <f t="shared" si="177"/>
        <v>100</v>
      </c>
      <c r="AJ293" s="88"/>
      <c r="AK293" s="260"/>
      <c r="AL293" s="240"/>
      <c r="AM293" s="260"/>
      <c r="AN293" s="191"/>
      <c r="AO293" s="241"/>
      <c r="AP293" s="191"/>
      <c r="AQ293" s="242"/>
      <c r="AR293" s="78"/>
      <c r="AS293" s="78"/>
      <c r="AT293" s="78"/>
      <c r="AU293" s="78"/>
      <c r="AV293" s="78"/>
      <c r="AW293" s="78"/>
      <c r="AX293" s="78"/>
      <c r="AY293" s="78"/>
      <c r="AZ293" s="78"/>
    </row>
    <row r="294" spans="1:52" s="77" customFormat="1" ht="12" customHeight="1">
      <c r="A294" s="271"/>
      <c r="B294" s="37" t="s">
        <v>320</v>
      </c>
      <c r="C294" s="50" t="s">
        <v>16</v>
      </c>
      <c r="D294" s="86">
        <v>279476</v>
      </c>
      <c r="E294" s="89">
        <f>D294/D282*100</f>
        <v>102.00375201652638</v>
      </c>
      <c r="F294" s="87">
        <v>2135</v>
      </c>
      <c r="G294" s="89">
        <f t="shared" si="170"/>
        <v>120.82625919637803</v>
      </c>
      <c r="H294" s="87">
        <v>1119</v>
      </c>
      <c r="I294" s="89">
        <f t="shared" si="178"/>
        <v>150.20134228187919</v>
      </c>
      <c r="J294" s="87">
        <f t="shared" si="181"/>
        <v>277341</v>
      </c>
      <c r="K294" s="89">
        <f t="shared" si="171"/>
        <v>101.88157329209201</v>
      </c>
      <c r="L294" s="87">
        <v>110906</v>
      </c>
      <c r="M294" s="89">
        <f t="shared" si="153"/>
        <v>105.91324942223581</v>
      </c>
      <c r="N294" s="297">
        <v>145807</v>
      </c>
      <c r="O294" s="90">
        <f t="shared" si="179"/>
        <v>102.28337729389978</v>
      </c>
      <c r="P294" s="87">
        <f t="shared" si="168"/>
        <v>34901</v>
      </c>
      <c r="Q294" s="89">
        <f t="shared" si="155"/>
        <v>92.237961837306415</v>
      </c>
      <c r="R294" s="87">
        <f t="shared" si="173"/>
        <v>312242</v>
      </c>
      <c r="S294" s="89">
        <f t="shared" si="157"/>
        <v>100.70470913412694</v>
      </c>
      <c r="T294" s="87">
        <v>269259</v>
      </c>
      <c r="U294" s="89">
        <f t="shared" si="158"/>
        <v>97.728988516093438</v>
      </c>
      <c r="V294" s="87">
        <v>20785</v>
      </c>
      <c r="W294" s="89">
        <f t="shared" si="159"/>
        <v>101.81239284839579</v>
      </c>
      <c r="X294" s="87">
        <f t="shared" si="180"/>
        <v>42983</v>
      </c>
      <c r="Y294" s="89">
        <f t="shared" si="160"/>
        <v>124.44051996178456</v>
      </c>
      <c r="Z294" s="87">
        <v>471</v>
      </c>
      <c r="AA294" s="89">
        <f t="shared" si="174"/>
        <v>112.41050119331742</v>
      </c>
      <c r="AB294" s="87" t="s">
        <v>309</v>
      </c>
      <c r="AC294" s="89" t="s">
        <v>253</v>
      </c>
      <c r="AD294" s="87">
        <v>6808</v>
      </c>
      <c r="AE294" s="89">
        <f t="shared" si="182"/>
        <v>100.9340252038547</v>
      </c>
      <c r="AF294" s="87">
        <v>339</v>
      </c>
      <c r="AG294" s="255">
        <f t="shared" si="176"/>
        <v>125.55555555555556</v>
      </c>
      <c r="AH294" s="87">
        <v>32</v>
      </c>
      <c r="AI294" s="255">
        <f t="shared" si="177"/>
        <v>96.969696969696969</v>
      </c>
      <c r="AJ294" s="88"/>
      <c r="AK294" s="260"/>
      <c r="AL294" s="240"/>
      <c r="AM294" s="260"/>
      <c r="AN294" s="191"/>
      <c r="AO294" s="191"/>
      <c r="AP294" s="191"/>
      <c r="AQ294" s="242"/>
      <c r="AR294" s="78"/>
      <c r="AS294" s="78"/>
      <c r="AT294" s="78"/>
      <c r="AU294" s="78"/>
      <c r="AV294" s="78"/>
      <c r="AW294" s="78"/>
      <c r="AX294" s="78"/>
      <c r="AY294" s="78"/>
      <c r="AZ294" s="78"/>
    </row>
    <row r="295" spans="1:52" s="77" customFormat="1" ht="12" customHeight="1">
      <c r="A295" s="271"/>
      <c r="B295" s="37" t="s">
        <v>321</v>
      </c>
      <c r="C295" s="50" t="s">
        <v>322</v>
      </c>
      <c r="D295" s="86">
        <v>283268</v>
      </c>
      <c r="E295" s="89">
        <f t="shared" ref="E295:E303" si="183">D295/D283*100</f>
        <v>102.01459265181472</v>
      </c>
      <c r="F295" s="87">
        <v>2373</v>
      </c>
      <c r="G295" s="89">
        <f t="shared" si="170"/>
        <v>129.31880108991828</v>
      </c>
      <c r="H295" s="87">
        <v>1351</v>
      </c>
      <c r="I295" s="89">
        <f t="shared" si="178"/>
        <v>166.17466174661746</v>
      </c>
      <c r="J295" s="87">
        <f t="shared" si="181"/>
        <v>280895</v>
      </c>
      <c r="K295" s="89">
        <f t="shared" si="171"/>
        <v>101.8329532807181</v>
      </c>
      <c r="L295" s="87">
        <v>111400</v>
      </c>
      <c r="M295" s="89">
        <f t="shared" si="153"/>
        <v>105.22835686959809</v>
      </c>
      <c r="N295" s="297">
        <v>145495</v>
      </c>
      <c r="O295" s="90">
        <f t="shared" si="179"/>
        <v>100.36145160066496</v>
      </c>
      <c r="P295" s="87">
        <f t="shared" si="168"/>
        <v>34095</v>
      </c>
      <c r="Q295" s="89">
        <f t="shared" si="155"/>
        <v>87.186109548406904</v>
      </c>
      <c r="R295" s="87">
        <f t="shared" si="173"/>
        <v>314990</v>
      </c>
      <c r="S295" s="89">
        <f t="shared" si="157"/>
        <v>100.01428820905238</v>
      </c>
      <c r="T295" s="87">
        <v>279520</v>
      </c>
      <c r="U295" s="89">
        <f t="shared" si="158"/>
        <v>98.428773654668262</v>
      </c>
      <c r="V295" s="87">
        <v>20125</v>
      </c>
      <c r="W295" s="89">
        <f t="shared" si="159"/>
        <v>101.8987341772152</v>
      </c>
      <c r="X295" s="87">
        <f t="shared" si="180"/>
        <v>35470</v>
      </c>
      <c r="Y295" s="89">
        <f t="shared" si="160"/>
        <v>114.55608306688629</v>
      </c>
      <c r="Z295" s="87">
        <v>467</v>
      </c>
      <c r="AA295" s="89">
        <f t="shared" si="174"/>
        <v>123.54497354497353</v>
      </c>
      <c r="AB295" s="87" t="s">
        <v>309</v>
      </c>
      <c r="AC295" s="89" t="s">
        <v>253</v>
      </c>
      <c r="AD295" s="87">
        <v>5915</v>
      </c>
      <c r="AE295" s="89">
        <f t="shared" si="182"/>
        <v>104.33938966307991</v>
      </c>
      <c r="AF295" s="87">
        <v>334</v>
      </c>
      <c r="AG295" s="255">
        <f t="shared" si="176"/>
        <v>101.82926829268293</v>
      </c>
      <c r="AH295" s="87">
        <v>31</v>
      </c>
      <c r="AI295" s="255">
        <f t="shared" si="177"/>
        <v>91.17647058823529</v>
      </c>
      <c r="AJ295" s="261"/>
      <c r="AK295" s="260"/>
      <c r="AL295" s="262"/>
      <c r="AM295" s="260"/>
      <c r="AN295" s="263"/>
      <c r="AO295" s="191"/>
      <c r="AP295" s="263"/>
      <c r="AQ295" s="242"/>
      <c r="AR295" s="78"/>
      <c r="AS295" s="78"/>
      <c r="AT295" s="78"/>
      <c r="AU295" s="78"/>
      <c r="AV295" s="78"/>
      <c r="AW295" s="78"/>
      <c r="AX295" s="78"/>
      <c r="AY295" s="78"/>
      <c r="AZ295" s="78"/>
    </row>
    <row r="296" spans="1:52" s="77" customFormat="1" ht="12.75" customHeight="1">
      <c r="A296" s="271"/>
      <c r="B296" s="37" t="s">
        <v>323</v>
      </c>
      <c r="C296" s="50" t="s">
        <v>324</v>
      </c>
      <c r="D296" s="86">
        <v>261647</v>
      </c>
      <c r="E296" s="89">
        <f t="shared" si="183"/>
        <v>100.71209444296893</v>
      </c>
      <c r="F296" s="87">
        <v>2119</v>
      </c>
      <c r="G296" s="89">
        <f t="shared" si="170"/>
        <v>123.7733644859813</v>
      </c>
      <c r="H296" s="87">
        <v>1097</v>
      </c>
      <c r="I296" s="89">
        <f t="shared" si="178"/>
        <v>158.98550724637681</v>
      </c>
      <c r="J296" s="87">
        <f t="shared" si="181"/>
        <v>259528</v>
      </c>
      <c r="K296" s="89">
        <f t="shared" si="171"/>
        <v>100.55911811999923</v>
      </c>
      <c r="L296" s="87">
        <v>101036</v>
      </c>
      <c r="M296" s="89">
        <f t="shared" si="153"/>
        <v>100.59238757081272</v>
      </c>
      <c r="N296" s="297">
        <v>135380</v>
      </c>
      <c r="O296" s="90">
        <f t="shared" si="179"/>
        <v>101.07208982858509</v>
      </c>
      <c r="P296" s="87">
        <f t="shared" si="168"/>
        <v>34344</v>
      </c>
      <c r="Q296" s="89">
        <f t="shared" si="155"/>
        <v>102.51022296510762</v>
      </c>
      <c r="R296" s="87">
        <f t="shared" si="173"/>
        <v>293872</v>
      </c>
      <c r="S296" s="89">
        <f t="shared" si="157"/>
        <v>100.78329698067137</v>
      </c>
      <c r="T296" s="87">
        <v>262057</v>
      </c>
      <c r="U296" s="89">
        <f t="shared" si="158"/>
        <v>98.564728272521094</v>
      </c>
      <c r="V296" s="87">
        <v>19388</v>
      </c>
      <c r="W296" s="89">
        <f t="shared" si="159"/>
        <v>100.4403460601979</v>
      </c>
      <c r="X296" s="87">
        <f t="shared" si="180"/>
        <v>31815</v>
      </c>
      <c r="Y296" s="89">
        <f t="shared" si="160"/>
        <v>123.72156328990862</v>
      </c>
      <c r="Z296" s="87">
        <v>440</v>
      </c>
      <c r="AA296" s="89">
        <f t="shared" si="174"/>
        <v>130.95238095238096</v>
      </c>
      <c r="AB296" s="87" t="s">
        <v>309</v>
      </c>
      <c r="AC296" s="89" t="s">
        <v>253</v>
      </c>
      <c r="AD296" s="87">
        <v>5037</v>
      </c>
      <c r="AE296" s="89">
        <f t="shared" si="182"/>
        <v>95.869813475447273</v>
      </c>
      <c r="AF296" s="87">
        <v>235</v>
      </c>
      <c r="AG296" s="255">
        <f t="shared" si="176"/>
        <v>95.918367346938766</v>
      </c>
      <c r="AH296" s="87">
        <v>31</v>
      </c>
      <c r="AI296" s="255">
        <f t="shared" si="177"/>
        <v>100</v>
      </c>
      <c r="AJ296" s="261"/>
      <c r="AK296" s="186"/>
      <c r="AL296" s="262"/>
      <c r="AM296" s="241"/>
      <c r="AN296" s="263"/>
      <c r="AO296" s="191"/>
      <c r="AP296" s="263"/>
      <c r="AQ296" s="242"/>
      <c r="AR296" s="78"/>
      <c r="AS296" s="78"/>
      <c r="AT296" s="78"/>
      <c r="AU296" s="78"/>
      <c r="AV296" s="78"/>
      <c r="AW296" s="78"/>
      <c r="AX296" s="78"/>
      <c r="AY296" s="78"/>
      <c r="AZ296" s="78"/>
    </row>
    <row r="297" spans="1:52" s="266" customFormat="1" ht="12.75" customHeight="1">
      <c r="A297" s="273"/>
      <c r="B297" s="37" t="s">
        <v>325</v>
      </c>
      <c r="C297" s="50" t="s">
        <v>326</v>
      </c>
      <c r="D297" s="86">
        <v>297594</v>
      </c>
      <c r="E297" s="89">
        <f t="shared" si="183"/>
        <v>100.37743485960031</v>
      </c>
      <c r="F297" s="87">
        <v>1866</v>
      </c>
      <c r="G297" s="89">
        <f t="shared" si="170"/>
        <v>102.86659316427784</v>
      </c>
      <c r="H297" s="87">
        <v>844</v>
      </c>
      <c r="I297" s="89">
        <f t="shared" si="178"/>
        <v>106.56565656565658</v>
      </c>
      <c r="J297" s="87">
        <f t="shared" si="181"/>
        <v>295728</v>
      </c>
      <c r="K297" s="89">
        <f t="shared" si="171"/>
        <v>100.36211103607195</v>
      </c>
      <c r="L297" s="87">
        <v>118896</v>
      </c>
      <c r="M297" s="89">
        <f t="shared" si="153"/>
        <v>101.97174884430989</v>
      </c>
      <c r="N297" s="297">
        <v>150013</v>
      </c>
      <c r="O297" s="90">
        <f t="shared" si="179"/>
        <v>101.78584756515426</v>
      </c>
      <c r="P297" s="87">
        <f t="shared" si="168"/>
        <v>31117</v>
      </c>
      <c r="Q297" s="89">
        <f t="shared" si="155"/>
        <v>101.08173076923077</v>
      </c>
      <c r="R297" s="87">
        <f t="shared" si="173"/>
        <v>326845</v>
      </c>
      <c r="S297" s="89">
        <f t="shared" si="157"/>
        <v>100.43018021478282</v>
      </c>
      <c r="T297" s="87">
        <v>278286</v>
      </c>
      <c r="U297" s="89">
        <f t="shared" si="158"/>
        <v>98.881794245877359</v>
      </c>
      <c r="V297" s="87">
        <v>23147</v>
      </c>
      <c r="W297" s="89">
        <f t="shared" si="159"/>
        <v>103.59844246520163</v>
      </c>
      <c r="X297" s="87">
        <f t="shared" si="180"/>
        <v>48559</v>
      </c>
      <c r="Y297" s="89">
        <f t="shared" si="160"/>
        <v>110.33127328910297</v>
      </c>
      <c r="Z297" s="87">
        <v>473</v>
      </c>
      <c r="AA297" s="89">
        <f t="shared" si="174"/>
        <v>112.88782816229117</v>
      </c>
      <c r="AB297" s="87" t="s">
        <v>309</v>
      </c>
      <c r="AC297" s="89" t="s">
        <v>253</v>
      </c>
      <c r="AD297" s="87">
        <v>5739</v>
      </c>
      <c r="AE297" s="89">
        <f t="shared" si="182"/>
        <v>93.545232273838636</v>
      </c>
      <c r="AF297" s="87">
        <v>494</v>
      </c>
      <c r="AG297" s="255">
        <f t="shared" si="176"/>
        <v>115.962441314554</v>
      </c>
      <c r="AH297" s="87">
        <v>33</v>
      </c>
      <c r="AI297" s="255">
        <f t="shared" si="177"/>
        <v>103.125</v>
      </c>
      <c r="AJ297" s="88"/>
      <c r="AK297" s="186"/>
      <c r="AL297" s="191"/>
      <c r="AM297" s="186"/>
      <c r="AN297" s="191"/>
      <c r="AO297" s="191"/>
      <c r="AP297" s="191"/>
      <c r="AQ297" s="242"/>
      <c r="AR297" s="265"/>
      <c r="AS297" s="265"/>
      <c r="AT297" s="265"/>
      <c r="AU297" s="265"/>
      <c r="AV297" s="265"/>
      <c r="AW297" s="265"/>
      <c r="AX297" s="265"/>
      <c r="AY297" s="265"/>
      <c r="AZ297" s="265"/>
    </row>
    <row r="298" spans="1:52" ht="12" customHeight="1">
      <c r="A298" s="269"/>
      <c r="B298" s="36" t="s">
        <v>329</v>
      </c>
      <c r="C298" s="51" t="s">
        <v>330</v>
      </c>
      <c r="D298" s="82">
        <v>293226</v>
      </c>
      <c r="E298" s="92">
        <f t="shared" si="183"/>
        <v>100.285233522121</v>
      </c>
      <c r="F298" s="130">
        <v>1819</v>
      </c>
      <c r="G298" s="92">
        <f t="shared" ref="G298:G309" si="184">F298/F286*100</f>
        <v>83.363886342804776</v>
      </c>
      <c r="H298" s="85">
        <v>797</v>
      </c>
      <c r="I298" s="92">
        <f>H298/H286*100</f>
        <v>68.706896551724142</v>
      </c>
      <c r="J298" s="85">
        <f t="shared" si="181"/>
        <v>291407</v>
      </c>
      <c r="K298" s="92">
        <f t="shared" ref="K298:K309" si="185">J298/J286*100</f>
        <v>100.41245994280004</v>
      </c>
      <c r="L298" s="85">
        <v>117084</v>
      </c>
      <c r="M298" s="92">
        <f t="shared" ref="M298:M309" si="186">L298/L286*100</f>
        <v>101.81040329733395</v>
      </c>
      <c r="N298" s="308">
        <v>147991</v>
      </c>
      <c r="O298" s="92">
        <f t="shared" si="179"/>
        <v>101.16206738623703</v>
      </c>
      <c r="P298" s="85">
        <f t="shared" ref="P298:P309" si="187">N298-L298</f>
        <v>30907</v>
      </c>
      <c r="Q298" s="92">
        <f t="shared" ref="Q298:Q309" si="188">P298/P286*100</f>
        <v>98.779123653680216</v>
      </c>
      <c r="R298" s="85">
        <f t="shared" ref="R298:R309" si="189">J298+P298</f>
        <v>322314</v>
      </c>
      <c r="S298" s="92">
        <f t="shared" ref="S298:S309" si="190">R298/R286*100</f>
        <v>100.25350001088651</v>
      </c>
      <c r="T298" s="85">
        <v>279437</v>
      </c>
      <c r="U298" s="92">
        <f t="shared" ref="U298:U309" si="191">T298/T286*100</f>
        <v>99.352198507425541</v>
      </c>
      <c r="V298" s="85">
        <v>20003</v>
      </c>
      <c r="W298" s="92">
        <f t="shared" ref="W298:W309" si="192">V298/V286*100</f>
        <v>93.119500954331741</v>
      </c>
      <c r="X298" s="85">
        <f t="shared" si="180"/>
        <v>42877</v>
      </c>
      <c r="Y298" s="92">
        <f t="shared" ref="Y298:Y309" si="193">X298/X286*100</f>
        <v>106.55318091451291</v>
      </c>
      <c r="Z298" s="85">
        <v>500</v>
      </c>
      <c r="AA298" s="92">
        <f t="shared" ref="AA298:AA309" si="194">Z298/Z286*100</f>
        <v>108.93246187363835</v>
      </c>
      <c r="AB298" s="85" t="s">
        <v>225</v>
      </c>
      <c r="AC298" s="92" t="s">
        <v>225</v>
      </c>
      <c r="AD298" s="235">
        <v>5673</v>
      </c>
      <c r="AE298" s="309">
        <f t="shared" si="182"/>
        <v>102.58589511754069</v>
      </c>
      <c r="AF298" s="235">
        <v>629</v>
      </c>
      <c r="AG298" s="310">
        <f t="shared" ref="AG298:AG309" si="195">AF298/AF286*100</f>
        <v>108.8235294117647</v>
      </c>
      <c r="AH298" s="235">
        <v>32</v>
      </c>
      <c r="AI298" s="310">
        <f t="shared" ref="AI298:AI299" si="196">AH298/AH286*100</f>
        <v>100</v>
      </c>
      <c r="AJ298" s="247"/>
      <c r="AK298" s="190"/>
      <c r="AL298" s="202"/>
      <c r="AM298" s="190"/>
      <c r="AN298" s="180"/>
      <c r="AO298" s="190"/>
      <c r="AP298" s="247"/>
      <c r="AQ298" s="290"/>
      <c r="AR298" s="79"/>
      <c r="AW298" s="14"/>
      <c r="AX298" s="14"/>
      <c r="AY298" s="14"/>
      <c r="AZ298" s="14"/>
    </row>
    <row r="299" spans="1:52" s="77" customFormat="1" ht="12" customHeight="1">
      <c r="A299" s="271"/>
      <c r="B299" s="37" t="s">
        <v>331</v>
      </c>
      <c r="C299" s="50" t="s">
        <v>332</v>
      </c>
      <c r="D299" s="86">
        <v>299046</v>
      </c>
      <c r="E299" s="89">
        <f t="shared" si="183"/>
        <v>99.713908450704224</v>
      </c>
      <c r="F299" s="87">
        <v>1854</v>
      </c>
      <c r="G299" s="89">
        <f t="shared" si="184"/>
        <v>83.325842696629209</v>
      </c>
      <c r="H299" s="87">
        <v>832</v>
      </c>
      <c r="I299" s="89">
        <f t="shared" ref="I299:I309" si="197">H299/H287*100</f>
        <v>69.160432252701582</v>
      </c>
      <c r="J299" s="87">
        <f t="shared" si="181"/>
        <v>297192</v>
      </c>
      <c r="K299" s="89">
        <f t="shared" si="185"/>
        <v>99.836400955391554</v>
      </c>
      <c r="L299" s="87">
        <v>118855</v>
      </c>
      <c r="M299" s="89">
        <f t="shared" si="186"/>
        <v>102.83264550401883</v>
      </c>
      <c r="N299" s="297">
        <v>156216</v>
      </c>
      <c r="O299" s="89">
        <f t="shared" si="179"/>
        <v>102.45889274400362</v>
      </c>
      <c r="P299" s="87">
        <f t="shared" si="187"/>
        <v>37361</v>
      </c>
      <c r="Q299" s="89">
        <f t="shared" si="188"/>
        <v>101.2877514504148</v>
      </c>
      <c r="R299" s="87">
        <f t="shared" si="189"/>
        <v>334553</v>
      </c>
      <c r="S299" s="89">
        <f t="shared" si="190"/>
        <v>99.996413253030056</v>
      </c>
      <c r="T299" s="87">
        <v>295677</v>
      </c>
      <c r="U299" s="89">
        <f t="shared" si="191"/>
        <v>98.353768469793039</v>
      </c>
      <c r="V299" s="87">
        <v>21075</v>
      </c>
      <c r="W299" s="89">
        <f t="shared" si="192"/>
        <v>99.400999905669281</v>
      </c>
      <c r="X299" s="87">
        <f t="shared" si="180"/>
        <v>38876</v>
      </c>
      <c r="Y299" s="89">
        <f t="shared" si="193"/>
        <v>114.54668670261353</v>
      </c>
      <c r="Z299" s="87">
        <v>459</v>
      </c>
      <c r="AA299" s="89">
        <f t="shared" si="194"/>
        <v>98.922413793103445</v>
      </c>
      <c r="AB299" s="87" t="s">
        <v>225</v>
      </c>
      <c r="AC299" s="89" t="s">
        <v>225</v>
      </c>
      <c r="AD299" s="87">
        <v>5656</v>
      </c>
      <c r="AE299" s="89">
        <f t="shared" si="182"/>
        <v>98.553755009583554</v>
      </c>
      <c r="AF299" s="87">
        <v>444</v>
      </c>
      <c r="AG299" s="255">
        <f t="shared" si="195"/>
        <v>110.17369727047146</v>
      </c>
      <c r="AH299" s="87">
        <v>32</v>
      </c>
      <c r="AI299" s="255">
        <f t="shared" si="196"/>
        <v>100</v>
      </c>
      <c r="AJ299" s="191"/>
      <c r="AK299" s="260"/>
      <c r="AL299" s="240"/>
      <c r="AM299" s="260"/>
      <c r="AN299" s="191"/>
      <c r="AO299" s="241"/>
      <c r="AP299" s="191"/>
      <c r="AQ299" s="242"/>
      <c r="AR299" s="272"/>
      <c r="AS299" s="78"/>
      <c r="AT299" s="78"/>
      <c r="AU299" s="78"/>
      <c r="AV299" s="78"/>
      <c r="AW299" s="78"/>
      <c r="AX299" s="78"/>
      <c r="AY299" s="78"/>
      <c r="AZ299" s="78"/>
    </row>
    <row r="300" spans="1:52" s="77" customFormat="1" ht="12" customHeight="1">
      <c r="A300" s="271"/>
      <c r="B300" s="37" t="s">
        <v>333</v>
      </c>
      <c r="C300" s="50" t="s">
        <v>10</v>
      </c>
      <c r="D300" s="86">
        <v>279037</v>
      </c>
      <c r="E300" s="89">
        <f t="shared" si="183"/>
        <v>99.707705776205529</v>
      </c>
      <c r="F300" s="87">
        <v>1812</v>
      </c>
      <c r="G300" s="89">
        <f t="shared" si="184"/>
        <v>79.404031551270819</v>
      </c>
      <c r="H300" s="87">
        <v>840</v>
      </c>
      <c r="I300" s="89">
        <f t="shared" si="197"/>
        <v>66.350710900473928</v>
      </c>
      <c r="J300" s="87">
        <f t="shared" si="181"/>
        <v>277225</v>
      </c>
      <c r="K300" s="89">
        <f t="shared" si="185"/>
        <v>99.874627575448613</v>
      </c>
      <c r="L300" s="87">
        <v>107226</v>
      </c>
      <c r="M300" s="89">
        <f t="shared" si="186"/>
        <v>102.20176140912731</v>
      </c>
      <c r="N300" s="297">
        <v>150008</v>
      </c>
      <c r="O300" s="89">
        <f t="shared" ref="O300:O311" si="198">N300/N288*100</f>
        <v>98.568208848324758</v>
      </c>
      <c r="P300" s="87">
        <f t="shared" si="187"/>
        <v>42782</v>
      </c>
      <c r="Q300" s="89">
        <f t="shared" si="188"/>
        <v>90.503691481034892</v>
      </c>
      <c r="R300" s="87">
        <f t="shared" si="189"/>
        <v>320007</v>
      </c>
      <c r="S300" s="89">
        <f t="shared" si="190"/>
        <v>98.510977576929236</v>
      </c>
      <c r="T300" s="87">
        <v>294609</v>
      </c>
      <c r="U300" s="89">
        <f t="shared" si="191"/>
        <v>96.97625043203476</v>
      </c>
      <c r="V300" s="87">
        <v>18287</v>
      </c>
      <c r="W300" s="89">
        <f t="shared" si="192"/>
        <v>90.547633194692025</v>
      </c>
      <c r="X300" s="87">
        <f t="shared" si="180"/>
        <v>25398</v>
      </c>
      <c r="Y300" s="89">
        <f t="shared" si="193"/>
        <v>120.66131407667822</v>
      </c>
      <c r="Z300" s="87">
        <v>480</v>
      </c>
      <c r="AA300" s="89">
        <f t="shared" si="194"/>
        <v>110.85450346420322</v>
      </c>
      <c r="AB300" s="87" t="s">
        <v>225</v>
      </c>
      <c r="AC300" s="89" t="s">
        <v>225</v>
      </c>
      <c r="AD300" s="87">
        <v>5265</v>
      </c>
      <c r="AE300" s="89">
        <f t="shared" si="182"/>
        <v>96.481583287520607</v>
      </c>
      <c r="AF300" s="87">
        <v>330</v>
      </c>
      <c r="AG300" s="255">
        <f t="shared" si="195"/>
        <v>105.76923076923077</v>
      </c>
      <c r="AH300" s="87">
        <v>33</v>
      </c>
      <c r="AI300" s="255">
        <f>AH300/AH288*100</f>
        <v>100</v>
      </c>
      <c r="AJ300" s="191"/>
      <c r="AK300" s="260"/>
      <c r="AL300" s="240"/>
      <c r="AM300" s="260"/>
      <c r="AN300" s="191"/>
      <c r="AO300" s="241"/>
      <c r="AP300" s="191"/>
      <c r="AQ300" s="242"/>
      <c r="AR300" s="78"/>
      <c r="AS300" s="78"/>
      <c r="AT300" s="78"/>
      <c r="AU300" s="78"/>
      <c r="AV300" s="78"/>
      <c r="AW300" s="78"/>
      <c r="AX300" s="78"/>
      <c r="AY300" s="78"/>
      <c r="AZ300" s="78"/>
    </row>
    <row r="301" spans="1:52" s="77" customFormat="1" ht="12" customHeight="1">
      <c r="A301" s="271"/>
      <c r="B301" s="37" t="s">
        <v>334</v>
      </c>
      <c r="C301" s="50" t="s">
        <v>335</v>
      </c>
      <c r="D301" s="86">
        <v>273597</v>
      </c>
      <c r="E301" s="89">
        <f t="shared" si="183"/>
        <v>100.29031725958102</v>
      </c>
      <c r="F301" s="87">
        <v>1729</v>
      </c>
      <c r="G301" s="89">
        <f t="shared" si="184"/>
        <v>75.010845986984819</v>
      </c>
      <c r="H301" s="87">
        <v>757</v>
      </c>
      <c r="I301" s="89">
        <f t="shared" si="197"/>
        <v>58.727695888285488</v>
      </c>
      <c r="J301" s="87">
        <f t="shared" si="181"/>
        <v>271868</v>
      </c>
      <c r="K301" s="89">
        <f t="shared" si="185"/>
        <v>100.50573012939002</v>
      </c>
      <c r="L301" s="87">
        <v>104333</v>
      </c>
      <c r="M301" s="89">
        <f t="shared" si="186"/>
        <v>100.58616534104603</v>
      </c>
      <c r="N301" s="297">
        <v>152445</v>
      </c>
      <c r="O301" s="89">
        <f t="shared" si="198"/>
        <v>101.82890579598816</v>
      </c>
      <c r="P301" s="87">
        <f t="shared" si="187"/>
        <v>48112</v>
      </c>
      <c r="Q301" s="89">
        <f t="shared" si="188"/>
        <v>104.63224740115697</v>
      </c>
      <c r="R301" s="87">
        <f t="shared" si="189"/>
        <v>319980</v>
      </c>
      <c r="S301" s="89">
        <f t="shared" si="190"/>
        <v>101.10527612944813</v>
      </c>
      <c r="T301" s="87">
        <v>292611</v>
      </c>
      <c r="U301" s="89">
        <f t="shared" si="191"/>
        <v>100.31815361196917</v>
      </c>
      <c r="V301" s="87">
        <v>17820</v>
      </c>
      <c r="W301" s="89">
        <f t="shared" si="192"/>
        <v>85.06778690089746</v>
      </c>
      <c r="X301" s="87">
        <f t="shared" si="180"/>
        <v>27369</v>
      </c>
      <c r="Y301" s="89">
        <f t="shared" si="193"/>
        <v>110.36332110165732</v>
      </c>
      <c r="Z301" s="87">
        <v>464</v>
      </c>
      <c r="AA301" s="89">
        <f t="shared" si="194"/>
        <v>97.071129707112974</v>
      </c>
      <c r="AB301" s="87" t="s">
        <v>253</v>
      </c>
      <c r="AC301" s="89" t="s">
        <v>253</v>
      </c>
      <c r="AD301" s="87">
        <v>5494</v>
      </c>
      <c r="AE301" s="89">
        <f t="shared" si="182"/>
        <v>98.247496423462081</v>
      </c>
      <c r="AF301" s="87">
        <v>343</v>
      </c>
      <c r="AG301" s="255">
        <f t="shared" si="195"/>
        <v>141.15226337448559</v>
      </c>
      <c r="AH301" s="87">
        <v>32</v>
      </c>
      <c r="AI301" s="255">
        <f t="shared" ref="AI301:AI311" si="199">AH301/AH289*100</f>
        <v>100</v>
      </c>
      <c r="AJ301" s="88"/>
      <c r="AK301" s="260"/>
      <c r="AL301" s="191"/>
      <c r="AM301" s="260"/>
      <c r="AN301" s="191"/>
      <c r="AO301" s="241"/>
      <c r="AP301" s="191"/>
      <c r="AQ301" s="242"/>
      <c r="AR301" s="78"/>
      <c r="AS301" s="78"/>
      <c r="AT301" s="78"/>
      <c r="AU301" s="78"/>
      <c r="AV301" s="78"/>
      <c r="AW301" s="78"/>
      <c r="AX301" s="78"/>
      <c r="AY301" s="78"/>
      <c r="AZ301" s="78"/>
    </row>
    <row r="302" spans="1:52" s="77" customFormat="1" ht="12" customHeight="1">
      <c r="A302" s="271"/>
      <c r="B302" s="37" t="s">
        <v>336</v>
      </c>
      <c r="C302" s="50" t="s">
        <v>337</v>
      </c>
      <c r="D302" s="86">
        <v>262756</v>
      </c>
      <c r="E302" s="89">
        <f t="shared" si="183"/>
        <v>98.228010886144091</v>
      </c>
      <c r="F302" s="87">
        <v>1717</v>
      </c>
      <c r="G302" s="89">
        <f t="shared" si="184"/>
        <v>77.307519135524544</v>
      </c>
      <c r="H302" s="87">
        <v>745</v>
      </c>
      <c r="I302" s="89">
        <f t="shared" si="197"/>
        <v>61.825726141078839</v>
      </c>
      <c r="J302" s="87">
        <f t="shared" si="181"/>
        <v>261039</v>
      </c>
      <c r="K302" s="89">
        <f t="shared" si="185"/>
        <v>98.403166525303931</v>
      </c>
      <c r="L302" s="87">
        <v>102834</v>
      </c>
      <c r="M302" s="89">
        <f t="shared" si="186"/>
        <v>98.839880431752874</v>
      </c>
      <c r="N302" s="297">
        <v>150724</v>
      </c>
      <c r="O302" s="89">
        <f t="shared" si="198"/>
        <v>101.02077063826651</v>
      </c>
      <c r="P302" s="87">
        <f t="shared" si="187"/>
        <v>47890</v>
      </c>
      <c r="Q302" s="89">
        <f t="shared" si="188"/>
        <v>106.04517271922056</v>
      </c>
      <c r="R302" s="87">
        <f t="shared" si="189"/>
        <v>308929</v>
      </c>
      <c r="S302" s="89">
        <f t="shared" si="190"/>
        <v>99.514874289303719</v>
      </c>
      <c r="T302" s="87">
        <v>279844</v>
      </c>
      <c r="U302" s="89">
        <f t="shared" si="191"/>
        <v>99.997141346140111</v>
      </c>
      <c r="V302" s="87">
        <v>21608</v>
      </c>
      <c r="W302" s="89">
        <f t="shared" si="192"/>
        <v>93.335061120469959</v>
      </c>
      <c r="X302" s="87">
        <f t="shared" si="180"/>
        <v>29085</v>
      </c>
      <c r="Y302" s="89">
        <f t="shared" si="193"/>
        <v>95.101853971160438</v>
      </c>
      <c r="Z302" s="87">
        <v>470</v>
      </c>
      <c r="AA302" s="89">
        <f t="shared" si="194"/>
        <v>98.532494758909849</v>
      </c>
      <c r="AB302" s="87" t="s">
        <v>253</v>
      </c>
      <c r="AC302" s="89" t="s">
        <v>253</v>
      </c>
      <c r="AD302" s="300">
        <v>5383</v>
      </c>
      <c r="AE302" s="89">
        <f t="shared" si="182"/>
        <v>96.090681899321666</v>
      </c>
      <c r="AF302" s="87">
        <v>467</v>
      </c>
      <c r="AG302" s="255">
        <f t="shared" si="195"/>
        <v>117.63224181360201</v>
      </c>
      <c r="AH302" s="87">
        <v>32</v>
      </c>
      <c r="AI302" s="255">
        <f t="shared" si="199"/>
        <v>100</v>
      </c>
      <c r="AJ302" s="88"/>
      <c r="AK302" s="260"/>
      <c r="AL302" s="240"/>
      <c r="AM302" s="260"/>
      <c r="AN302" s="191"/>
      <c r="AO302" s="241"/>
      <c r="AP302" s="191"/>
      <c r="AQ302" s="242"/>
      <c r="AR302" s="78"/>
      <c r="AS302" s="78"/>
      <c r="AT302" s="78"/>
      <c r="AU302" s="78"/>
      <c r="AV302" s="78"/>
      <c r="AW302" s="78"/>
      <c r="AX302" s="78"/>
      <c r="AY302" s="78"/>
      <c r="AZ302" s="78"/>
    </row>
    <row r="303" spans="1:52" s="77" customFormat="1" ht="12" customHeight="1">
      <c r="A303" s="271"/>
      <c r="B303" s="37" t="s">
        <v>338</v>
      </c>
      <c r="C303" s="50" t="s">
        <v>13</v>
      </c>
      <c r="D303" s="86">
        <v>257459</v>
      </c>
      <c r="E303" s="89">
        <f t="shared" si="183"/>
        <v>98.468240369611109</v>
      </c>
      <c r="F303" s="87">
        <v>1816</v>
      </c>
      <c r="G303" s="89">
        <f t="shared" si="184"/>
        <v>82.395644283121598</v>
      </c>
      <c r="H303" s="87">
        <v>844</v>
      </c>
      <c r="I303" s="89">
        <f t="shared" si="197"/>
        <v>71.043771043771045</v>
      </c>
      <c r="J303" s="87">
        <f t="shared" si="181"/>
        <v>255643</v>
      </c>
      <c r="K303" s="89">
        <f t="shared" si="185"/>
        <v>98.604875414641668</v>
      </c>
      <c r="L303" s="87">
        <v>95855</v>
      </c>
      <c r="M303" s="89">
        <f t="shared" si="186"/>
        <v>99.080055816838069</v>
      </c>
      <c r="N303" s="297">
        <v>151143</v>
      </c>
      <c r="O303" s="89">
        <f t="shared" si="198"/>
        <v>98.443972592032935</v>
      </c>
      <c r="P303" s="87">
        <f t="shared" si="187"/>
        <v>55288</v>
      </c>
      <c r="Q303" s="89">
        <f t="shared" si="188"/>
        <v>97.360311338862772</v>
      </c>
      <c r="R303" s="87">
        <f t="shared" si="189"/>
        <v>310931</v>
      </c>
      <c r="S303" s="89">
        <f t="shared" si="190"/>
        <v>98.381253421168367</v>
      </c>
      <c r="T303" s="87">
        <v>293159</v>
      </c>
      <c r="U303" s="89">
        <f t="shared" si="191"/>
        <v>99.471019754477169</v>
      </c>
      <c r="V303" s="87">
        <v>20314</v>
      </c>
      <c r="W303" s="89">
        <f t="shared" si="192"/>
        <v>89.742003887612654</v>
      </c>
      <c r="X303" s="87">
        <f>R303-T303</f>
        <v>17772</v>
      </c>
      <c r="Y303" s="89">
        <f t="shared" si="193"/>
        <v>83.323175019925927</v>
      </c>
      <c r="Z303" s="87">
        <v>480</v>
      </c>
      <c r="AA303" s="89">
        <f t="shared" si="194"/>
        <v>110.34482758620689</v>
      </c>
      <c r="AB303" s="87" t="s">
        <v>253</v>
      </c>
      <c r="AC303" s="89" t="s">
        <v>253</v>
      </c>
      <c r="AD303" s="87">
        <v>5290</v>
      </c>
      <c r="AE303" s="89">
        <f t="shared" si="182"/>
        <v>95.833333333333343</v>
      </c>
      <c r="AF303" s="87">
        <v>306</v>
      </c>
      <c r="AG303" s="255">
        <f t="shared" si="195"/>
        <v>111.27272727272728</v>
      </c>
      <c r="AH303" s="87">
        <v>31</v>
      </c>
      <c r="AI303" s="255">
        <f t="shared" si="199"/>
        <v>96.875</v>
      </c>
      <c r="AJ303" s="88"/>
      <c r="AK303" s="260"/>
      <c r="AL303" s="240"/>
      <c r="AM303" s="260"/>
      <c r="AN303" s="191"/>
      <c r="AO303" s="241"/>
      <c r="AP303" s="191"/>
      <c r="AQ303" s="242"/>
      <c r="AR303" s="78"/>
      <c r="AS303" s="78"/>
      <c r="AT303" s="78"/>
      <c r="AU303" s="78"/>
      <c r="AV303" s="78"/>
      <c r="AW303" s="78"/>
      <c r="AX303" s="78"/>
      <c r="AY303" s="78"/>
      <c r="AZ303" s="78"/>
    </row>
    <row r="304" spans="1:52" s="77" customFormat="1" ht="12" customHeight="1">
      <c r="A304" s="271"/>
      <c r="B304" s="37" t="s">
        <v>339</v>
      </c>
      <c r="C304" s="50" t="s">
        <v>14</v>
      </c>
      <c r="D304" s="86">
        <v>268680</v>
      </c>
      <c r="E304" s="89">
        <f>D304/D292*100</f>
        <v>98.778322297915835</v>
      </c>
      <c r="F304" s="87">
        <v>1815</v>
      </c>
      <c r="G304" s="89">
        <f t="shared" si="184"/>
        <v>87.133941430628909</v>
      </c>
      <c r="H304" s="87">
        <v>843</v>
      </c>
      <c r="I304" s="89">
        <f t="shared" si="197"/>
        <v>79.006560449859421</v>
      </c>
      <c r="J304" s="87">
        <f>D304-F304</f>
        <v>266865</v>
      </c>
      <c r="K304" s="89">
        <f t="shared" si="185"/>
        <v>98.868183165382334</v>
      </c>
      <c r="L304" s="87">
        <v>101012</v>
      </c>
      <c r="M304" s="89">
        <f t="shared" si="186"/>
        <v>99.366490910521748</v>
      </c>
      <c r="N304" s="297">
        <v>151925</v>
      </c>
      <c r="O304" s="89">
        <f t="shared" si="198"/>
        <v>99.958549359159932</v>
      </c>
      <c r="P304" s="87">
        <f t="shared" si="187"/>
        <v>50913</v>
      </c>
      <c r="Q304" s="89">
        <f t="shared" si="188"/>
        <v>101.15433521417785</v>
      </c>
      <c r="R304" s="87">
        <f t="shared" si="189"/>
        <v>317778</v>
      </c>
      <c r="S304" s="89">
        <f t="shared" si="190"/>
        <v>99.227483356856467</v>
      </c>
      <c r="T304" s="87">
        <v>297822</v>
      </c>
      <c r="U304" s="89">
        <f t="shared" si="191"/>
        <v>99.161286670817503</v>
      </c>
      <c r="V304" s="87">
        <v>23626</v>
      </c>
      <c r="W304" s="89">
        <f t="shared" si="192"/>
        <v>94.716164207825528</v>
      </c>
      <c r="X304" s="87">
        <f t="shared" ref="X304:X314" si="200">R304-T304</f>
        <v>19956</v>
      </c>
      <c r="Y304" s="89">
        <f t="shared" si="193"/>
        <v>100.22600572547837</v>
      </c>
      <c r="Z304" s="87">
        <v>536</v>
      </c>
      <c r="AA304" s="89">
        <f t="shared" si="194"/>
        <v>112.60504201680672</v>
      </c>
      <c r="AB304" s="87" t="s">
        <v>253</v>
      </c>
      <c r="AC304" s="89" t="s">
        <v>253</v>
      </c>
      <c r="AD304" s="87">
        <v>5669</v>
      </c>
      <c r="AE304" s="89">
        <f>AD304/AD292*100</f>
        <v>96.149932157394844</v>
      </c>
      <c r="AF304" s="87">
        <v>404</v>
      </c>
      <c r="AG304" s="255">
        <f t="shared" si="195"/>
        <v>110.38251366120218</v>
      </c>
      <c r="AH304" s="87">
        <v>31</v>
      </c>
      <c r="AI304" s="255">
        <f t="shared" si="199"/>
        <v>100</v>
      </c>
      <c r="AJ304" s="88"/>
      <c r="AK304" s="260"/>
      <c r="AL304" s="240"/>
      <c r="AM304" s="260"/>
      <c r="AN304" s="191"/>
      <c r="AO304" s="241"/>
      <c r="AP304" s="191"/>
      <c r="AQ304" s="242"/>
      <c r="AR304" s="78"/>
      <c r="AS304" s="78"/>
      <c r="AT304" s="78"/>
      <c r="AU304" s="78"/>
      <c r="AV304" s="78"/>
      <c r="AW304" s="78"/>
      <c r="AX304" s="78"/>
      <c r="AY304" s="78"/>
      <c r="AZ304" s="78"/>
    </row>
    <row r="305" spans="1:52" s="77" customFormat="1" ht="12" customHeight="1">
      <c r="A305" s="271"/>
      <c r="B305" s="37" t="s">
        <v>340</v>
      </c>
      <c r="C305" s="50" t="s">
        <v>15</v>
      </c>
      <c r="D305" s="86">
        <v>260360</v>
      </c>
      <c r="E305" s="89">
        <f>D305/D293*100</f>
        <v>97.469302186283315</v>
      </c>
      <c r="F305" s="87">
        <v>1810</v>
      </c>
      <c r="G305" s="89">
        <f t="shared" si="184"/>
        <v>82.198001816530436</v>
      </c>
      <c r="H305" s="87">
        <v>838</v>
      </c>
      <c r="I305" s="89">
        <f t="shared" si="197"/>
        <v>70.657672849915684</v>
      </c>
      <c r="J305" s="87">
        <f t="shared" ref="J305:J315" si="201">D305-F305</f>
        <v>258550</v>
      </c>
      <c r="K305" s="89">
        <f t="shared" si="185"/>
        <v>97.596237326267001</v>
      </c>
      <c r="L305" s="87">
        <v>100402</v>
      </c>
      <c r="M305" s="89">
        <f t="shared" si="186"/>
        <v>97.474830830169992</v>
      </c>
      <c r="N305" s="297">
        <v>137965</v>
      </c>
      <c r="O305" s="89">
        <f t="shared" si="198"/>
        <v>97.766392426142843</v>
      </c>
      <c r="P305" s="87">
        <f t="shared" si="187"/>
        <v>37563</v>
      </c>
      <c r="Q305" s="89">
        <f t="shared" si="188"/>
        <v>98.554336989032905</v>
      </c>
      <c r="R305" s="87">
        <f t="shared" si="189"/>
        <v>296113</v>
      </c>
      <c r="S305" s="89">
        <f t="shared" si="190"/>
        <v>97.716742786240403</v>
      </c>
      <c r="T305" s="87">
        <v>274210</v>
      </c>
      <c r="U305" s="89">
        <f t="shared" si="191"/>
        <v>98.613278861852933</v>
      </c>
      <c r="V305" s="87">
        <v>22846</v>
      </c>
      <c r="W305" s="89">
        <f t="shared" si="192"/>
        <v>97.824783762952819</v>
      </c>
      <c r="X305" s="87">
        <f t="shared" si="200"/>
        <v>21903</v>
      </c>
      <c r="Y305" s="89">
        <f t="shared" si="193"/>
        <v>87.731314587839464</v>
      </c>
      <c r="Z305" s="87">
        <v>501</v>
      </c>
      <c r="AA305" s="89">
        <f t="shared" si="194"/>
        <v>106.36942675159236</v>
      </c>
      <c r="AB305" s="87" t="s">
        <v>225</v>
      </c>
      <c r="AC305" s="89" t="s">
        <v>253</v>
      </c>
      <c r="AD305" s="87">
        <v>5790</v>
      </c>
      <c r="AE305" s="89">
        <f t="shared" ref="AE305:AE315" si="202">AD305/AD293*100</f>
        <v>93.553078041686859</v>
      </c>
      <c r="AF305" s="87">
        <v>512</v>
      </c>
      <c r="AG305" s="255">
        <f t="shared" si="195"/>
        <v>120.75471698113208</v>
      </c>
      <c r="AH305" s="87">
        <v>32</v>
      </c>
      <c r="AI305" s="255">
        <f t="shared" si="199"/>
        <v>100</v>
      </c>
      <c r="AJ305" s="88"/>
      <c r="AK305" s="260"/>
      <c r="AL305" s="240"/>
      <c r="AM305" s="260"/>
      <c r="AN305" s="191"/>
      <c r="AO305" s="241"/>
      <c r="AP305" s="191"/>
      <c r="AQ305" s="242"/>
      <c r="AR305" s="78"/>
      <c r="AS305" s="78"/>
      <c r="AT305" s="78"/>
      <c r="AU305" s="78"/>
      <c r="AV305" s="78"/>
      <c r="AW305" s="78"/>
      <c r="AX305" s="78"/>
      <c r="AY305" s="78"/>
      <c r="AZ305" s="78"/>
    </row>
    <row r="306" spans="1:52" s="77" customFormat="1" ht="12" customHeight="1">
      <c r="A306" s="271"/>
      <c r="B306" s="37" t="s">
        <v>341</v>
      </c>
      <c r="C306" s="50" t="s">
        <v>16</v>
      </c>
      <c r="D306" s="86">
        <v>271528</v>
      </c>
      <c r="E306" s="89">
        <f>D306/D294*100</f>
        <v>97.156106427743353</v>
      </c>
      <c r="F306" s="87">
        <v>1772</v>
      </c>
      <c r="G306" s="89">
        <f t="shared" si="184"/>
        <v>82.997658079625296</v>
      </c>
      <c r="H306" s="87">
        <v>800</v>
      </c>
      <c r="I306" s="89">
        <f t="shared" si="197"/>
        <v>71.492403932082212</v>
      </c>
      <c r="J306" s="87">
        <f t="shared" si="201"/>
        <v>269756</v>
      </c>
      <c r="K306" s="89">
        <f t="shared" si="185"/>
        <v>97.265099642678138</v>
      </c>
      <c r="L306" s="87">
        <v>106600</v>
      </c>
      <c r="M306" s="89">
        <f t="shared" si="186"/>
        <v>96.117432780913575</v>
      </c>
      <c r="N306" s="297">
        <v>141760</v>
      </c>
      <c r="O306" s="89">
        <f t="shared" si="198"/>
        <v>97.224413094021543</v>
      </c>
      <c r="P306" s="87">
        <f t="shared" si="187"/>
        <v>35160</v>
      </c>
      <c r="Q306" s="89">
        <f t="shared" si="188"/>
        <v>100.74209908025557</v>
      </c>
      <c r="R306" s="87">
        <f t="shared" si="189"/>
        <v>304916</v>
      </c>
      <c r="S306" s="89">
        <f t="shared" si="190"/>
        <v>97.653742930163148</v>
      </c>
      <c r="T306" s="87">
        <v>264689</v>
      </c>
      <c r="U306" s="89">
        <f t="shared" si="191"/>
        <v>98.302749397420328</v>
      </c>
      <c r="V306" s="87">
        <v>21546</v>
      </c>
      <c r="W306" s="89">
        <f t="shared" si="192"/>
        <v>103.66129420254993</v>
      </c>
      <c r="X306" s="87">
        <f t="shared" si="200"/>
        <v>40227</v>
      </c>
      <c r="Y306" s="89">
        <f t="shared" si="193"/>
        <v>93.588162762022193</v>
      </c>
      <c r="Z306" s="87">
        <v>465</v>
      </c>
      <c r="AA306" s="89">
        <f t="shared" si="194"/>
        <v>98.726114649681534</v>
      </c>
      <c r="AB306" s="87" t="s">
        <v>225</v>
      </c>
      <c r="AC306" s="89" t="s">
        <v>253</v>
      </c>
      <c r="AD306" s="87">
        <v>6655</v>
      </c>
      <c r="AE306" s="89">
        <f t="shared" si="202"/>
        <v>97.752643948296125</v>
      </c>
      <c r="AF306" s="87">
        <v>405</v>
      </c>
      <c r="AG306" s="255">
        <f t="shared" si="195"/>
        <v>119.46902654867257</v>
      </c>
      <c r="AH306" s="87">
        <v>32</v>
      </c>
      <c r="AI306" s="255">
        <f t="shared" si="199"/>
        <v>100</v>
      </c>
      <c r="AJ306" s="88"/>
      <c r="AK306" s="260"/>
      <c r="AL306" s="240"/>
      <c r="AM306" s="260"/>
      <c r="AN306" s="191"/>
      <c r="AO306" s="191"/>
      <c r="AP306" s="191"/>
      <c r="AQ306" s="242"/>
      <c r="AR306" s="78"/>
      <c r="AS306" s="78"/>
      <c r="AT306" s="78"/>
      <c r="AU306" s="78"/>
      <c r="AV306" s="78"/>
      <c r="AW306" s="78"/>
      <c r="AX306" s="78"/>
      <c r="AY306" s="78"/>
      <c r="AZ306" s="78"/>
    </row>
    <row r="307" spans="1:52" s="77" customFormat="1" ht="12" customHeight="1">
      <c r="A307" s="271"/>
      <c r="B307" s="37" t="s">
        <v>342</v>
      </c>
      <c r="C307" s="50" t="s">
        <v>343</v>
      </c>
      <c r="D307" s="86">
        <v>274920</v>
      </c>
      <c r="E307" s="89">
        <f t="shared" ref="E307:E315" si="203">D307/D295*100</f>
        <v>97.052967507801796</v>
      </c>
      <c r="F307" s="87">
        <v>1837</v>
      </c>
      <c r="G307" s="89">
        <f t="shared" si="184"/>
        <v>77.412557943531397</v>
      </c>
      <c r="H307" s="87">
        <v>865</v>
      </c>
      <c r="I307" s="89">
        <f t="shared" si="197"/>
        <v>64.02664692820133</v>
      </c>
      <c r="J307" s="87">
        <f t="shared" si="201"/>
        <v>273083</v>
      </c>
      <c r="K307" s="89">
        <f t="shared" si="185"/>
        <v>97.218889620676762</v>
      </c>
      <c r="L307" s="87">
        <v>108219</v>
      </c>
      <c r="M307" s="89">
        <f t="shared" si="186"/>
        <v>97.144524236983841</v>
      </c>
      <c r="N307" s="297">
        <v>141361</v>
      </c>
      <c r="O307" s="89">
        <f t="shared" si="198"/>
        <v>97.158665246228395</v>
      </c>
      <c r="P307" s="87">
        <f t="shared" si="187"/>
        <v>33142</v>
      </c>
      <c r="Q307" s="89">
        <f t="shared" si="188"/>
        <v>97.204868749083445</v>
      </c>
      <c r="R307" s="87">
        <f t="shared" si="189"/>
        <v>306225</v>
      </c>
      <c r="S307" s="89">
        <f t="shared" si="190"/>
        <v>97.217371980062865</v>
      </c>
      <c r="T307" s="87">
        <v>270493</v>
      </c>
      <c r="U307" s="89">
        <f t="shared" si="191"/>
        <v>96.770535203205498</v>
      </c>
      <c r="V307" s="87">
        <v>18848</v>
      </c>
      <c r="W307" s="89">
        <f t="shared" si="192"/>
        <v>93.654658385093171</v>
      </c>
      <c r="X307" s="87">
        <f t="shared" si="200"/>
        <v>35732</v>
      </c>
      <c r="Y307" s="89">
        <f t="shared" si="193"/>
        <v>100.73865238229489</v>
      </c>
      <c r="Z307" s="87">
        <v>433</v>
      </c>
      <c r="AA307" s="89">
        <f t="shared" si="194"/>
        <v>92.719486081370448</v>
      </c>
      <c r="AB307" s="87" t="s">
        <v>225</v>
      </c>
      <c r="AC307" s="89" t="s">
        <v>253</v>
      </c>
      <c r="AD307" s="87">
        <v>5392</v>
      </c>
      <c r="AE307" s="89">
        <f t="shared" si="202"/>
        <v>91.158072696534234</v>
      </c>
      <c r="AF307" s="87">
        <v>405</v>
      </c>
      <c r="AG307" s="255">
        <f t="shared" si="195"/>
        <v>121.25748502994011</v>
      </c>
      <c r="AH307" s="87">
        <v>31</v>
      </c>
      <c r="AI307" s="255">
        <f t="shared" si="199"/>
        <v>100</v>
      </c>
      <c r="AJ307" s="261"/>
      <c r="AK307" s="260"/>
      <c r="AL307" s="262"/>
      <c r="AM307" s="260"/>
      <c r="AN307" s="263"/>
      <c r="AO307" s="191"/>
      <c r="AP307" s="263"/>
      <c r="AQ307" s="242"/>
      <c r="AR307" s="78"/>
      <c r="AS307" s="78"/>
      <c r="AT307" s="78"/>
      <c r="AU307" s="78"/>
      <c r="AV307" s="78"/>
      <c r="AW307" s="78"/>
      <c r="AX307" s="78"/>
      <c r="AY307" s="78"/>
      <c r="AZ307" s="78"/>
    </row>
    <row r="308" spans="1:52" s="77" customFormat="1" ht="12.75" customHeight="1">
      <c r="A308" s="271"/>
      <c r="B308" s="37" t="s">
        <v>344</v>
      </c>
      <c r="C308" s="50" t="s">
        <v>345</v>
      </c>
      <c r="D308" s="86">
        <v>252465</v>
      </c>
      <c r="E308" s="89">
        <f t="shared" si="203"/>
        <v>96.490691657079964</v>
      </c>
      <c r="F308" s="87">
        <v>1749</v>
      </c>
      <c r="G308" s="89">
        <f t="shared" si="184"/>
        <v>82.53893345917885</v>
      </c>
      <c r="H308" s="87">
        <v>777</v>
      </c>
      <c r="I308" s="89">
        <f t="shared" si="197"/>
        <v>70.829535095715585</v>
      </c>
      <c r="J308" s="87">
        <f t="shared" si="201"/>
        <v>250716</v>
      </c>
      <c r="K308" s="89">
        <f t="shared" si="185"/>
        <v>96.604605283437621</v>
      </c>
      <c r="L308" s="87">
        <v>98294</v>
      </c>
      <c r="M308" s="89">
        <f t="shared" si="186"/>
        <v>97.286115839898642</v>
      </c>
      <c r="N308" s="297">
        <v>129998</v>
      </c>
      <c r="O308" s="89">
        <f t="shared" si="198"/>
        <v>96.024523563303305</v>
      </c>
      <c r="P308" s="87">
        <f t="shared" si="187"/>
        <v>31704</v>
      </c>
      <c r="Q308" s="89">
        <f t="shared" si="188"/>
        <v>92.313067784765906</v>
      </c>
      <c r="R308" s="87">
        <f t="shared" si="189"/>
        <v>282420</v>
      </c>
      <c r="S308" s="89">
        <f t="shared" si="190"/>
        <v>96.103065280121953</v>
      </c>
      <c r="T308" s="87">
        <v>254328</v>
      </c>
      <c r="U308" s="89">
        <f t="shared" si="191"/>
        <v>97.050641654296584</v>
      </c>
      <c r="V308" s="87">
        <v>18509</v>
      </c>
      <c r="W308" s="89">
        <f t="shared" si="192"/>
        <v>95.466267794512078</v>
      </c>
      <c r="X308" s="87">
        <f t="shared" si="200"/>
        <v>28092</v>
      </c>
      <c r="Y308" s="89">
        <f t="shared" si="193"/>
        <v>88.297972654408298</v>
      </c>
      <c r="Z308" s="87">
        <v>456</v>
      </c>
      <c r="AA308" s="89">
        <f t="shared" si="194"/>
        <v>103.63636363636364</v>
      </c>
      <c r="AB308" s="87" t="s">
        <v>225</v>
      </c>
      <c r="AC308" s="89" t="s">
        <v>253</v>
      </c>
      <c r="AD308" s="87">
        <v>4770</v>
      </c>
      <c r="AE308" s="89">
        <f t="shared" si="202"/>
        <v>94.699225729600954</v>
      </c>
      <c r="AF308" s="87">
        <v>399</v>
      </c>
      <c r="AG308" s="255">
        <f t="shared" si="195"/>
        <v>169.78723404255319</v>
      </c>
      <c r="AH308" s="87">
        <v>31</v>
      </c>
      <c r="AI308" s="255">
        <f t="shared" si="199"/>
        <v>100</v>
      </c>
      <c r="AJ308" s="261"/>
      <c r="AK308" s="186"/>
      <c r="AL308" s="262"/>
      <c r="AM308" s="241"/>
      <c r="AN308" s="263"/>
      <c r="AO308" s="191"/>
      <c r="AP308" s="263"/>
      <c r="AQ308" s="242"/>
      <c r="AR308" s="78"/>
      <c r="AS308" s="78"/>
      <c r="AT308" s="78"/>
      <c r="AU308" s="78"/>
      <c r="AV308" s="78"/>
      <c r="AW308" s="78"/>
      <c r="AX308" s="78"/>
      <c r="AY308" s="78"/>
      <c r="AZ308" s="78"/>
    </row>
    <row r="309" spans="1:52" s="266" customFormat="1" ht="12.75" customHeight="1">
      <c r="A309" s="273"/>
      <c r="B309" s="37" t="s">
        <v>346</v>
      </c>
      <c r="C309" s="50" t="s">
        <v>347</v>
      </c>
      <c r="D309" s="86">
        <v>286129</v>
      </c>
      <c r="E309" s="89">
        <f t="shared" si="203"/>
        <v>96.147435768194256</v>
      </c>
      <c r="F309" s="87">
        <v>1809</v>
      </c>
      <c r="G309" s="89">
        <f t="shared" si="184"/>
        <v>96.945337620578769</v>
      </c>
      <c r="H309" s="87">
        <v>837</v>
      </c>
      <c r="I309" s="89">
        <f t="shared" si="197"/>
        <v>99.170616113744074</v>
      </c>
      <c r="J309" s="87">
        <f t="shared" si="201"/>
        <v>284320</v>
      </c>
      <c r="K309" s="89">
        <f t="shared" si="185"/>
        <v>96.142401125358433</v>
      </c>
      <c r="L309" s="87">
        <v>113864</v>
      </c>
      <c r="M309" s="89">
        <f t="shared" si="186"/>
        <v>95.767729780648637</v>
      </c>
      <c r="N309" s="297">
        <v>144782</v>
      </c>
      <c r="O309" s="89">
        <f t="shared" si="198"/>
        <v>96.51296887603074</v>
      </c>
      <c r="P309" s="87">
        <f t="shared" si="187"/>
        <v>30918</v>
      </c>
      <c r="Q309" s="89">
        <f t="shared" si="188"/>
        <v>99.360478195198766</v>
      </c>
      <c r="R309" s="87">
        <f t="shared" si="189"/>
        <v>315238</v>
      </c>
      <c r="S309" s="89">
        <f t="shared" si="190"/>
        <v>96.448775413422254</v>
      </c>
      <c r="T309" s="87">
        <v>270671</v>
      </c>
      <c r="U309" s="89">
        <f t="shared" si="191"/>
        <v>97.263606505537467</v>
      </c>
      <c r="V309" s="87">
        <v>22068</v>
      </c>
      <c r="W309" s="89">
        <f t="shared" si="192"/>
        <v>95.338488789043936</v>
      </c>
      <c r="X309" s="87">
        <f t="shared" si="200"/>
        <v>44567</v>
      </c>
      <c r="Y309" s="89">
        <f t="shared" si="193"/>
        <v>91.779072880413509</v>
      </c>
      <c r="Z309" s="87">
        <v>476</v>
      </c>
      <c r="AA309" s="89">
        <f t="shared" si="194"/>
        <v>100.63424947145879</v>
      </c>
      <c r="AB309" s="87" t="s">
        <v>225</v>
      </c>
      <c r="AC309" s="89" t="s">
        <v>253</v>
      </c>
      <c r="AD309" s="87">
        <v>5762</v>
      </c>
      <c r="AE309" s="89">
        <f t="shared" si="202"/>
        <v>100.40076668409131</v>
      </c>
      <c r="AF309" s="87">
        <v>628</v>
      </c>
      <c r="AG309" s="255">
        <f t="shared" si="195"/>
        <v>127.1255060728745</v>
      </c>
      <c r="AH309" s="87">
        <v>32</v>
      </c>
      <c r="AI309" s="255">
        <f t="shared" si="199"/>
        <v>96.969696969696969</v>
      </c>
      <c r="AJ309" s="88"/>
      <c r="AK309" s="186"/>
      <c r="AL309" s="191"/>
      <c r="AM309" s="186"/>
      <c r="AN309" s="191"/>
      <c r="AO309" s="191"/>
      <c r="AP309" s="191"/>
      <c r="AQ309" s="242"/>
      <c r="AR309" s="265"/>
      <c r="AS309" s="265"/>
      <c r="AT309" s="265"/>
      <c r="AU309" s="265"/>
      <c r="AV309" s="265"/>
      <c r="AW309" s="265"/>
      <c r="AX309" s="265"/>
      <c r="AY309" s="265"/>
      <c r="AZ309" s="265"/>
    </row>
    <row r="310" spans="1:52" ht="12" customHeight="1">
      <c r="A310" s="269"/>
      <c r="B310" s="36" t="s">
        <v>350</v>
      </c>
      <c r="C310" s="51" t="s">
        <v>351</v>
      </c>
      <c r="D310" s="82">
        <v>279330</v>
      </c>
      <c r="E310" s="92">
        <f t="shared" si="203"/>
        <v>95.260993227067175</v>
      </c>
      <c r="F310" s="130">
        <v>1844</v>
      </c>
      <c r="G310" s="92">
        <f t="shared" ref="G310:G321" si="204">F310/F298*100</f>
        <v>101.37438152831226</v>
      </c>
      <c r="H310" s="85">
        <v>872</v>
      </c>
      <c r="I310" s="92">
        <f>H310/H298*100</f>
        <v>109.41028858218318</v>
      </c>
      <c r="J310" s="85">
        <f t="shared" si="201"/>
        <v>277486</v>
      </c>
      <c r="K310" s="92">
        <f t="shared" ref="K310:K321" si="205">J310/J298*100</f>
        <v>95.222832670457464</v>
      </c>
      <c r="L310" s="85">
        <v>111743</v>
      </c>
      <c r="M310" s="92">
        <f t="shared" ref="M310:M321" si="206">L310/L298*100</f>
        <v>95.438317788937852</v>
      </c>
      <c r="N310" s="308">
        <v>142828</v>
      </c>
      <c r="O310" s="92">
        <f t="shared" si="198"/>
        <v>96.511274334250047</v>
      </c>
      <c r="P310" s="85">
        <f t="shared" ref="P310:P320" si="207">N310-L310</f>
        <v>31085</v>
      </c>
      <c r="Q310" s="92">
        <f t="shared" ref="Q310:Q321" si="208">P310/P298*100</f>
        <v>100.57592131232407</v>
      </c>
      <c r="R310" s="85">
        <f t="shared" ref="R310:R320" si="209">J310+P310</f>
        <v>308571</v>
      </c>
      <c r="S310" s="92">
        <f t="shared" ref="S310:S321" si="210">R310/R298*100</f>
        <v>95.736145497868534</v>
      </c>
      <c r="T310" s="85">
        <v>270865</v>
      </c>
      <c r="U310" s="92">
        <f t="shared" ref="U310:U321" si="211">T310/T298*100</f>
        <v>96.932403368201065</v>
      </c>
      <c r="V310" s="85">
        <v>20482</v>
      </c>
      <c r="W310" s="92">
        <f t="shared" ref="W310:W321" si="212">V310/V298*100</f>
        <v>102.39464080387941</v>
      </c>
      <c r="X310" s="85">
        <f t="shared" si="200"/>
        <v>37706</v>
      </c>
      <c r="Y310" s="92">
        <f t="shared" ref="Y310:Y321" si="213">X310/X298*100</f>
        <v>87.939921169857968</v>
      </c>
      <c r="Z310" s="85">
        <v>501</v>
      </c>
      <c r="AA310" s="92">
        <f t="shared" ref="AA310:AA321" si="214">Z310/Z298*100</f>
        <v>100.2</v>
      </c>
      <c r="AB310" s="85" t="s">
        <v>206</v>
      </c>
      <c r="AC310" s="92" t="s">
        <v>206</v>
      </c>
      <c r="AD310" s="235">
        <v>5697</v>
      </c>
      <c r="AE310" s="309">
        <f t="shared" si="202"/>
        <v>100.4230565838181</v>
      </c>
      <c r="AF310" s="235">
        <v>634</v>
      </c>
      <c r="AG310" s="310">
        <f t="shared" ref="AG310:AG321" si="215">AF310/AF298*100</f>
        <v>100.79491255961844</v>
      </c>
      <c r="AH310" s="235">
        <v>32</v>
      </c>
      <c r="AI310" s="310">
        <f t="shared" si="199"/>
        <v>100</v>
      </c>
      <c r="AJ310" s="247"/>
      <c r="AK310" s="190"/>
      <c r="AL310" s="202"/>
      <c r="AM310" s="190"/>
      <c r="AN310" s="180"/>
      <c r="AO310" s="190"/>
      <c r="AP310" s="247"/>
      <c r="AQ310" s="290"/>
      <c r="AR310" s="79"/>
      <c r="AW310" s="14"/>
      <c r="AX310" s="14"/>
      <c r="AY310" s="14"/>
      <c r="AZ310" s="14"/>
    </row>
    <row r="311" spans="1:52" s="77" customFormat="1" ht="12" customHeight="1">
      <c r="A311" s="271"/>
      <c r="B311" s="37" t="s">
        <v>352</v>
      </c>
      <c r="C311" s="50" t="s">
        <v>353</v>
      </c>
      <c r="D311" s="86">
        <v>282728</v>
      </c>
      <c r="E311" s="89">
        <f t="shared" si="203"/>
        <v>94.543314406479269</v>
      </c>
      <c r="F311" s="87">
        <v>1966</v>
      </c>
      <c r="G311" s="89">
        <f t="shared" si="204"/>
        <v>106.04099244875944</v>
      </c>
      <c r="H311" s="87">
        <v>994</v>
      </c>
      <c r="I311" s="89">
        <f t="shared" ref="I311:I321" si="216">H311/H299*100</f>
        <v>119.47115384615385</v>
      </c>
      <c r="J311" s="87">
        <f t="shared" si="201"/>
        <v>280762</v>
      </c>
      <c r="K311" s="89">
        <f t="shared" si="205"/>
        <v>94.471587391316049</v>
      </c>
      <c r="L311" s="87">
        <v>109242</v>
      </c>
      <c r="M311" s="89">
        <f t="shared" si="206"/>
        <v>91.911993605653947</v>
      </c>
      <c r="N311" s="297">
        <v>147549</v>
      </c>
      <c r="O311" s="89">
        <f t="shared" si="198"/>
        <v>94.451912736211398</v>
      </c>
      <c r="P311" s="87">
        <f t="shared" si="207"/>
        <v>38307</v>
      </c>
      <c r="Q311" s="89">
        <f t="shared" si="208"/>
        <v>102.53205213993202</v>
      </c>
      <c r="R311" s="87">
        <f t="shared" si="209"/>
        <v>319069</v>
      </c>
      <c r="S311" s="89">
        <f t="shared" si="210"/>
        <v>95.371734822285262</v>
      </c>
      <c r="T311" s="87">
        <v>288009</v>
      </c>
      <c r="U311" s="89">
        <f t="shared" si="211"/>
        <v>97.406629531549626</v>
      </c>
      <c r="V311" s="87">
        <v>19780</v>
      </c>
      <c r="W311" s="89">
        <f t="shared" si="212"/>
        <v>93.855278766310789</v>
      </c>
      <c r="X311" s="87">
        <f t="shared" si="200"/>
        <v>31060</v>
      </c>
      <c r="Y311" s="89">
        <f t="shared" si="213"/>
        <v>79.895050931165756</v>
      </c>
      <c r="Z311" s="87">
        <v>450</v>
      </c>
      <c r="AA311" s="89">
        <f t="shared" si="214"/>
        <v>98.039215686274503</v>
      </c>
      <c r="AB311" s="87" t="s">
        <v>206</v>
      </c>
      <c r="AC311" s="89" t="s">
        <v>206</v>
      </c>
      <c r="AD311" s="87">
        <v>5449</v>
      </c>
      <c r="AE311" s="89">
        <f t="shared" si="202"/>
        <v>96.34016973125884</v>
      </c>
      <c r="AF311" s="87">
        <v>572</v>
      </c>
      <c r="AG311" s="255">
        <f t="shared" si="215"/>
        <v>128.82882882882882</v>
      </c>
      <c r="AH311" s="87">
        <v>31</v>
      </c>
      <c r="AI311" s="255">
        <f t="shared" si="199"/>
        <v>96.875</v>
      </c>
      <c r="AJ311" s="191"/>
      <c r="AK311" s="260"/>
      <c r="AL311" s="240"/>
      <c r="AM311" s="260"/>
      <c r="AN311" s="191"/>
      <c r="AO311" s="241"/>
      <c r="AP311" s="191"/>
      <c r="AQ311" s="242"/>
      <c r="AR311" s="272"/>
      <c r="AS311" s="78"/>
      <c r="AT311" s="78"/>
      <c r="AU311" s="78"/>
      <c r="AV311" s="78"/>
      <c r="AW311" s="78"/>
      <c r="AX311" s="78"/>
      <c r="AY311" s="78"/>
      <c r="AZ311" s="78"/>
    </row>
    <row r="312" spans="1:52" s="77" customFormat="1" ht="12" customHeight="1">
      <c r="A312" s="271"/>
      <c r="B312" s="37" t="s">
        <v>354</v>
      </c>
      <c r="C312" s="50" t="s">
        <v>10</v>
      </c>
      <c r="D312" s="86">
        <v>263463</v>
      </c>
      <c r="E312" s="89">
        <f t="shared" si="203"/>
        <v>94.41866132448385</v>
      </c>
      <c r="F312" s="87">
        <v>2023</v>
      </c>
      <c r="G312" s="89">
        <f t="shared" si="204"/>
        <v>111.64459161147904</v>
      </c>
      <c r="H312" s="87">
        <v>1135</v>
      </c>
      <c r="I312" s="89">
        <f t="shared" si="216"/>
        <v>135.11904761904762</v>
      </c>
      <c r="J312" s="87">
        <f t="shared" si="201"/>
        <v>261440</v>
      </c>
      <c r="K312" s="89">
        <f t="shared" si="205"/>
        <v>94.306069077464144</v>
      </c>
      <c r="L312" s="87">
        <v>99703</v>
      </c>
      <c r="M312" s="89">
        <f t="shared" si="206"/>
        <v>92.983977766586463</v>
      </c>
      <c r="N312" s="297">
        <v>146231</v>
      </c>
      <c r="O312" s="89">
        <f t="shared" ref="O312:O323" si="217">N312/N300*100</f>
        <v>97.482134286171402</v>
      </c>
      <c r="P312" s="87">
        <f t="shared" si="207"/>
        <v>46528</v>
      </c>
      <c r="Q312" s="89">
        <f t="shared" si="208"/>
        <v>108.75601888644756</v>
      </c>
      <c r="R312" s="87">
        <f t="shared" si="209"/>
        <v>307968</v>
      </c>
      <c r="S312" s="89">
        <f t="shared" si="210"/>
        <v>96.237894796051336</v>
      </c>
      <c r="T312" s="87">
        <v>284876</v>
      </c>
      <c r="U312" s="89">
        <f t="shared" si="211"/>
        <v>96.696299162618928</v>
      </c>
      <c r="V312" s="87">
        <v>16905</v>
      </c>
      <c r="W312" s="89">
        <f t="shared" si="212"/>
        <v>92.442718871329362</v>
      </c>
      <c r="X312" s="87">
        <f t="shared" si="200"/>
        <v>23092</v>
      </c>
      <c r="Y312" s="89">
        <f t="shared" si="213"/>
        <v>90.920544924797227</v>
      </c>
      <c r="Z312" s="87">
        <v>446</v>
      </c>
      <c r="AA312" s="89">
        <f t="shared" si="214"/>
        <v>92.916666666666671</v>
      </c>
      <c r="AB312" s="87" t="s">
        <v>206</v>
      </c>
      <c r="AC312" s="89" t="s">
        <v>206</v>
      </c>
      <c r="AD312" s="87">
        <v>5196</v>
      </c>
      <c r="AE312" s="89">
        <f t="shared" si="202"/>
        <v>98.689458689458689</v>
      </c>
      <c r="AF312" s="87">
        <v>456</v>
      </c>
      <c r="AG312" s="255">
        <f t="shared" si="215"/>
        <v>138.18181818181819</v>
      </c>
      <c r="AH312" s="87">
        <v>33</v>
      </c>
      <c r="AI312" s="255">
        <f>AH312/AH300*100</f>
        <v>100</v>
      </c>
      <c r="AJ312" s="191"/>
      <c r="AK312" s="260"/>
      <c r="AL312" s="240"/>
      <c r="AM312" s="260"/>
      <c r="AN312" s="191"/>
      <c r="AO312" s="241"/>
      <c r="AP312" s="191"/>
      <c r="AQ312" s="242"/>
      <c r="AR312" s="78"/>
      <c r="AS312" s="78"/>
      <c r="AT312" s="78"/>
      <c r="AU312" s="78"/>
      <c r="AV312" s="78"/>
      <c r="AW312" s="78"/>
      <c r="AX312" s="78"/>
      <c r="AY312" s="78"/>
      <c r="AZ312" s="78"/>
    </row>
    <row r="313" spans="1:52" s="77" customFormat="1" ht="12" customHeight="1">
      <c r="A313" s="271"/>
      <c r="B313" s="37" t="s">
        <v>355</v>
      </c>
      <c r="C313" s="50" t="s">
        <v>356</v>
      </c>
      <c r="D313" s="86">
        <v>258159</v>
      </c>
      <c r="E313" s="89">
        <f t="shared" si="203"/>
        <v>94.357394269674018</v>
      </c>
      <c r="F313" s="87">
        <v>1613</v>
      </c>
      <c r="G313" s="89">
        <f t="shared" si="204"/>
        <v>93.290919606709082</v>
      </c>
      <c r="H313" s="87">
        <v>725</v>
      </c>
      <c r="I313" s="89">
        <f t="shared" si="216"/>
        <v>95.772787318361949</v>
      </c>
      <c r="J313" s="87">
        <f t="shared" si="201"/>
        <v>256546</v>
      </c>
      <c r="K313" s="89">
        <f t="shared" si="205"/>
        <v>94.364176732826223</v>
      </c>
      <c r="L313" s="87">
        <v>96926</v>
      </c>
      <c r="M313" s="89">
        <f t="shared" si="206"/>
        <v>92.900616295898715</v>
      </c>
      <c r="N313" s="297">
        <v>148666</v>
      </c>
      <c r="O313" s="89">
        <f t="shared" si="217"/>
        <v>97.521073173931583</v>
      </c>
      <c r="P313" s="87">
        <f t="shared" si="207"/>
        <v>51740</v>
      </c>
      <c r="Q313" s="89">
        <f t="shared" si="208"/>
        <v>107.54073827735284</v>
      </c>
      <c r="R313" s="87">
        <f t="shared" si="209"/>
        <v>308286</v>
      </c>
      <c r="S313" s="89">
        <f t="shared" si="210"/>
        <v>96.3453965872867</v>
      </c>
      <c r="T313" s="87">
        <v>284691</v>
      </c>
      <c r="U313" s="89">
        <f t="shared" si="211"/>
        <v>97.293334837036198</v>
      </c>
      <c r="V313" s="87">
        <v>18098</v>
      </c>
      <c r="W313" s="89">
        <f t="shared" si="212"/>
        <v>101.56004489337822</v>
      </c>
      <c r="X313" s="87">
        <f t="shared" si="200"/>
        <v>23595</v>
      </c>
      <c r="Y313" s="89">
        <f t="shared" si="213"/>
        <v>86.210676312616457</v>
      </c>
      <c r="Z313" s="87">
        <v>473</v>
      </c>
      <c r="AA313" s="89">
        <f t="shared" si="214"/>
        <v>101.93965517241379</v>
      </c>
      <c r="AB313" s="87" t="s">
        <v>253</v>
      </c>
      <c r="AC313" s="89" t="s">
        <v>253</v>
      </c>
      <c r="AD313" s="87">
        <v>5374</v>
      </c>
      <c r="AE313" s="89">
        <f t="shared" si="202"/>
        <v>97.815799053512919</v>
      </c>
      <c r="AF313" s="87">
        <v>414</v>
      </c>
      <c r="AG313" s="255">
        <f t="shared" si="215"/>
        <v>120.69970845481051</v>
      </c>
      <c r="AH313" s="87">
        <v>32</v>
      </c>
      <c r="AI313" s="255">
        <f t="shared" ref="AI313:AI323" si="218">AH313/AH301*100</f>
        <v>100</v>
      </c>
      <c r="AJ313" s="88"/>
      <c r="AK313" s="260"/>
      <c r="AL313" s="191"/>
      <c r="AM313" s="260"/>
      <c r="AN313" s="191"/>
      <c r="AO313" s="241"/>
      <c r="AP313" s="191"/>
      <c r="AQ313" s="242"/>
      <c r="AR313" s="78"/>
      <c r="AS313" s="78"/>
      <c r="AT313" s="78"/>
      <c r="AU313" s="78"/>
      <c r="AV313" s="78"/>
      <c r="AW313" s="78"/>
      <c r="AX313" s="78"/>
      <c r="AY313" s="78"/>
      <c r="AZ313" s="78"/>
    </row>
    <row r="314" spans="1:52" s="77" customFormat="1" ht="12" customHeight="1">
      <c r="A314" s="271"/>
      <c r="B314" s="37" t="s">
        <v>357</v>
      </c>
      <c r="C314" s="50" t="s">
        <v>358</v>
      </c>
      <c r="D314" s="86">
        <v>247146</v>
      </c>
      <c r="E314" s="89">
        <f t="shared" si="203"/>
        <v>94.059127098905449</v>
      </c>
      <c r="F314" s="87">
        <v>1841</v>
      </c>
      <c r="G314" s="89">
        <f t="shared" si="204"/>
        <v>107.22189866045429</v>
      </c>
      <c r="H314" s="87">
        <v>953</v>
      </c>
      <c r="I314" s="89">
        <f t="shared" si="216"/>
        <v>127.91946308724833</v>
      </c>
      <c r="J314" s="87">
        <f t="shared" si="201"/>
        <v>245305</v>
      </c>
      <c r="K314" s="89">
        <f t="shared" si="205"/>
        <v>93.972548163301269</v>
      </c>
      <c r="L314" s="87">
        <v>93785</v>
      </c>
      <c r="M314" s="89">
        <f t="shared" si="206"/>
        <v>91.200381196880414</v>
      </c>
      <c r="N314" s="297">
        <v>142401</v>
      </c>
      <c r="O314" s="89">
        <f t="shared" si="217"/>
        <v>94.47798625301877</v>
      </c>
      <c r="P314" s="87">
        <f t="shared" si="207"/>
        <v>48616</v>
      </c>
      <c r="Q314" s="89">
        <f t="shared" si="208"/>
        <v>101.51597410732928</v>
      </c>
      <c r="R314" s="87">
        <f t="shared" si="209"/>
        <v>293921</v>
      </c>
      <c r="S314" s="89">
        <f t="shared" si="210"/>
        <v>95.141925814669392</v>
      </c>
      <c r="T314" s="87">
        <v>268625</v>
      </c>
      <c r="U314" s="89">
        <f t="shared" si="211"/>
        <v>95.990980689241141</v>
      </c>
      <c r="V314" s="87">
        <v>19890</v>
      </c>
      <c r="W314" s="89">
        <f t="shared" si="212"/>
        <v>92.04924102184377</v>
      </c>
      <c r="X314" s="87">
        <f t="shared" si="200"/>
        <v>25296</v>
      </c>
      <c r="Y314" s="89">
        <f t="shared" si="213"/>
        <v>86.97266632284682</v>
      </c>
      <c r="Z314" s="87">
        <v>475</v>
      </c>
      <c r="AA314" s="89">
        <f t="shared" si="214"/>
        <v>101.06382978723406</v>
      </c>
      <c r="AB314" s="87" t="s">
        <v>253</v>
      </c>
      <c r="AC314" s="89" t="s">
        <v>253</v>
      </c>
      <c r="AD314" s="300">
        <v>5162</v>
      </c>
      <c r="AE314" s="89">
        <f t="shared" si="202"/>
        <v>95.894482630503447</v>
      </c>
      <c r="AF314" s="87">
        <v>530</v>
      </c>
      <c r="AG314" s="255">
        <f t="shared" si="215"/>
        <v>113.49036402569592</v>
      </c>
      <c r="AH314" s="87">
        <v>31</v>
      </c>
      <c r="AI314" s="255">
        <f t="shared" si="218"/>
        <v>96.875</v>
      </c>
      <c r="AJ314" s="88"/>
      <c r="AK314" s="260"/>
      <c r="AL314" s="240"/>
      <c r="AM314" s="260"/>
      <c r="AN314" s="191"/>
      <c r="AO314" s="241"/>
      <c r="AP314" s="191"/>
      <c r="AQ314" s="242"/>
      <c r="AR314" s="78"/>
      <c r="AS314" s="78"/>
      <c r="AT314" s="78"/>
      <c r="AU314" s="78"/>
      <c r="AV314" s="78"/>
      <c r="AW314" s="78"/>
      <c r="AX314" s="78"/>
      <c r="AY314" s="78"/>
      <c r="AZ314" s="78"/>
    </row>
    <row r="315" spans="1:52" s="77" customFormat="1" ht="12" customHeight="1">
      <c r="A315" s="271"/>
      <c r="B315" s="37" t="s">
        <v>359</v>
      </c>
      <c r="C315" s="50" t="s">
        <v>13</v>
      </c>
      <c r="D315" s="86">
        <v>240991</v>
      </c>
      <c r="E315" s="89">
        <f t="shared" si="203"/>
        <v>93.603641744899193</v>
      </c>
      <c r="F315" s="87">
        <v>1741</v>
      </c>
      <c r="G315" s="89">
        <f t="shared" si="204"/>
        <v>95.870044052863435</v>
      </c>
      <c r="H315" s="87">
        <v>853</v>
      </c>
      <c r="I315" s="89">
        <f t="shared" si="216"/>
        <v>101.06635071090047</v>
      </c>
      <c r="J315" s="87">
        <f t="shared" si="201"/>
        <v>239250</v>
      </c>
      <c r="K315" s="89">
        <f t="shared" si="205"/>
        <v>93.587542001932377</v>
      </c>
      <c r="L315" s="87">
        <v>86927</v>
      </c>
      <c r="M315" s="89">
        <f t="shared" si="206"/>
        <v>90.685931876271454</v>
      </c>
      <c r="N315" s="297">
        <v>147556</v>
      </c>
      <c r="O315" s="89">
        <f t="shared" si="217"/>
        <v>97.6267508253773</v>
      </c>
      <c r="P315" s="87">
        <f t="shared" si="207"/>
        <v>60629</v>
      </c>
      <c r="Q315" s="89">
        <f t="shared" si="208"/>
        <v>109.66032412096658</v>
      </c>
      <c r="R315" s="87">
        <f t="shared" si="209"/>
        <v>299879</v>
      </c>
      <c r="S315" s="89">
        <f t="shared" si="210"/>
        <v>96.445513634857889</v>
      </c>
      <c r="T315" s="87">
        <v>286945</v>
      </c>
      <c r="U315" s="89">
        <f t="shared" si="211"/>
        <v>97.880331151354724</v>
      </c>
      <c r="V315" s="87">
        <v>19998</v>
      </c>
      <c r="W315" s="89">
        <f t="shared" si="212"/>
        <v>98.444422565718227</v>
      </c>
      <c r="X315" s="87">
        <f>R315-T315</f>
        <v>12934</v>
      </c>
      <c r="Y315" s="89">
        <f t="shared" si="213"/>
        <v>72.777402655863156</v>
      </c>
      <c r="Z315" s="87">
        <v>433</v>
      </c>
      <c r="AA315" s="89">
        <f t="shared" si="214"/>
        <v>90.208333333333329</v>
      </c>
      <c r="AB315" s="87" t="s">
        <v>253</v>
      </c>
      <c r="AC315" s="89" t="s">
        <v>253</v>
      </c>
      <c r="AD315" s="87">
        <v>5183</v>
      </c>
      <c r="AE315" s="89">
        <f t="shared" si="202"/>
        <v>97.977315689981097</v>
      </c>
      <c r="AF315" s="87">
        <v>381</v>
      </c>
      <c r="AG315" s="255">
        <f t="shared" si="215"/>
        <v>124.50980392156863</v>
      </c>
      <c r="AH315" s="87">
        <v>30</v>
      </c>
      <c r="AI315" s="255">
        <f t="shared" si="218"/>
        <v>96.774193548387103</v>
      </c>
      <c r="AJ315" s="88"/>
      <c r="AK315" s="260"/>
      <c r="AL315" s="240"/>
      <c r="AM315" s="260"/>
      <c r="AN315" s="191"/>
      <c r="AO315" s="241"/>
      <c r="AP315" s="191"/>
      <c r="AQ315" s="242"/>
      <c r="AR315" s="78"/>
      <c r="AS315" s="78"/>
      <c r="AT315" s="78"/>
      <c r="AU315" s="78"/>
      <c r="AV315" s="78"/>
      <c r="AW315" s="78"/>
      <c r="AX315" s="78"/>
      <c r="AY315" s="78"/>
      <c r="AZ315" s="78"/>
    </row>
    <row r="316" spans="1:52" s="77" customFormat="1" ht="12" customHeight="1">
      <c r="A316" s="271"/>
      <c r="B316" s="37" t="s">
        <v>360</v>
      </c>
      <c r="C316" s="50" t="s">
        <v>14</v>
      </c>
      <c r="D316" s="86">
        <v>255449</v>
      </c>
      <c r="E316" s="89">
        <f>D316/D304*100</f>
        <v>95.075554563048982</v>
      </c>
      <c r="F316" s="87">
        <v>1557</v>
      </c>
      <c r="G316" s="89">
        <f t="shared" si="204"/>
        <v>85.785123966942152</v>
      </c>
      <c r="H316" s="87">
        <v>669</v>
      </c>
      <c r="I316" s="89">
        <f t="shared" si="216"/>
        <v>79.359430604982208</v>
      </c>
      <c r="J316" s="87">
        <f>D316-F316</f>
        <v>253892</v>
      </c>
      <c r="K316" s="89">
        <f t="shared" si="205"/>
        <v>95.138740561707237</v>
      </c>
      <c r="L316" s="87">
        <v>93928</v>
      </c>
      <c r="M316" s="89">
        <f t="shared" si="206"/>
        <v>92.986971844929315</v>
      </c>
      <c r="N316" s="297">
        <v>147396</v>
      </c>
      <c r="O316" s="89">
        <f t="shared" si="217"/>
        <v>97.018923811091</v>
      </c>
      <c r="P316" s="87">
        <f t="shared" si="207"/>
        <v>53468</v>
      </c>
      <c r="Q316" s="89">
        <f t="shared" si="208"/>
        <v>105.01836466128493</v>
      </c>
      <c r="R316" s="87">
        <f t="shared" si="209"/>
        <v>307360</v>
      </c>
      <c r="S316" s="89">
        <f t="shared" si="210"/>
        <v>96.721610684188335</v>
      </c>
      <c r="T316" s="87">
        <v>289683</v>
      </c>
      <c r="U316" s="89">
        <f t="shared" si="211"/>
        <v>97.267159578540202</v>
      </c>
      <c r="V316" s="87">
        <v>23010</v>
      </c>
      <c r="W316" s="89">
        <f t="shared" si="212"/>
        <v>97.392702954372297</v>
      </c>
      <c r="X316" s="87">
        <f t="shared" ref="X316:X326" si="219">R316-T316</f>
        <v>17677</v>
      </c>
      <c r="Y316" s="89">
        <f t="shared" si="213"/>
        <v>88.579875726598516</v>
      </c>
      <c r="Z316" s="87">
        <v>507</v>
      </c>
      <c r="AA316" s="89">
        <f t="shared" si="214"/>
        <v>94.589552238805979</v>
      </c>
      <c r="AB316" s="87" t="s">
        <v>253</v>
      </c>
      <c r="AC316" s="89" t="s">
        <v>253</v>
      </c>
      <c r="AD316" s="87">
        <v>5482</v>
      </c>
      <c r="AE316" s="89">
        <f>AD316/AD304*100</f>
        <v>96.701358264244135</v>
      </c>
      <c r="AF316" s="87">
        <v>501</v>
      </c>
      <c r="AG316" s="255">
        <f t="shared" si="215"/>
        <v>124.00990099009901</v>
      </c>
      <c r="AH316" s="87">
        <v>30</v>
      </c>
      <c r="AI316" s="255">
        <f t="shared" si="218"/>
        <v>96.774193548387103</v>
      </c>
      <c r="AJ316" s="88"/>
      <c r="AK316" s="260"/>
      <c r="AL316" s="240"/>
      <c r="AM316" s="260"/>
      <c r="AN316" s="191"/>
      <c r="AO316" s="241"/>
      <c r="AP316" s="191"/>
      <c r="AQ316" s="242"/>
      <c r="AR316" s="78"/>
      <c r="AS316" s="78"/>
      <c r="AT316" s="78"/>
      <c r="AU316" s="78"/>
      <c r="AV316" s="78"/>
      <c r="AW316" s="78"/>
      <c r="AX316" s="78"/>
      <c r="AY316" s="78"/>
      <c r="AZ316" s="78"/>
    </row>
    <row r="317" spans="1:52" s="77" customFormat="1" ht="12" customHeight="1">
      <c r="A317" s="271"/>
      <c r="B317" s="37" t="s">
        <v>361</v>
      </c>
      <c r="C317" s="50" t="s">
        <v>15</v>
      </c>
      <c r="D317" s="86">
        <v>248759</v>
      </c>
      <c r="E317" s="89">
        <f>D317/D305*100</f>
        <v>95.544246428022745</v>
      </c>
      <c r="F317" s="87">
        <v>1808</v>
      </c>
      <c r="G317" s="89">
        <f t="shared" si="204"/>
        <v>99.889502762430936</v>
      </c>
      <c r="H317" s="87">
        <v>920</v>
      </c>
      <c r="I317" s="89">
        <f t="shared" si="216"/>
        <v>109.7852028639618</v>
      </c>
      <c r="J317" s="87">
        <f t="shared" ref="J317:J327" si="220">D317-F317</f>
        <v>246951</v>
      </c>
      <c r="K317" s="89">
        <f t="shared" si="205"/>
        <v>95.513827112744153</v>
      </c>
      <c r="L317" s="87">
        <v>92107</v>
      </c>
      <c r="M317" s="89">
        <f t="shared" si="206"/>
        <v>91.738212386207437</v>
      </c>
      <c r="N317" s="297">
        <v>132464</v>
      </c>
      <c r="O317" s="89">
        <f t="shared" si="217"/>
        <v>96.012756858623561</v>
      </c>
      <c r="P317" s="87">
        <f t="shared" si="207"/>
        <v>40357</v>
      </c>
      <c r="Q317" s="89">
        <f t="shared" si="208"/>
        <v>107.43817054015921</v>
      </c>
      <c r="R317" s="87">
        <f t="shared" si="209"/>
        <v>287308</v>
      </c>
      <c r="S317" s="89">
        <f t="shared" si="210"/>
        <v>97.026473001860779</v>
      </c>
      <c r="T317" s="87">
        <v>268596</v>
      </c>
      <c r="U317" s="89">
        <f t="shared" si="211"/>
        <v>97.952664016629583</v>
      </c>
      <c r="V317" s="87">
        <v>22793</v>
      </c>
      <c r="W317" s="89">
        <f t="shared" si="212"/>
        <v>99.768011905804073</v>
      </c>
      <c r="X317" s="87">
        <f t="shared" si="219"/>
        <v>18712</v>
      </c>
      <c r="Y317" s="89">
        <f t="shared" si="213"/>
        <v>85.431219467652824</v>
      </c>
      <c r="Z317" s="87">
        <v>465</v>
      </c>
      <c r="AA317" s="89">
        <f t="shared" si="214"/>
        <v>92.814371257485035</v>
      </c>
      <c r="AB317" s="87" t="s">
        <v>206</v>
      </c>
      <c r="AC317" s="89" t="s">
        <v>253</v>
      </c>
      <c r="AD317" s="87">
        <v>5680</v>
      </c>
      <c r="AE317" s="89">
        <f t="shared" ref="AE317:AE327" si="221">AD317/AD305*100</f>
        <v>98.100172711571673</v>
      </c>
      <c r="AF317" s="87">
        <v>435</v>
      </c>
      <c r="AG317" s="255">
        <f t="shared" si="215"/>
        <v>84.9609375</v>
      </c>
      <c r="AH317" s="87">
        <v>30</v>
      </c>
      <c r="AI317" s="255">
        <f t="shared" si="218"/>
        <v>93.75</v>
      </c>
      <c r="AJ317" s="88"/>
      <c r="AK317" s="260"/>
      <c r="AL317" s="240"/>
      <c r="AM317" s="260"/>
      <c r="AN317" s="191"/>
      <c r="AO317" s="241"/>
      <c r="AP317" s="191"/>
      <c r="AQ317" s="242"/>
      <c r="AR317" s="78"/>
      <c r="AS317" s="78"/>
      <c r="AT317" s="78"/>
      <c r="AU317" s="78"/>
      <c r="AV317" s="78"/>
      <c r="AW317" s="78"/>
      <c r="AX317" s="78"/>
      <c r="AY317" s="78"/>
      <c r="AZ317" s="78"/>
    </row>
    <row r="318" spans="1:52" s="77" customFormat="1" ht="12" customHeight="1">
      <c r="A318" s="271"/>
      <c r="B318" s="37" t="s">
        <v>362</v>
      </c>
      <c r="C318" s="50" t="s">
        <v>16</v>
      </c>
      <c r="D318" s="86">
        <v>262413</v>
      </c>
      <c r="E318" s="89">
        <f>D318/D306*100</f>
        <v>96.643071801066554</v>
      </c>
      <c r="F318" s="87">
        <v>1696</v>
      </c>
      <c r="G318" s="89">
        <f t="shared" si="204"/>
        <v>95.711060948081268</v>
      </c>
      <c r="H318" s="87">
        <v>808</v>
      </c>
      <c r="I318" s="89">
        <f t="shared" si="216"/>
        <v>101</v>
      </c>
      <c r="J318" s="87">
        <f t="shared" si="220"/>
        <v>260717</v>
      </c>
      <c r="K318" s="89">
        <f t="shared" si="205"/>
        <v>96.649194086507805</v>
      </c>
      <c r="L318" s="87">
        <v>100866</v>
      </c>
      <c r="M318" s="89">
        <f t="shared" si="206"/>
        <v>94.621013133208251</v>
      </c>
      <c r="N318" s="297">
        <v>136232</v>
      </c>
      <c r="O318" s="89">
        <f t="shared" si="217"/>
        <v>96.100451467268627</v>
      </c>
      <c r="P318" s="87">
        <f t="shared" si="207"/>
        <v>35366</v>
      </c>
      <c r="Q318" s="89">
        <f t="shared" si="208"/>
        <v>100.58589306029579</v>
      </c>
      <c r="R318" s="87">
        <f t="shared" si="209"/>
        <v>296083</v>
      </c>
      <c r="S318" s="89">
        <f t="shared" si="210"/>
        <v>97.103136601555846</v>
      </c>
      <c r="T318" s="87">
        <v>259864</v>
      </c>
      <c r="U318" s="89">
        <f t="shared" si="211"/>
        <v>98.17710596209136</v>
      </c>
      <c r="V318" s="87">
        <v>23424</v>
      </c>
      <c r="W318" s="89">
        <f t="shared" si="212"/>
        <v>108.7162350320245</v>
      </c>
      <c r="X318" s="87">
        <f t="shared" si="219"/>
        <v>36219</v>
      </c>
      <c r="Y318" s="89">
        <f t="shared" si="213"/>
        <v>90.036542620627941</v>
      </c>
      <c r="Z318" s="87">
        <v>422</v>
      </c>
      <c r="AA318" s="89">
        <f t="shared" si="214"/>
        <v>90.752688172043008</v>
      </c>
      <c r="AB318" s="87" t="s">
        <v>206</v>
      </c>
      <c r="AC318" s="89" t="s">
        <v>253</v>
      </c>
      <c r="AD318" s="87">
        <v>6245</v>
      </c>
      <c r="AE318" s="89">
        <f t="shared" si="221"/>
        <v>93.839218632607057</v>
      </c>
      <c r="AF318" s="87">
        <v>491</v>
      </c>
      <c r="AG318" s="255">
        <f t="shared" si="215"/>
        <v>121.23456790123457</v>
      </c>
      <c r="AH318" s="87">
        <v>30</v>
      </c>
      <c r="AI318" s="255">
        <f t="shared" si="218"/>
        <v>93.75</v>
      </c>
      <c r="AJ318" s="88"/>
      <c r="AK318" s="260"/>
      <c r="AL318" s="240"/>
      <c r="AM318" s="260"/>
      <c r="AN318" s="191"/>
      <c r="AO318" s="191"/>
      <c r="AP318" s="191"/>
      <c r="AQ318" s="242"/>
      <c r="AR318" s="78"/>
      <c r="AS318" s="78"/>
      <c r="AT318" s="78"/>
      <c r="AU318" s="78"/>
      <c r="AV318" s="78"/>
      <c r="AW318" s="78"/>
      <c r="AX318" s="78"/>
      <c r="AY318" s="78"/>
      <c r="AZ318" s="78"/>
    </row>
    <row r="319" spans="1:52" s="77" customFormat="1" ht="12" customHeight="1">
      <c r="A319" s="271"/>
      <c r="B319" s="37" t="s">
        <v>363</v>
      </c>
      <c r="C319" s="50" t="s">
        <v>364</v>
      </c>
      <c r="D319" s="86">
        <v>268904</v>
      </c>
      <c r="E319" s="89">
        <f t="shared" ref="E319:E327" si="222">D319/D307*100</f>
        <v>97.811727047868473</v>
      </c>
      <c r="F319" s="87">
        <v>2335</v>
      </c>
      <c r="G319" s="89">
        <f t="shared" si="204"/>
        <v>127.1094175285792</v>
      </c>
      <c r="H319" s="87">
        <v>1447</v>
      </c>
      <c r="I319" s="89">
        <f t="shared" si="216"/>
        <v>167.28323699421966</v>
      </c>
      <c r="J319" s="87">
        <f t="shared" si="220"/>
        <v>266569</v>
      </c>
      <c r="K319" s="89">
        <f t="shared" si="205"/>
        <v>97.61464463185186</v>
      </c>
      <c r="L319" s="87">
        <v>104207</v>
      </c>
      <c r="M319" s="89">
        <f t="shared" si="206"/>
        <v>96.292702760143783</v>
      </c>
      <c r="N319" s="297">
        <v>140331</v>
      </c>
      <c r="O319" s="89">
        <f t="shared" si="217"/>
        <v>99.271369048040128</v>
      </c>
      <c r="P319" s="87">
        <f t="shared" si="207"/>
        <v>36124</v>
      </c>
      <c r="Q319" s="89">
        <f t="shared" si="208"/>
        <v>108.99764649085752</v>
      </c>
      <c r="R319" s="87">
        <f t="shared" si="209"/>
        <v>302693</v>
      </c>
      <c r="S319" s="89">
        <f t="shared" si="210"/>
        <v>98.846599722426319</v>
      </c>
      <c r="T319" s="87">
        <v>265625</v>
      </c>
      <c r="U319" s="89">
        <f t="shared" si="211"/>
        <v>98.200323113721979</v>
      </c>
      <c r="V319" s="87">
        <v>18842</v>
      </c>
      <c r="W319" s="89">
        <f t="shared" si="212"/>
        <v>99.968166383701188</v>
      </c>
      <c r="X319" s="87">
        <f t="shared" si="219"/>
        <v>37068</v>
      </c>
      <c r="Y319" s="89">
        <f t="shared" si="213"/>
        <v>103.73894548304041</v>
      </c>
      <c r="Z319" s="87">
        <v>429</v>
      </c>
      <c r="AA319" s="89">
        <f t="shared" si="214"/>
        <v>99.07621247113164</v>
      </c>
      <c r="AB319" s="87" t="s">
        <v>206</v>
      </c>
      <c r="AC319" s="89" t="s">
        <v>253</v>
      </c>
      <c r="AD319" s="87">
        <v>5295</v>
      </c>
      <c r="AE319" s="89">
        <f t="shared" si="221"/>
        <v>98.201038575667653</v>
      </c>
      <c r="AF319" s="87">
        <v>381</v>
      </c>
      <c r="AG319" s="255">
        <f t="shared" si="215"/>
        <v>94.074074074074076</v>
      </c>
      <c r="AH319" s="87">
        <v>30</v>
      </c>
      <c r="AI319" s="255">
        <f t="shared" si="218"/>
        <v>96.774193548387103</v>
      </c>
      <c r="AJ319" s="261"/>
      <c r="AK319" s="260"/>
      <c r="AL319" s="262"/>
      <c r="AM319" s="260"/>
      <c r="AN319" s="263"/>
      <c r="AO319" s="191"/>
      <c r="AP319" s="263"/>
      <c r="AQ319" s="242"/>
      <c r="AR319" s="78"/>
      <c r="AS319" s="78"/>
      <c r="AT319" s="78"/>
      <c r="AU319" s="78"/>
      <c r="AV319" s="78"/>
      <c r="AW319" s="78"/>
      <c r="AX319" s="78"/>
      <c r="AY319" s="78"/>
      <c r="AZ319" s="78"/>
    </row>
    <row r="320" spans="1:52" s="77" customFormat="1" ht="12.75" customHeight="1">
      <c r="A320" s="271"/>
      <c r="B320" s="37" t="s">
        <v>365</v>
      </c>
      <c r="C320" s="50" t="s">
        <v>366</v>
      </c>
      <c r="D320" s="86">
        <v>258586</v>
      </c>
      <c r="E320" s="89">
        <f t="shared" si="222"/>
        <v>102.42449448438397</v>
      </c>
      <c r="F320" s="87">
        <v>2040</v>
      </c>
      <c r="G320" s="89">
        <f t="shared" si="204"/>
        <v>116.63807890222984</v>
      </c>
      <c r="H320" s="87">
        <v>1152</v>
      </c>
      <c r="I320" s="89">
        <f t="shared" si="216"/>
        <v>148.26254826254825</v>
      </c>
      <c r="J320" s="87">
        <f t="shared" si="220"/>
        <v>256546</v>
      </c>
      <c r="K320" s="89">
        <f t="shared" si="205"/>
        <v>102.32534022559389</v>
      </c>
      <c r="L320" s="87">
        <v>100055</v>
      </c>
      <c r="M320" s="89">
        <f t="shared" si="206"/>
        <v>101.79156408326043</v>
      </c>
      <c r="N320" s="297">
        <v>133630</v>
      </c>
      <c r="O320" s="89">
        <f t="shared" si="217"/>
        <v>102.79388913675595</v>
      </c>
      <c r="P320" s="87">
        <f t="shared" si="207"/>
        <v>33575</v>
      </c>
      <c r="Q320" s="89">
        <f t="shared" si="208"/>
        <v>105.90146353772394</v>
      </c>
      <c r="R320" s="87">
        <f t="shared" si="209"/>
        <v>290121</v>
      </c>
      <c r="S320" s="89">
        <f t="shared" si="210"/>
        <v>102.72678988740174</v>
      </c>
      <c r="T320" s="87">
        <v>257365</v>
      </c>
      <c r="U320" s="89">
        <f t="shared" si="211"/>
        <v>101.19412726872386</v>
      </c>
      <c r="V320" s="87">
        <v>19883</v>
      </c>
      <c r="W320" s="89">
        <f t="shared" si="212"/>
        <v>107.42341563563672</v>
      </c>
      <c r="X320" s="87">
        <f t="shared" si="219"/>
        <v>32756</v>
      </c>
      <c r="Y320" s="89">
        <f t="shared" si="213"/>
        <v>116.60259148512031</v>
      </c>
      <c r="Z320" s="87">
        <v>479</v>
      </c>
      <c r="AA320" s="89">
        <f t="shared" si="214"/>
        <v>105.04385964912282</v>
      </c>
      <c r="AB320" s="87" t="s">
        <v>206</v>
      </c>
      <c r="AC320" s="89" t="s">
        <v>253</v>
      </c>
      <c r="AD320" s="87">
        <v>4959</v>
      </c>
      <c r="AE320" s="89">
        <f t="shared" si="221"/>
        <v>103.96226415094341</v>
      </c>
      <c r="AF320" s="87">
        <v>296</v>
      </c>
      <c r="AG320" s="255">
        <f t="shared" si="215"/>
        <v>74.185463659147871</v>
      </c>
      <c r="AH320" s="87">
        <v>30</v>
      </c>
      <c r="AI320" s="255">
        <f t="shared" si="218"/>
        <v>96.774193548387103</v>
      </c>
      <c r="AJ320" s="261"/>
      <c r="AK320" s="186"/>
      <c r="AL320" s="262"/>
      <c r="AM320" s="241"/>
      <c r="AN320" s="263"/>
      <c r="AO320" s="191"/>
      <c r="AP320" s="263"/>
      <c r="AQ320" s="242"/>
      <c r="AR320" s="78"/>
      <c r="AS320" s="78"/>
      <c r="AT320" s="78"/>
      <c r="AU320" s="78"/>
      <c r="AV320" s="78"/>
      <c r="AW320" s="78"/>
      <c r="AX320" s="78"/>
      <c r="AY320" s="78"/>
      <c r="AZ320" s="78"/>
    </row>
    <row r="321" spans="1:52" s="266" customFormat="1" ht="12.75" customHeight="1">
      <c r="A321" s="273"/>
      <c r="B321" s="38" t="s">
        <v>367</v>
      </c>
      <c r="C321" s="52" t="s">
        <v>368</v>
      </c>
      <c r="D321" s="294">
        <v>283454</v>
      </c>
      <c r="E321" s="295">
        <f t="shared" si="222"/>
        <v>99.065106997193581</v>
      </c>
      <c r="F321" s="131">
        <v>1852</v>
      </c>
      <c r="G321" s="295">
        <f t="shared" si="204"/>
        <v>102.37700386954118</v>
      </c>
      <c r="H321" s="131">
        <v>964</v>
      </c>
      <c r="I321" s="295">
        <f t="shared" si="216"/>
        <v>115.1732377538829</v>
      </c>
      <c r="J321" s="131">
        <f t="shared" si="220"/>
        <v>281602</v>
      </c>
      <c r="K321" s="295">
        <f t="shared" si="205"/>
        <v>99.044034890264484</v>
      </c>
      <c r="L321" s="131">
        <v>113751</v>
      </c>
      <c r="M321" s="295">
        <f t="shared" si="206"/>
        <v>99.900758799971896</v>
      </c>
      <c r="N321" s="318">
        <v>142872</v>
      </c>
      <c r="O321" s="295">
        <f t="shared" si="217"/>
        <v>98.680775234490469</v>
      </c>
      <c r="P321" s="131">
        <f>N321-L321</f>
        <v>29121</v>
      </c>
      <c r="Q321" s="295">
        <f t="shared" si="208"/>
        <v>94.187851736852323</v>
      </c>
      <c r="R321" s="131">
        <f>J321+P321</f>
        <v>310723</v>
      </c>
      <c r="S321" s="295">
        <f t="shared" si="210"/>
        <v>98.567748812008702</v>
      </c>
      <c r="T321" s="131">
        <v>261772</v>
      </c>
      <c r="U321" s="295">
        <f t="shared" si="211"/>
        <v>96.712244754702198</v>
      </c>
      <c r="V321" s="131">
        <v>20691</v>
      </c>
      <c r="W321" s="295">
        <f t="shared" si="212"/>
        <v>93.760195758564436</v>
      </c>
      <c r="X321" s="131">
        <f>R321-T321</f>
        <v>48951</v>
      </c>
      <c r="Y321" s="295">
        <f t="shared" si="213"/>
        <v>109.83687481769022</v>
      </c>
      <c r="Z321" s="131">
        <v>485</v>
      </c>
      <c r="AA321" s="295">
        <f t="shared" si="214"/>
        <v>101.890756302521</v>
      </c>
      <c r="AB321" s="131" t="s">
        <v>206</v>
      </c>
      <c r="AC321" s="295" t="s">
        <v>253</v>
      </c>
      <c r="AD321" s="131">
        <v>5849</v>
      </c>
      <c r="AE321" s="295">
        <f t="shared" si="221"/>
        <v>101.50989239847274</v>
      </c>
      <c r="AF321" s="131">
        <v>546</v>
      </c>
      <c r="AG321" s="299">
        <f t="shared" si="215"/>
        <v>86.942675159235677</v>
      </c>
      <c r="AH321" s="131">
        <v>30</v>
      </c>
      <c r="AI321" s="299">
        <f t="shared" si="218"/>
        <v>93.75</v>
      </c>
      <c r="AJ321" s="274"/>
      <c r="AK321" s="275"/>
      <c r="AL321" s="279"/>
      <c r="AM321" s="275"/>
      <c r="AN321" s="279"/>
      <c r="AO321" s="279"/>
      <c r="AP321" s="279"/>
      <c r="AQ321" s="280"/>
      <c r="AR321" s="265"/>
      <c r="AS321" s="265"/>
      <c r="AT321" s="265"/>
      <c r="AU321" s="265"/>
      <c r="AV321" s="265"/>
      <c r="AW321" s="265"/>
      <c r="AX321" s="265"/>
      <c r="AY321" s="265"/>
      <c r="AZ321" s="265"/>
    </row>
    <row r="322" spans="1:52" ht="12" customHeight="1">
      <c r="A322" s="269"/>
      <c r="B322" s="37" t="s">
        <v>372</v>
      </c>
      <c r="C322" s="50" t="s">
        <v>373</v>
      </c>
      <c r="D322" s="80">
        <v>279612</v>
      </c>
      <c r="E322" s="90">
        <f t="shared" si="222"/>
        <v>100.10095585866179</v>
      </c>
      <c r="F322" s="87">
        <v>1865</v>
      </c>
      <c r="G322" s="90">
        <f t="shared" ref="G322:G333" si="223">F322/F310*100</f>
        <v>101.13882863340564</v>
      </c>
      <c r="H322" s="83">
        <v>977</v>
      </c>
      <c r="I322" s="90">
        <f>H322/H310*100</f>
        <v>112.04128440366972</v>
      </c>
      <c r="J322" s="83">
        <f t="shared" si="220"/>
        <v>277747</v>
      </c>
      <c r="K322" s="90">
        <f t="shared" ref="K322:K333" si="224">J322/J310*100</f>
        <v>100.09405879936286</v>
      </c>
      <c r="L322" s="83">
        <v>110737</v>
      </c>
      <c r="M322" s="90">
        <f t="shared" ref="M322:M333" si="225">L322/L310*100</f>
        <v>99.099719892968679</v>
      </c>
      <c r="N322" s="296">
        <v>143334</v>
      </c>
      <c r="O322" s="90">
        <f t="shared" si="217"/>
        <v>100.35427227154339</v>
      </c>
      <c r="P322" s="83">
        <f t="shared" ref="P322:P333" si="226">N322-L322</f>
        <v>32597</v>
      </c>
      <c r="Q322" s="90">
        <f t="shared" ref="Q322:Q333" si="227">P322/P310*100</f>
        <v>104.86408235483351</v>
      </c>
      <c r="R322" s="83">
        <f t="shared" ref="R322:R333" si="228">J322+P322</f>
        <v>310344</v>
      </c>
      <c r="S322" s="90">
        <f t="shared" ref="S322:S333" si="229">R322/R310*100</f>
        <v>100.57458413136683</v>
      </c>
      <c r="T322" s="83">
        <v>266092</v>
      </c>
      <c r="U322" s="90">
        <f t="shared" ref="U322:U333" si="230">T322/T310*100</f>
        <v>98.237867572406927</v>
      </c>
      <c r="V322" s="83">
        <v>19752</v>
      </c>
      <c r="W322" s="90">
        <f t="shared" ref="W322:W333" si="231">V322/V310*100</f>
        <v>96.43589493213554</v>
      </c>
      <c r="X322" s="83">
        <f t="shared" si="219"/>
        <v>44252</v>
      </c>
      <c r="Y322" s="90">
        <f t="shared" ref="Y322:Y333" si="232">X322/X310*100</f>
        <v>117.36063226011775</v>
      </c>
      <c r="Z322" s="83">
        <v>484</v>
      </c>
      <c r="AA322" s="90">
        <f t="shared" ref="AA322:AA333" si="233">Z322/Z310*100</f>
        <v>96.606786427145707</v>
      </c>
      <c r="AB322" s="83" t="s">
        <v>206</v>
      </c>
      <c r="AC322" s="90" t="s">
        <v>206</v>
      </c>
      <c r="AD322" s="281">
        <v>5500</v>
      </c>
      <c r="AE322" s="89">
        <f t="shared" si="221"/>
        <v>96.542039670001756</v>
      </c>
      <c r="AF322" s="281">
        <v>680</v>
      </c>
      <c r="AG322" s="255">
        <f t="shared" ref="AG322:AG333" si="234">AF322/AF310*100</f>
        <v>107.25552050473186</v>
      </c>
      <c r="AH322" s="281">
        <v>30</v>
      </c>
      <c r="AI322" s="255">
        <f t="shared" si="218"/>
        <v>93.75</v>
      </c>
      <c r="AJ322" s="88"/>
      <c r="AK322" s="185"/>
      <c r="AL322" s="317"/>
      <c r="AM322" s="185"/>
      <c r="AN322" s="134"/>
      <c r="AO322" s="188"/>
      <c r="AP322" s="191"/>
      <c r="AQ322" s="270"/>
      <c r="AR322" s="79"/>
      <c r="AW322" s="14"/>
      <c r="AX322" s="14"/>
      <c r="AY322" s="14"/>
      <c r="AZ322" s="14"/>
    </row>
    <row r="323" spans="1:52" s="77" customFormat="1" ht="12" customHeight="1">
      <c r="A323" s="271"/>
      <c r="B323" s="37" t="s">
        <v>374</v>
      </c>
      <c r="C323" s="50" t="s">
        <v>375</v>
      </c>
      <c r="D323" s="86">
        <v>284437</v>
      </c>
      <c r="E323" s="89">
        <f t="shared" si="222"/>
        <v>100.60446789847487</v>
      </c>
      <c r="F323" s="87">
        <v>2178</v>
      </c>
      <c r="G323" s="89">
        <f t="shared" si="223"/>
        <v>110.78331637843337</v>
      </c>
      <c r="H323" s="87">
        <v>1290</v>
      </c>
      <c r="I323" s="89">
        <f t="shared" ref="I323:I333" si="235">H323/H311*100</f>
        <v>129.77867203219316</v>
      </c>
      <c r="J323" s="87">
        <f t="shared" si="220"/>
        <v>282259</v>
      </c>
      <c r="K323" s="89">
        <f t="shared" si="224"/>
        <v>100.53319181370699</v>
      </c>
      <c r="L323" s="87">
        <v>109721</v>
      </c>
      <c r="M323" s="89">
        <f t="shared" si="225"/>
        <v>100.43847604401238</v>
      </c>
      <c r="N323" s="297">
        <v>148069</v>
      </c>
      <c r="O323" s="89">
        <f t="shared" si="217"/>
        <v>100.35242529600336</v>
      </c>
      <c r="P323" s="87">
        <f t="shared" si="226"/>
        <v>38348</v>
      </c>
      <c r="Q323" s="89">
        <f t="shared" si="227"/>
        <v>100.10703004672776</v>
      </c>
      <c r="R323" s="87">
        <f t="shared" si="228"/>
        <v>320607</v>
      </c>
      <c r="S323" s="89">
        <f t="shared" si="229"/>
        <v>100.48202739846239</v>
      </c>
      <c r="T323" s="87">
        <v>283706</v>
      </c>
      <c r="U323" s="89">
        <f t="shared" si="230"/>
        <v>98.505949466856933</v>
      </c>
      <c r="V323" s="87">
        <v>19171</v>
      </c>
      <c r="W323" s="89">
        <f t="shared" si="231"/>
        <v>96.921132457027298</v>
      </c>
      <c r="X323" s="87">
        <f t="shared" si="219"/>
        <v>36901</v>
      </c>
      <c r="Y323" s="89">
        <f t="shared" si="232"/>
        <v>118.80553766902769</v>
      </c>
      <c r="Z323" s="87">
        <v>463</v>
      </c>
      <c r="AA323" s="89">
        <f t="shared" si="233"/>
        <v>102.8888888888889</v>
      </c>
      <c r="AB323" s="87" t="s">
        <v>206</v>
      </c>
      <c r="AC323" s="89" t="s">
        <v>206</v>
      </c>
      <c r="AD323" s="87">
        <v>5333</v>
      </c>
      <c r="AE323" s="89">
        <f t="shared" si="221"/>
        <v>97.871169021838867</v>
      </c>
      <c r="AF323" s="87">
        <v>497</v>
      </c>
      <c r="AG323" s="255">
        <f t="shared" si="234"/>
        <v>86.888111888111879</v>
      </c>
      <c r="AH323" s="87">
        <v>29</v>
      </c>
      <c r="AI323" s="255">
        <f t="shared" si="218"/>
        <v>93.548387096774192</v>
      </c>
      <c r="AJ323" s="88"/>
      <c r="AK323" s="186"/>
      <c r="AL323" s="313"/>
      <c r="AM323" s="186"/>
      <c r="AN323" s="191"/>
      <c r="AO323" s="241"/>
      <c r="AP323" s="191"/>
      <c r="AQ323" s="242"/>
      <c r="AR323" s="272"/>
      <c r="AS323" s="78"/>
      <c r="AT323" s="78"/>
      <c r="AU323" s="78"/>
      <c r="AV323" s="78"/>
      <c r="AW323" s="78"/>
      <c r="AX323" s="78"/>
      <c r="AY323" s="78"/>
      <c r="AZ323" s="78"/>
    </row>
    <row r="324" spans="1:52" s="77" customFormat="1" ht="12" customHeight="1">
      <c r="A324" s="271"/>
      <c r="B324" s="37" t="s">
        <v>376</v>
      </c>
      <c r="C324" s="50" t="s">
        <v>10</v>
      </c>
      <c r="D324" s="86">
        <v>264181</v>
      </c>
      <c r="E324" s="89">
        <f t="shared" si="222"/>
        <v>100.2725240356331</v>
      </c>
      <c r="F324" s="87">
        <v>1943</v>
      </c>
      <c r="G324" s="89">
        <f t="shared" si="223"/>
        <v>96.045477014335148</v>
      </c>
      <c r="H324" s="87">
        <v>1072</v>
      </c>
      <c r="I324" s="89">
        <f t="shared" si="235"/>
        <v>94.449339207048453</v>
      </c>
      <c r="J324" s="87">
        <f t="shared" si="220"/>
        <v>262238</v>
      </c>
      <c r="K324" s="89">
        <f t="shared" si="224"/>
        <v>100.30523255813955</v>
      </c>
      <c r="L324" s="87">
        <v>99022</v>
      </c>
      <c r="M324" s="89">
        <f t="shared" si="225"/>
        <v>99.316971405073062</v>
      </c>
      <c r="N324" s="297">
        <v>144500</v>
      </c>
      <c r="O324" s="89">
        <f t="shared" ref="O324:O333" si="236">N324/N312*100</f>
        <v>98.816256470926135</v>
      </c>
      <c r="P324" s="87">
        <f t="shared" si="226"/>
        <v>45478</v>
      </c>
      <c r="Q324" s="89">
        <f t="shared" si="227"/>
        <v>97.74329436038515</v>
      </c>
      <c r="R324" s="87">
        <f t="shared" si="228"/>
        <v>307716</v>
      </c>
      <c r="S324" s="89">
        <f t="shared" si="229"/>
        <v>99.91817331670822</v>
      </c>
      <c r="T324" s="87">
        <v>285954</v>
      </c>
      <c r="U324" s="89">
        <f t="shared" si="230"/>
        <v>100.37841025569018</v>
      </c>
      <c r="V324" s="87">
        <v>17869</v>
      </c>
      <c r="W324" s="89">
        <f t="shared" si="231"/>
        <v>105.70245489500148</v>
      </c>
      <c r="X324" s="87">
        <f t="shared" si="219"/>
        <v>21762</v>
      </c>
      <c r="Y324" s="89">
        <f t="shared" si="232"/>
        <v>94.240429586003813</v>
      </c>
      <c r="Z324" s="87">
        <v>428</v>
      </c>
      <c r="AA324" s="89">
        <f t="shared" si="233"/>
        <v>95.964125560538122</v>
      </c>
      <c r="AB324" s="87" t="s">
        <v>206</v>
      </c>
      <c r="AC324" s="89" t="s">
        <v>206</v>
      </c>
      <c r="AD324" s="87">
        <v>5145</v>
      </c>
      <c r="AE324" s="89">
        <f t="shared" si="221"/>
        <v>99.018475750577366</v>
      </c>
      <c r="AF324" s="87">
        <v>275</v>
      </c>
      <c r="AG324" s="255">
        <f t="shared" si="234"/>
        <v>60.307017543859651</v>
      </c>
      <c r="AH324" s="87">
        <v>30</v>
      </c>
      <c r="AI324" s="255">
        <f>AH324/AH312*100</f>
        <v>90.909090909090907</v>
      </c>
      <c r="AJ324" s="88"/>
      <c r="AK324" s="186"/>
      <c r="AL324" s="313"/>
      <c r="AM324" s="186"/>
      <c r="AN324" s="191"/>
      <c r="AO324" s="241"/>
      <c r="AP324" s="191"/>
      <c r="AQ324" s="242"/>
      <c r="AR324" s="78"/>
      <c r="AS324" s="78"/>
      <c r="AT324" s="78"/>
      <c r="AU324" s="78"/>
      <c r="AV324" s="78"/>
      <c r="AW324" s="78"/>
      <c r="AX324" s="78"/>
      <c r="AY324" s="78"/>
      <c r="AZ324" s="78"/>
    </row>
    <row r="325" spans="1:52" s="77" customFormat="1" ht="12" customHeight="1">
      <c r="A325" s="271"/>
      <c r="B325" s="37" t="s">
        <v>377</v>
      </c>
      <c r="C325" s="50" t="s">
        <v>378</v>
      </c>
      <c r="D325" s="86">
        <v>250832</v>
      </c>
      <c r="E325" s="89">
        <f t="shared" si="222"/>
        <v>97.161826626226471</v>
      </c>
      <c r="F325" s="87">
        <v>2098</v>
      </c>
      <c r="G325" s="89">
        <f t="shared" si="223"/>
        <v>130.06819590824549</v>
      </c>
      <c r="H325" s="87">
        <v>1227</v>
      </c>
      <c r="I325" s="89">
        <f t="shared" si="235"/>
        <v>169.24137931034483</v>
      </c>
      <c r="J325" s="87">
        <f t="shared" si="220"/>
        <v>248734</v>
      </c>
      <c r="K325" s="89">
        <f t="shared" si="224"/>
        <v>96.954932058967984</v>
      </c>
      <c r="L325" s="87">
        <v>92815</v>
      </c>
      <c r="M325" s="89">
        <f t="shared" si="225"/>
        <v>95.758619978127641</v>
      </c>
      <c r="N325" s="297">
        <v>144171</v>
      </c>
      <c r="O325" s="89">
        <f t="shared" si="236"/>
        <v>96.976443840555334</v>
      </c>
      <c r="P325" s="87">
        <f t="shared" si="226"/>
        <v>51356</v>
      </c>
      <c r="Q325" s="89">
        <f t="shared" si="227"/>
        <v>99.257827599536142</v>
      </c>
      <c r="R325" s="87">
        <f t="shared" si="228"/>
        <v>300090</v>
      </c>
      <c r="S325" s="89">
        <f t="shared" si="229"/>
        <v>97.341429711371902</v>
      </c>
      <c r="T325" s="87">
        <v>278859</v>
      </c>
      <c r="U325" s="89">
        <f t="shared" si="230"/>
        <v>97.951463165326615</v>
      </c>
      <c r="V325" s="87">
        <v>18351</v>
      </c>
      <c r="W325" s="89">
        <f t="shared" si="231"/>
        <v>101.39794452425683</v>
      </c>
      <c r="X325" s="87">
        <f t="shared" si="219"/>
        <v>21231</v>
      </c>
      <c r="Y325" s="89">
        <f t="shared" si="232"/>
        <v>89.980928162746338</v>
      </c>
      <c r="Z325" s="87">
        <v>517</v>
      </c>
      <c r="AA325" s="89">
        <f t="shared" si="233"/>
        <v>109.30232558139534</v>
      </c>
      <c r="AB325" s="87" t="s">
        <v>253</v>
      </c>
      <c r="AC325" s="89" t="s">
        <v>253</v>
      </c>
      <c r="AD325" s="87">
        <v>5159</v>
      </c>
      <c r="AE325" s="89">
        <f t="shared" si="221"/>
        <v>95.999255675474501</v>
      </c>
      <c r="AF325" s="87">
        <v>396</v>
      </c>
      <c r="AG325" s="255">
        <f t="shared" si="234"/>
        <v>95.652173913043484</v>
      </c>
      <c r="AH325" s="87">
        <v>30</v>
      </c>
      <c r="AI325" s="255">
        <f t="shared" ref="AI325:AI333" si="237">AH325/AH313*100</f>
        <v>93.75</v>
      </c>
      <c r="AJ325" s="88"/>
      <c r="AK325" s="186"/>
      <c r="AL325" s="88"/>
      <c r="AM325" s="186"/>
      <c r="AN325" s="191"/>
      <c r="AO325" s="241"/>
      <c r="AP325" s="191"/>
      <c r="AQ325" s="242"/>
      <c r="AR325" s="78"/>
      <c r="AS325" s="78"/>
      <c r="AT325" s="78"/>
      <c r="AU325" s="78"/>
      <c r="AV325" s="78"/>
      <c r="AW325" s="78"/>
      <c r="AX325" s="78"/>
      <c r="AY325" s="78"/>
      <c r="AZ325" s="78"/>
    </row>
    <row r="326" spans="1:52" s="77" customFormat="1" ht="12" customHeight="1">
      <c r="A326" s="271"/>
      <c r="B326" s="37" t="s">
        <v>379</v>
      </c>
      <c r="C326" s="50" t="s">
        <v>380</v>
      </c>
      <c r="D326" s="86">
        <v>239834</v>
      </c>
      <c r="E326" s="89">
        <f t="shared" si="222"/>
        <v>97.041424906735287</v>
      </c>
      <c r="F326" s="87">
        <v>2008</v>
      </c>
      <c r="G326" s="89">
        <f t="shared" si="223"/>
        <v>109.07115697990221</v>
      </c>
      <c r="H326" s="87">
        <v>1137</v>
      </c>
      <c r="I326" s="89">
        <f t="shared" si="235"/>
        <v>119.3074501573977</v>
      </c>
      <c r="J326" s="87">
        <f t="shared" si="220"/>
        <v>237826</v>
      </c>
      <c r="K326" s="89">
        <f t="shared" si="224"/>
        <v>96.95114245531073</v>
      </c>
      <c r="L326" s="87">
        <v>87685</v>
      </c>
      <c r="M326" s="89">
        <f t="shared" si="225"/>
        <v>93.495761582342595</v>
      </c>
      <c r="N326" s="297">
        <v>139897</v>
      </c>
      <c r="O326" s="89">
        <f t="shared" si="236"/>
        <v>98.241585382125123</v>
      </c>
      <c r="P326" s="87">
        <f t="shared" si="226"/>
        <v>52212</v>
      </c>
      <c r="Q326" s="89">
        <f t="shared" si="227"/>
        <v>107.39674181339475</v>
      </c>
      <c r="R326" s="87">
        <f t="shared" si="228"/>
        <v>290038</v>
      </c>
      <c r="S326" s="89">
        <f t="shared" si="229"/>
        <v>98.678896710340538</v>
      </c>
      <c r="T326" s="87">
        <v>268135</v>
      </c>
      <c r="U326" s="89">
        <f t="shared" si="230"/>
        <v>99.817589576547221</v>
      </c>
      <c r="V326" s="87">
        <v>19953</v>
      </c>
      <c r="W326" s="89">
        <f t="shared" si="231"/>
        <v>100.31674208144796</v>
      </c>
      <c r="X326" s="87">
        <f t="shared" si="219"/>
        <v>21903</v>
      </c>
      <c r="Y326" s="89">
        <f t="shared" si="232"/>
        <v>86.586812144212516</v>
      </c>
      <c r="Z326" s="87">
        <v>460</v>
      </c>
      <c r="AA326" s="89">
        <f t="shared" si="233"/>
        <v>96.84210526315789</v>
      </c>
      <c r="AB326" s="87" t="s">
        <v>253</v>
      </c>
      <c r="AC326" s="89" t="s">
        <v>253</v>
      </c>
      <c r="AD326" s="300">
        <v>5157</v>
      </c>
      <c r="AE326" s="89">
        <f t="shared" si="221"/>
        <v>99.903138318481211</v>
      </c>
      <c r="AF326" s="87">
        <v>515</v>
      </c>
      <c r="AG326" s="255">
        <f t="shared" si="234"/>
        <v>97.169811320754718</v>
      </c>
      <c r="AH326" s="87">
        <v>30</v>
      </c>
      <c r="AI326" s="255">
        <f t="shared" si="237"/>
        <v>96.774193548387103</v>
      </c>
      <c r="AJ326" s="88"/>
      <c r="AK326" s="186"/>
      <c r="AL326" s="313"/>
      <c r="AM326" s="186"/>
      <c r="AN326" s="191"/>
      <c r="AO326" s="241"/>
      <c r="AP326" s="191"/>
      <c r="AQ326" s="242"/>
      <c r="AR326" s="78"/>
      <c r="AS326" s="78"/>
      <c r="AT326" s="78"/>
      <c r="AU326" s="78"/>
      <c r="AV326" s="78"/>
      <c r="AW326" s="78"/>
      <c r="AX326" s="78"/>
      <c r="AY326" s="78"/>
      <c r="AZ326" s="78"/>
    </row>
    <row r="327" spans="1:52" s="77" customFormat="1" ht="12" customHeight="1">
      <c r="A327" s="271"/>
      <c r="B327" s="37" t="s">
        <v>381</v>
      </c>
      <c r="C327" s="50" t="s">
        <v>13</v>
      </c>
      <c r="D327" s="86">
        <v>235189</v>
      </c>
      <c r="E327" s="89">
        <f t="shared" si="222"/>
        <v>97.59244121149753</v>
      </c>
      <c r="F327" s="87">
        <v>1745</v>
      </c>
      <c r="G327" s="89">
        <f t="shared" si="223"/>
        <v>100.22975301550834</v>
      </c>
      <c r="H327" s="87">
        <v>874</v>
      </c>
      <c r="I327" s="89">
        <f t="shared" si="235"/>
        <v>102.46189917936694</v>
      </c>
      <c r="J327" s="87">
        <f t="shared" si="220"/>
        <v>233444</v>
      </c>
      <c r="K327" s="89">
        <f t="shared" si="224"/>
        <v>97.573249738766975</v>
      </c>
      <c r="L327" s="87">
        <v>83825</v>
      </c>
      <c r="M327" s="89">
        <f t="shared" si="225"/>
        <v>96.431488490342474</v>
      </c>
      <c r="N327" s="297">
        <v>147027</v>
      </c>
      <c r="O327" s="89">
        <f t="shared" si="236"/>
        <v>99.641492043698662</v>
      </c>
      <c r="P327" s="87">
        <f t="shared" si="226"/>
        <v>63202</v>
      </c>
      <c r="Q327" s="89">
        <f t="shared" si="227"/>
        <v>104.2438437051576</v>
      </c>
      <c r="R327" s="87">
        <f t="shared" si="228"/>
        <v>296646</v>
      </c>
      <c r="S327" s="89">
        <f t="shared" si="229"/>
        <v>98.921898499061285</v>
      </c>
      <c r="T327" s="87">
        <v>283103</v>
      </c>
      <c r="U327" s="89">
        <f t="shared" si="230"/>
        <v>98.661067451950728</v>
      </c>
      <c r="V327" s="87">
        <v>20457</v>
      </c>
      <c r="W327" s="89">
        <f t="shared" si="231"/>
        <v>102.2952295229523</v>
      </c>
      <c r="X327" s="87">
        <f>R327-T327</f>
        <v>13543</v>
      </c>
      <c r="Y327" s="89">
        <f t="shared" si="232"/>
        <v>104.7085201793722</v>
      </c>
      <c r="Z327" s="87">
        <v>465</v>
      </c>
      <c r="AA327" s="89">
        <f t="shared" si="233"/>
        <v>107.39030023094689</v>
      </c>
      <c r="AB327" s="87" t="s">
        <v>253</v>
      </c>
      <c r="AC327" s="89" t="s">
        <v>253</v>
      </c>
      <c r="AD327" s="87">
        <v>4866</v>
      </c>
      <c r="AE327" s="89">
        <f t="shared" si="221"/>
        <v>93.883851051514569</v>
      </c>
      <c r="AF327" s="87">
        <v>355</v>
      </c>
      <c r="AG327" s="255">
        <f t="shared" si="234"/>
        <v>93.175853018372706</v>
      </c>
      <c r="AH327" s="87">
        <v>30</v>
      </c>
      <c r="AI327" s="255">
        <f t="shared" si="237"/>
        <v>100</v>
      </c>
      <c r="AJ327" s="88"/>
      <c r="AK327" s="186"/>
      <c r="AL327" s="313"/>
      <c r="AM327" s="186"/>
      <c r="AN327" s="191"/>
      <c r="AO327" s="241"/>
      <c r="AP327" s="191"/>
      <c r="AQ327" s="242"/>
      <c r="AR327" s="78"/>
      <c r="AS327" s="78"/>
      <c r="AT327" s="78"/>
      <c r="AU327" s="78"/>
      <c r="AV327" s="78"/>
      <c r="AW327" s="78"/>
      <c r="AX327" s="78"/>
      <c r="AY327" s="78"/>
      <c r="AZ327" s="78"/>
    </row>
    <row r="328" spans="1:52" s="77" customFormat="1" ht="12" customHeight="1">
      <c r="A328" s="271"/>
      <c r="B328" s="37" t="s">
        <v>382</v>
      </c>
      <c r="C328" s="50" t="s">
        <v>14</v>
      </c>
      <c r="D328" s="86">
        <v>252062</v>
      </c>
      <c r="E328" s="89">
        <f>D328/D316*100</f>
        <v>98.674099330981917</v>
      </c>
      <c r="F328" s="87">
        <v>2040</v>
      </c>
      <c r="G328" s="89">
        <f t="shared" si="223"/>
        <v>131.02119460500964</v>
      </c>
      <c r="H328" s="87">
        <v>1169</v>
      </c>
      <c r="I328" s="89">
        <f t="shared" si="235"/>
        <v>174.73841554559044</v>
      </c>
      <c r="J328" s="87">
        <f>D328-F328</f>
        <v>250022</v>
      </c>
      <c r="K328" s="89">
        <f t="shared" si="224"/>
        <v>98.475729837883833</v>
      </c>
      <c r="L328" s="87">
        <v>92067</v>
      </c>
      <c r="M328" s="89">
        <f t="shared" si="225"/>
        <v>98.018695170769092</v>
      </c>
      <c r="N328" s="297">
        <v>149266</v>
      </c>
      <c r="O328" s="89">
        <f t="shared" si="236"/>
        <v>101.26869114494288</v>
      </c>
      <c r="P328" s="87">
        <f t="shared" si="226"/>
        <v>57199</v>
      </c>
      <c r="Q328" s="89">
        <f t="shared" si="227"/>
        <v>106.97800553602154</v>
      </c>
      <c r="R328" s="87">
        <f t="shared" si="228"/>
        <v>307221</v>
      </c>
      <c r="S328" s="89">
        <f t="shared" si="229"/>
        <v>99.954776158250908</v>
      </c>
      <c r="T328" s="87">
        <v>291060</v>
      </c>
      <c r="U328" s="89">
        <f t="shared" si="230"/>
        <v>100.47534718985926</v>
      </c>
      <c r="V328" s="87">
        <v>23034</v>
      </c>
      <c r="W328" s="89">
        <f t="shared" si="231"/>
        <v>100.10430247718382</v>
      </c>
      <c r="X328" s="87">
        <f t="shared" ref="X328:X333" si="238">R328-T328</f>
        <v>16161</v>
      </c>
      <c r="Y328" s="89">
        <f t="shared" si="232"/>
        <v>91.423884143236975</v>
      </c>
      <c r="Z328" s="87">
        <v>480</v>
      </c>
      <c r="AA328" s="89">
        <f t="shared" si="233"/>
        <v>94.674556213017752</v>
      </c>
      <c r="AB328" s="87" t="s">
        <v>253</v>
      </c>
      <c r="AC328" s="89" t="s">
        <v>253</v>
      </c>
      <c r="AD328" s="87">
        <v>5279</v>
      </c>
      <c r="AE328" s="89">
        <f>AD328/AD316*100</f>
        <v>96.296971908062758</v>
      </c>
      <c r="AF328" s="87">
        <v>124</v>
      </c>
      <c r="AG328" s="255">
        <f t="shared" si="234"/>
        <v>24.750499001996008</v>
      </c>
      <c r="AH328" s="87">
        <v>30</v>
      </c>
      <c r="AI328" s="255">
        <f t="shared" si="237"/>
        <v>100</v>
      </c>
      <c r="AJ328" s="88"/>
      <c r="AK328" s="186"/>
      <c r="AL328" s="313"/>
      <c r="AM328" s="186"/>
      <c r="AN328" s="191"/>
      <c r="AO328" s="241"/>
      <c r="AP328" s="191"/>
      <c r="AQ328" s="242"/>
      <c r="AR328" s="78"/>
      <c r="AS328" s="78"/>
      <c r="AT328" s="78"/>
      <c r="AU328" s="78"/>
      <c r="AV328" s="78"/>
      <c r="AW328" s="78"/>
      <c r="AX328" s="78"/>
      <c r="AY328" s="78"/>
      <c r="AZ328" s="78"/>
    </row>
    <row r="329" spans="1:52" s="77" customFormat="1" ht="12" customHeight="1">
      <c r="A329" s="271"/>
      <c r="B329" s="37" t="s">
        <v>383</v>
      </c>
      <c r="C329" s="50" t="s">
        <v>15</v>
      </c>
      <c r="D329" s="86">
        <v>248034</v>
      </c>
      <c r="E329" s="89">
        <f>D329/D317*100</f>
        <v>99.708553258374565</v>
      </c>
      <c r="F329" s="87">
        <v>1834</v>
      </c>
      <c r="G329" s="89">
        <f t="shared" si="223"/>
        <v>101.43805309734513</v>
      </c>
      <c r="H329" s="87">
        <v>963</v>
      </c>
      <c r="I329" s="89">
        <f t="shared" si="235"/>
        <v>104.67391304347827</v>
      </c>
      <c r="J329" s="87">
        <f t="shared" ref="J329:J333" si="239">D329-F329</f>
        <v>246200</v>
      </c>
      <c r="K329" s="89">
        <f t="shared" si="224"/>
        <v>99.695891087705661</v>
      </c>
      <c r="L329" s="87">
        <v>91925</v>
      </c>
      <c r="M329" s="89">
        <f t="shared" si="225"/>
        <v>99.802403726101161</v>
      </c>
      <c r="N329" s="297">
        <v>135933</v>
      </c>
      <c r="O329" s="89">
        <f t="shared" si="236"/>
        <v>102.61882473728711</v>
      </c>
      <c r="P329" s="87">
        <f t="shared" si="226"/>
        <v>44008</v>
      </c>
      <c r="Q329" s="89">
        <f t="shared" si="227"/>
        <v>109.04675768763784</v>
      </c>
      <c r="R329" s="87">
        <f t="shared" si="228"/>
        <v>290208</v>
      </c>
      <c r="S329" s="89">
        <f t="shared" si="229"/>
        <v>101.00936973561474</v>
      </c>
      <c r="T329" s="87">
        <v>271595</v>
      </c>
      <c r="U329" s="89">
        <f t="shared" si="230"/>
        <v>101.11654678401763</v>
      </c>
      <c r="V329" s="87">
        <v>22923</v>
      </c>
      <c r="W329" s="89">
        <f t="shared" si="231"/>
        <v>100.57035054622033</v>
      </c>
      <c r="X329" s="87">
        <f t="shared" si="238"/>
        <v>18613</v>
      </c>
      <c r="Y329" s="89">
        <f t="shared" si="232"/>
        <v>99.470927746900387</v>
      </c>
      <c r="Z329" s="87">
        <v>497</v>
      </c>
      <c r="AA329" s="89">
        <f t="shared" si="233"/>
        <v>106.88172043010753</v>
      </c>
      <c r="AB329" s="87" t="s">
        <v>206</v>
      </c>
      <c r="AC329" s="89" t="s">
        <v>253</v>
      </c>
      <c r="AD329" s="87">
        <v>5538</v>
      </c>
      <c r="AE329" s="89">
        <f t="shared" ref="AE329:AE333" si="240">AD329/AD317*100</f>
        <v>97.5</v>
      </c>
      <c r="AF329" s="87">
        <v>457</v>
      </c>
      <c r="AG329" s="255">
        <f t="shared" si="234"/>
        <v>105.05747126436782</v>
      </c>
      <c r="AH329" s="87">
        <v>30</v>
      </c>
      <c r="AI329" s="255">
        <f t="shared" si="237"/>
        <v>100</v>
      </c>
      <c r="AJ329" s="88"/>
      <c r="AK329" s="186"/>
      <c r="AL329" s="313"/>
      <c r="AM329" s="186"/>
      <c r="AN329" s="191"/>
      <c r="AO329" s="241"/>
      <c r="AP329" s="191"/>
      <c r="AQ329" s="242"/>
      <c r="AR329" s="78"/>
      <c r="AS329" s="78"/>
      <c r="AT329" s="78"/>
      <c r="AU329" s="78"/>
      <c r="AV329" s="78"/>
      <c r="AW329" s="78"/>
      <c r="AX329" s="78"/>
      <c r="AY329" s="78"/>
      <c r="AZ329" s="78"/>
    </row>
    <row r="330" spans="1:52" s="77" customFormat="1" ht="12" customHeight="1">
      <c r="A330" s="271"/>
      <c r="B330" s="37" t="s">
        <v>384</v>
      </c>
      <c r="C330" s="50" t="s">
        <v>16</v>
      </c>
      <c r="D330" s="86">
        <v>259276</v>
      </c>
      <c r="E330" s="89">
        <f>D330/D318*100</f>
        <v>98.804556176713803</v>
      </c>
      <c r="F330" s="87">
        <v>1535</v>
      </c>
      <c r="G330" s="89">
        <f t="shared" si="223"/>
        <v>90.507075471698116</v>
      </c>
      <c r="H330" s="87">
        <v>664</v>
      </c>
      <c r="I330" s="89">
        <f t="shared" si="235"/>
        <v>82.178217821782169</v>
      </c>
      <c r="J330" s="87">
        <f t="shared" si="239"/>
        <v>257741</v>
      </c>
      <c r="K330" s="89">
        <f t="shared" si="224"/>
        <v>98.858532431717151</v>
      </c>
      <c r="L330" s="87">
        <v>98210</v>
      </c>
      <c r="M330" s="89">
        <f t="shared" si="225"/>
        <v>97.366803481847214</v>
      </c>
      <c r="N330" s="297">
        <v>136586</v>
      </c>
      <c r="O330" s="89">
        <f t="shared" si="236"/>
        <v>100.25985084268014</v>
      </c>
      <c r="P330" s="87">
        <f t="shared" si="226"/>
        <v>38376</v>
      </c>
      <c r="Q330" s="89">
        <f t="shared" si="227"/>
        <v>108.51099926483063</v>
      </c>
      <c r="R330" s="87">
        <f t="shared" si="228"/>
        <v>296117</v>
      </c>
      <c r="S330" s="89">
        <f t="shared" si="229"/>
        <v>100.01148326651648</v>
      </c>
      <c r="T330" s="87">
        <v>259544</v>
      </c>
      <c r="U330" s="89">
        <f t="shared" si="230"/>
        <v>99.876858664532222</v>
      </c>
      <c r="V330" s="87">
        <v>22228</v>
      </c>
      <c r="W330" s="89">
        <f t="shared" si="231"/>
        <v>94.894125683060111</v>
      </c>
      <c r="X330" s="87">
        <f t="shared" si="238"/>
        <v>36573</v>
      </c>
      <c r="Y330" s="89">
        <f t="shared" si="232"/>
        <v>100.97738755901599</v>
      </c>
      <c r="Z330" s="87">
        <v>453</v>
      </c>
      <c r="AA330" s="89">
        <f t="shared" si="233"/>
        <v>107.34597156398105</v>
      </c>
      <c r="AB330" s="87" t="s">
        <v>206</v>
      </c>
      <c r="AC330" s="89" t="s">
        <v>253</v>
      </c>
      <c r="AD330" s="87">
        <v>6034</v>
      </c>
      <c r="AE330" s="89">
        <f t="shared" si="240"/>
        <v>96.6212970376301</v>
      </c>
      <c r="AF330" s="87">
        <v>459</v>
      </c>
      <c r="AG330" s="255">
        <f t="shared" si="234"/>
        <v>93.482688391038693</v>
      </c>
      <c r="AH330" s="87">
        <v>30</v>
      </c>
      <c r="AI330" s="255">
        <f t="shared" si="237"/>
        <v>100</v>
      </c>
      <c r="AJ330" s="88"/>
      <c r="AK330" s="186"/>
      <c r="AL330" s="313"/>
      <c r="AM330" s="186"/>
      <c r="AN330" s="191"/>
      <c r="AO330" s="191"/>
      <c r="AP330" s="191"/>
      <c r="AQ330" s="242"/>
      <c r="AR330" s="78"/>
      <c r="AS330" s="78"/>
      <c r="AT330" s="78"/>
      <c r="AU330" s="78"/>
      <c r="AV330" s="78"/>
      <c r="AW330" s="78"/>
      <c r="AX330" s="78"/>
      <c r="AY330" s="78"/>
      <c r="AZ330" s="78"/>
    </row>
    <row r="331" spans="1:52" s="77" customFormat="1" ht="12" customHeight="1">
      <c r="A331" s="271"/>
      <c r="B331" s="37" t="s">
        <v>385</v>
      </c>
      <c r="C331" s="50" t="s">
        <v>386</v>
      </c>
      <c r="D331" s="259">
        <v>266687</v>
      </c>
      <c r="E331" s="238">
        <f t="shared" ref="E331:E333" si="241">D331/D319*100</f>
        <v>99.17554220093416</v>
      </c>
      <c r="F331" s="88">
        <v>1647</v>
      </c>
      <c r="G331" s="238">
        <f t="shared" si="223"/>
        <v>70.53533190578159</v>
      </c>
      <c r="H331" s="88">
        <v>776</v>
      </c>
      <c r="I331" s="238">
        <f t="shared" si="235"/>
        <v>53.628196268140982</v>
      </c>
      <c r="J331" s="88">
        <f t="shared" si="239"/>
        <v>265040</v>
      </c>
      <c r="K331" s="238">
        <f t="shared" si="224"/>
        <v>99.426414924466087</v>
      </c>
      <c r="L331" s="88">
        <v>100654</v>
      </c>
      <c r="M331" s="238">
        <f t="shared" si="225"/>
        <v>96.590440181561704</v>
      </c>
      <c r="N331" s="312">
        <v>139973</v>
      </c>
      <c r="O331" s="238">
        <f t="shared" si="236"/>
        <v>99.744888869886196</v>
      </c>
      <c r="P331" s="88">
        <f t="shared" si="226"/>
        <v>39319</v>
      </c>
      <c r="Q331" s="238">
        <f t="shared" si="227"/>
        <v>108.84453548887167</v>
      </c>
      <c r="R331" s="88">
        <f t="shared" si="228"/>
        <v>304359</v>
      </c>
      <c r="S331" s="238">
        <f t="shared" si="229"/>
        <v>100.55039264204986</v>
      </c>
      <c r="T331" s="88">
        <v>265888</v>
      </c>
      <c r="U331" s="238">
        <f t="shared" si="230"/>
        <v>100.09901176470588</v>
      </c>
      <c r="V331" s="88">
        <v>18886</v>
      </c>
      <c r="W331" s="238">
        <f t="shared" si="231"/>
        <v>100.23352085765842</v>
      </c>
      <c r="X331" s="88">
        <f t="shared" si="238"/>
        <v>38471</v>
      </c>
      <c r="Y331" s="238">
        <f t="shared" si="232"/>
        <v>103.7849357936765</v>
      </c>
      <c r="Z331" s="88">
        <v>429</v>
      </c>
      <c r="AA331" s="238">
        <f t="shared" si="233"/>
        <v>100</v>
      </c>
      <c r="AB331" s="88" t="s">
        <v>206</v>
      </c>
      <c r="AC331" s="238" t="s">
        <v>253</v>
      </c>
      <c r="AD331" s="88">
        <v>5480</v>
      </c>
      <c r="AE331" s="238">
        <f t="shared" si="240"/>
        <v>103.49386213408876</v>
      </c>
      <c r="AF331" s="88">
        <v>370</v>
      </c>
      <c r="AG331" s="239">
        <f t="shared" si="234"/>
        <v>97.112860892388454</v>
      </c>
      <c r="AH331" s="88">
        <v>30</v>
      </c>
      <c r="AI331" s="239">
        <f t="shared" si="237"/>
        <v>100</v>
      </c>
      <c r="AJ331" s="261"/>
      <c r="AK331" s="186"/>
      <c r="AL331" s="314"/>
      <c r="AM331" s="186"/>
      <c r="AN331" s="263"/>
      <c r="AO331" s="191"/>
      <c r="AP331" s="263"/>
      <c r="AQ331" s="242"/>
      <c r="AR331" s="78"/>
      <c r="AS331" s="78"/>
      <c r="AT331" s="78"/>
      <c r="AU331" s="78"/>
      <c r="AV331" s="78"/>
      <c r="AW331" s="78"/>
      <c r="AX331" s="78"/>
      <c r="AY331" s="78"/>
      <c r="AZ331" s="78"/>
    </row>
    <row r="332" spans="1:52" s="77" customFormat="1" ht="12.75" customHeight="1">
      <c r="A332" s="271"/>
      <c r="B332" s="37" t="s">
        <v>387</v>
      </c>
      <c r="C332" s="50" t="s">
        <v>388</v>
      </c>
      <c r="D332" s="259">
        <v>246802</v>
      </c>
      <c r="E332" s="238">
        <f t="shared" si="241"/>
        <v>95.44290874215929</v>
      </c>
      <c r="F332" s="88">
        <v>1641</v>
      </c>
      <c r="G332" s="238">
        <f t="shared" si="223"/>
        <v>80.441176470588232</v>
      </c>
      <c r="H332" s="88">
        <v>770</v>
      </c>
      <c r="I332" s="238">
        <f t="shared" si="235"/>
        <v>66.840277777777786</v>
      </c>
      <c r="J332" s="88">
        <f t="shared" si="239"/>
        <v>245161</v>
      </c>
      <c r="K332" s="238">
        <f t="shared" si="224"/>
        <v>95.562199371652639</v>
      </c>
      <c r="L332" s="88">
        <v>92981</v>
      </c>
      <c r="M332" s="238">
        <f t="shared" si="225"/>
        <v>92.929888561291278</v>
      </c>
      <c r="N332" s="312">
        <v>128451</v>
      </c>
      <c r="O332" s="238">
        <f t="shared" si="236"/>
        <v>96.124373269475413</v>
      </c>
      <c r="P332" s="88">
        <f t="shared" si="226"/>
        <v>35470</v>
      </c>
      <c r="Q332" s="238">
        <f t="shared" si="227"/>
        <v>105.64408041697692</v>
      </c>
      <c r="R332" s="88">
        <f t="shared" si="228"/>
        <v>280631</v>
      </c>
      <c r="S332" s="238">
        <f t="shared" si="229"/>
        <v>96.728951023883141</v>
      </c>
      <c r="T332" s="88">
        <v>250308</v>
      </c>
      <c r="U332" s="238">
        <f t="shared" si="230"/>
        <v>97.257979911798415</v>
      </c>
      <c r="V332" s="88">
        <v>19390</v>
      </c>
      <c r="W332" s="238">
        <f t="shared" si="231"/>
        <v>97.520494895136551</v>
      </c>
      <c r="X332" s="88">
        <f t="shared" si="238"/>
        <v>30323</v>
      </c>
      <c r="Y332" s="238">
        <f t="shared" si="232"/>
        <v>92.572353156673586</v>
      </c>
      <c r="Z332" s="88">
        <v>426</v>
      </c>
      <c r="AA332" s="238">
        <f t="shared" si="233"/>
        <v>88.935281837160744</v>
      </c>
      <c r="AB332" s="88" t="s">
        <v>206</v>
      </c>
      <c r="AC332" s="238" t="s">
        <v>253</v>
      </c>
      <c r="AD332" s="88">
        <v>4943</v>
      </c>
      <c r="AE332" s="238">
        <f t="shared" si="240"/>
        <v>99.677354305303496</v>
      </c>
      <c r="AF332" s="88">
        <v>329</v>
      </c>
      <c r="AG332" s="239">
        <f t="shared" si="234"/>
        <v>111.14864864864865</v>
      </c>
      <c r="AH332" s="88">
        <v>30</v>
      </c>
      <c r="AI332" s="239">
        <f t="shared" si="237"/>
        <v>100</v>
      </c>
      <c r="AJ332" s="261"/>
      <c r="AK332" s="186"/>
      <c r="AL332" s="314"/>
      <c r="AM332" s="238"/>
      <c r="AN332" s="263"/>
      <c r="AO332" s="191"/>
      <c r="AP332" s="263"/>
      <c r="AQ332" s="242"/>
      <c r="AR332" s="78"/>
      <c r="AS332" s="78"/>
      <c r="AT332" s="78"/>
      <c r="AU332" s="78"/>
      <c r="AV332" s="78"/>
      <c r="AW332" s="78"/>
      <c r="AX332" s="78"/>
      <c r="AY332" s="78"/>
      <c r="AZ332" s="78"/>
    </row>
    <row r="333" spans="1:52" s="266" customFormat="1" ht="12.75" customHeight="1">
      <c r="A333" s="273"/>
      <c r="B333" s="39" t="s">
        <v>389</v>
      </c>
      <c r="C333" s="53" t="s">
        <v>390</v>
      </c>
      <c r="D333" s="282">
        <v>282247</v>
      </c>
      <c r="E333" s="292">
        <f t="shared" si="241"/>
        <v>99.574181348649162</v>
      </c>
      <c r="F333" s="283">
        <v>1656</v>
      </c>
      <c r="G333" s="292">
        <f t="shared" si="223"/>
        <v>89.416846652267822</v>
      </c>
      <c r="H333" s="283">
        <v>785</v>
      </c>
      <c r="I333" s="292">
        <f t="shared" si="235"/>
        <v>81.431535269709542</v>
      </c>
      <c r="J333" s="283">
        <f t="shared" si="239"/>
        <v>280591</v>
      </c>
      <c r="K333" s="292">
        <f t="shared" si="224"/>
        <v>99.640982663475398</v>
      </c>
      <c r="L333" s="283">
        <v>111503</v>
      </c>
      <c r="M333" s="292">
        <f t="shared" si="225"/>
        <v>98.023753637330657</v>
      </c>
      <c r="N333" s="315">
        <v>145294</v>
      </c>
      <c r="O333" s="292">
        <f t="shared" si="236"/>
        <v>101.69522369673554</v>
      </c>
      <c r="P333" s="283">
        <f t="shared" si="226"/>
        <v>33791</v>
      </c>
      <c r="Q333" s="292">
        <f t="shared" si="227"/>
        <v>116.03653720682669</v>
      </c>
      <c r="R333" s="283">
        <f t="shared" si="228"/>
        <v>314382</v>
      </c>
      <c r="S333" s="292">
        <f t="shared" si="229"/>
        <v>101.17757616912813</v>
      </c>
      <c r="T333" s="283">
        <v>264846</v>
      </c>
      <c r="U333" s="292">
        <f t="shared" si="230"/>
        <v>101.17430435646288</v>
      </c>
      <c r="V333" s="283">
        <v>21023</v>
      </c>
      <c r="W333" s="292">
        <f t="shared" si="231"/>
        <v>101.60456237011262</v>
      </c>
      <c r="X333" s="283">
        <f t="shared" si="238"/>
        <v>49536</v>
      </c>
      <c r="Y333" s="292">
        <f t="shared" si="232"/>
        <v>101.19507262364405</v>
      </c>
      <c r="Z333" s="283">
        <v>474</v>
      </c>
      <c r="AA333" s="292">
        <f t="shared" si="233"/>
        <v>97.731958762886592</v>
      </c>
      <c r="AB333" s="283" t="s">
        <v>206</v>
      </c>
      <c r="AC333" s="292" t="s">
        <v>253</v>
      </c>
      <c r="AD333" s="283">
        <v>5748</v>
      </c>
      <c r="AE333" s="292">
        <f t="shared" si="240"/>
        <v>98.273209095571886</v>
      </c>
      <c r="AF333" s="283">
        <v>572</v>
      </c>
      <c r="AG333" s="293">
        <f t="shared" si="234"/>
        <v>104.76190476190477</v>
      </c>
      <c r="AH333" s="283">
        <v>30</v>
      </c>
      <c r="AI333" s="293">
        <f t="shared" si="237"/>
        <v>100</v>
      </c>
      <c r="AJ333" s="283"/>
      <c r="AK333" s="284"/>
      <c r="AL333" s="316"/>
      <c r="AM333" s="284"/>
      <c r="AN333" s="285"/>
      <c r="AO333" s="285"/>
      <c r="AP333" s="285"/>
      <c r="AQ333" s="286"/>
      <c r="AR333" s="265"/>
      <c r="AS333" s="265"/>
      <c r="AT333" s="265"/>
      <c r="AU333" s="265"/>
      <c r="AV333" s="265"/>
      <c r="AW333" s="265"/>
      <c r="AX333" s="265"/>
      <c r="AY333" s="265"/>
      <c r="AZ333" s="265"/>
    </row>
    <row r="334" spans="1:52" ht="12" customHeight="1">
      <c r="B334" s="59" t="s">
        <v>31</v>
      </c>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row>
    <row r="335" spans="1:52" ht="12" customHeight="1">
      <c r="B335" s="60" t="s">
        <v>241</v>
      </c>
      <c r="D335" s="35"/>
      <c r="E335" s="35"/>
      <c r="F335" s="35"/>
      <c r="G335" s="35"/>
      <c r="H335" s="35"/>
      <c r="I335" s="35"/>
      <c r="L335" s="71"/>
      <c r="U335" s="71"/>
      <c r="W335" s="71"/>
      <c r="AA335" s="71"/>
      <c r="AL335" s="79"/>
      <c r="AM335" s="79"/>
      <c r="AN335" s="79"/>
      <c r="AO335" s="79"/>
      <c r="AP335" s="79"/>
    </row>
    <row r="336" spans="1:52" ht="12" customHeight="1">
      <c r="B336" s="61" t="s">
        <v>242</v>
      </c>
      <c r="D336" s="35"/>
      <c r="E336" s="35"/>
      <c r="F336" s="35"/>
      <c r="G336" s="35"/>
      <c r="H336" s="35"/>
      <c r="I336" s="35"/>
      <c r="L336" s="71"/>
      <c r="U336" s="71"/>
      <c r="V336" s="71"/>
      <c r="W336" s="71"/>
      <c r="X336" s="71"/>
      <c r="Y336" s="71"/>
      <c r="Z336" s="71"/>
      <c r="AA336" s="71"/>
      <c r="AB336" s="71"/>
      <c r="AD336" s="71"/>
      <c r="AE336" s="71"/>
      <c r="AF336" s="71"/>
      <c r="AG336" s="71"/>
      <c r="AH336" s="71"/>
      <c r="AI336" s="71"/>
      <c r="AL336" s="71"/>
      <c r="AM336" s="71"/>
      <c r="AN336" s="71"/>
      <c r="AO336" s="71"/>
      <c r="AP336" s="71"/>
      <c r="AQ336" s="71"/>
    </row>
    <row r="337" spans="1:54" ht="12" customHeight="1">
      <c r="B337" s="61" t="s">
        <v>243</v>
      </c>
      <c r="C337" s="45"/>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row>
    <row r="338" spans="1:54" ht="12" customHeight="1">
      <c r="B338" s="169" t="s">
        <v>244</v>
      </c>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K338" s="1"/>
    </row>
    <row r="339" spans="1:54" ht="12" customHeight="1">
      <c r="A339" s="35"/>
      <c r="B339" s="169" t="s">
        <v>245</v>
      </c>
      <c r="J339" s="35"/>
      <c r="U339" s="71"/>
      <c r="W339" s="71"/>
      <c r="AA339" s="71"/>
    </row>
    <row r="340" spans="1:54" ht="12" customHeight="1">
      <c r="A340" s="35"/>
      <c r="B340" s="61" t="s">
        <v>250</v>
      </c>
      <c r="C340" s="45"/>
      <c r="D340" s="35"/>
      <c r="E340" s="35"/>
      <c r="F340" s="35"/>
      <c r="G340" s="35"/>
      <c r="H340" s="35"/>
      <c r="I340" s="35"/>
      <c r="J340" s="35"/>
      <c r="U340" s="71"/>
      <c r="W340" s="71"/>
      <c r="AA340" s="71"/>
      <c r="AQ340" s="291" t="s">
        <v>391</v>
      </c>
    </row>
    <row r="341" spans="1:54" ht="12" customHeight="1">
      <c r="A341" s="35"/>
      <c r="B341" s="61" t="s">
        <v>249</v>
      </c>
      <c r="C341" s="45"/>
      <c r="D341" s="76"/>
      <c r="E341" s="76"/>
      <c r="F341" s="35"/>
      <c r="G341" s="35"/>
      <c r="H341" s="35"/>
      <c r="I341" s="35"/>
      <c r="J341" s="35"/>
      <c r="U341" s="71"/>
      <c r="W341" s="71"/>
      <c r="AA341" s="71"/>
    </row>
    <row r="342" spans="1:54" s="210" customFormat="1" ht="12" customHeight="1">
      <c r="A342" s="211"/>
      <c r="B342" s="243"/>
      <c r="C342" s="212"/>
      <c r="D342" s="217">
        <f>SUM(D250:D261)</f>
        <v>3315126</v>
      </c>
      <c r="E342" s="211"/>
      <c r="F342" s="217">
        <f>SUM(F250:F261)</f>
        <v>21386</v>
      </c>
      <c r="G342" s="211"/>
      <c r="H342" s="217">
        <f>SUM(H250:H261)</f>
        <v>9069</v>
      </c>
      <c r="I342" s="211"/>
      <c r="J342" s="217">
        <f>SUM(J250:J261)</f>
        <v>3293740</v>
      </c>
      <c r="L342" s="217">
        <f>SUM(L250:L261)</f>
        <v>1283450</v>
      </c>
      <c r="M342" s="215"/>
      <c r="N342" s="215"/>
      <c r="O342" s="215"/>
      <c r="P342" s="217">
        <f>SUM(P250:P261)</f>
        <v>492531</v>
      </c>
      <c r="Q342" s="215"/>
      <c r="R342" s="244">
        <f>SUM(R250:R261)</f>
        <v>3786271</v>
      </c>
      <c r="S342" s="215"/>
      <c r="T342" s="217">
        <f>SUM(T250:T261)</f>
        <v>3445655</v>
      </c>
      <c r="U342" s="215"/>
      <c r="V342" s="217">
        <f>SUM(V250:V261)</f>
        <v>274043</v>
      </c>
      <c r="W342" s="215"/>
      <c r="X342" s="217">
        <f>SUM(X250:X261)</f>
        <v>340616</v>
      </c>
      <c r="Y342" s="215"/>
      <c r="Z342" s="217">
        <f>SUM(Z250:Z261)</f>
        <v>6222</v>
      </c>
      <c r="AA342" s="215"/>
      <c r="AB342" s="215"/>
      <c r="AC342" s="215"/>
      <c r="AD342" s="217">
        <f>SUM(AD250:AD261)</f>
        <v>83789</v>
      </c>
      <c r="AE342" s="215"/>
      <c r="AF342" s="217">
        <f>SUM(AF250:AF261)</f>
        <v>4453</v>
      </c>
      <c r="AG342" s="215"/>
      <c r="AH342" s="217">
        <f>SUM(AH250:AH261)</f>
        <v>367</v>
      </c>
      <c r="AI342" s="215"/>
      <c r="AJ342" s="215"/>
      <c r="AK342" s="215"/>
      <c r="AL342" s="215"/>
      <c r="AM342" s="215"/>
      <c r="AN342" s="215"/>
      <c r="AO342" s="215"/>
      <c r="AP342" s="215"/>
      <c r="AQ342" s="215"/>
      <c r="AR342" s="215"/>
      <c r="AS342" s="215"/>
      <c r="AT342" s="215"/>
    </row>
    <row r="343" spans="1:54" ht="12" customHeight="1">
      <c r="B343" s="76"/>
      <c r="C343" s="45"/>
      <c r="D343" s="76"/>
      <c r="E343" s="177"/>
      <c r="F343" s="35"/>
      <c r="G343" s="177"/>
      <c r="H343" s="68"/>
      <c r="I343" s="176"/>
      <c r="U343" s="71"/>
      <c r="W343" s="71"/>
      <c r="AA343" s="71"/>
    </row>
    <row r="344" spans="1:54" ht="12" customHeight="1">
      <c r="B344" s="76"/>
      <c r="C344" s="45"/>
      <c r="D344" s="76"/>
      <c r="E344" s="177"/>
      <c r="F344" s="35"/>
      <c r="G344" s="177"/>
      <c r="H344" s="68"/>
      <c r="I344" s="176"/>
      <c r="U344" s="71"/>
      <c r="W344" s="71"/>
      <c r="AA344" s="71"/>
    </row>
    <row r="345" spans="1:54" s="210" customFormat="1" ht="12" customHeight="1">
      <c r="B345" s="211"/>
      <c r="C345" s="212" t="s">
        <v>254</v>
      </c>
      <c r="D345" s="213">
        <f>SUM(D226:D237)</f>
        <v>3437847</v>
      </c>
      <c r="E345" s="214"/>
      <c r="F345" s="213">
        <f t="shared" ref="F345" si="242">SUM(F226:F237)</f>
        <v>28127</v>
      </c>
      <c r="G345" s="214"/>
      <c r="H345" s="213">
        <f t="shared" ref="H345" si="243">SUM(H226:H237)</f>
        <v>10223</v>
      </c>
      <c r="I345" s="214"/>
      <c r="J345" s="213">
        <f t="shared" ref="J345" si="244">SUM(J226:J237)</f>
        <v>3409720</v>
      </c>
      <c r="K345" s="214"/>
      <c r="L345" s="213">
        <f t="shared" ref="L345" si="245">SUM(L226:L237)</f>
        <v>1357856</v>
      </c>
      <c r="M345" s="214"/>
      <c r="N345" s="213">
        <f t="shared" ref="N345" si="246">SUM(N226:N237)</f>
        <v>1757929</v>
      </c>
      <c r="O345" s="214"/>
      <c r="P345" s="213">
        <f t="shared" ref="P345" si="247">SUM(P226:P237)</f>
        <v>400073</v>
      </c>
      <c r="Q345" s="214"/>
      <c r="R345" s="213">
        <f t="shared" ref="R345" si="248">SUM(R226:R237)</f>
        <v>3809793</v>
      </c>
      <c r="S345" s="214"/>
      <c r="T345" s="213">
        <f t="shared" ref="T345" si="249">SUM(T226:T237)</f>
        <v>3424416</v>
      </c>
      <c r="U345" s="214"/>
      <c r="V345" s="213">
        <f t="shared" ref="V345" si="250">SUM(V226:V237)</f>
        <v>239067</v>
      </c>
      <c r="W345" s="214"/>
      <c r="X345" s="213">
        <f t="shared" ref="X345" si="251">SUM(X226:X237)</f>
        <v>385377</v>
      </c>
      <c r="Y345" s="214"/>
      <c r="Z345" s="213">
        <f>SUM(Z226:Z237)</f>
        <v>7206</v>
      </c>
      <c r="AA345" s="214"/>
      <c r="AB345" s="213"/>
      <c r="AC345" s="214"/>
      <c r="AD345" s="213"/>
      <c r="AE345" s="214"/>
      <c r="AF345" s="213"/>
      <c r="AG345" s="214"/>
      <c r="AH345" s="213"/>
      <c r="AI345" s="214"/>
      <c r="AJ345" s="213"/>
      <c r="AK345" s="214"/>
      <c r="AL345" s="213"/>
      <c r="AM345" s="214"/>
      <c r="AN345" s="213"/>
      <c r="AO345" s="214"/>
      <c r="AP345" s="213"/>
      <c r="AQ345" s="215"/>
      <c r="AR345" s="215"/>
      <c r="AS345" s="215"/>
      <c r="AT345" s="215"/>
      <c r="AU345" s="215"/>
      <c r="AV345" s="215"/>
      <c r="AW345" s="215"/>
      <c r="AX345" s="215"/>
      <c r="AY345" s="215"/>
      <c r="AZ345" s="215"/>
      <c r="BA345" s="215"/>
      <c r="BB345" s="215"/>
    </row>
    <row r="346" spans="1:54" s="210" customFormat="1" ht="12" customHeight="1">
      <c r="B346" s="211"/>
      <c r="C346" s="212" t="s">
        <v>255</v>
      </c>
      <c r="D346" s="216">
        <f>SUM(D238:D249)</f>
        <v>3368435</v>
      </c>
      <c r="E346" s="217"/>
      <c r="F346" s="216">
        <f t="shared" ref="F346" si="252">SUM(F238:F249)</f>
        <v>26408</v>
      </c>
      <c r="G346" s="217"/>
      <c r="H346" s="216">
        <f t="shared" ref="H346" si="253">SUM(H238:H249)</f>
        <v>8643</v>
      </c>
      <c r="I346" s="217"/>
      <c r="J346" s="216">
        <f t="shared" ref="J346" si="254">SUM(J238:J249)</f>
        <v>3342027</v>
      </c>
      <c r="K346" s="217"/>
      <c r="L346" s="216">
        <f t="shared" ref="L346" si="255">SUM(L238:L249)</f>
        <v>1319290</v>
      </c>
      <c r="M346" s="217"/>
      <c r="N346" s="216">
        <f t="shared" ref="N346" si="256">SUM(N238:N249)</f>
        <v>1771757</v>
      </c>
      <c r="O346" s="217"/>
      <c r="P346" s="216">
        <f t="shared" ref="P346" si="257">SUM(P238:P249)</f>
        <v>452467</v>
      </c>
      <c r="Q346" s="217"/>
      <c r="R346" s="216">
        <f t="shared" ref="R346" si="258">SUM(R238:R249)</f>
        <v>3794494</v>
      </c>
      <c r="S346" s="217"/>
      <c r="T346" s="216">
        <f t="shared" ref="T346" si="259">SUM(T238:T249)</f>
        <v>3437031</v>
      </c>
      <c r="U346" s="217"/>
      <c r="V346" s="216">
        <f t="shared" ref="V346" si="260">SUM(V238:V249)</f>
        <v>258819</v>
      </c>
      <c r="W346" s="217"/>
      <c r="X346" s="216">
        <f t="shared" ref="X346" si="261">SUM(X238:X249)</f>
        <v>357463</v>
      </c>
      <c r="Y346" s="217"/>
      <c r="Z346" s="216">
        <f>SUM(Z238:Z249)</f>
        <v>6747</v>
      </c>
      <c r="AA346" s="217"/>
      <c r="AB346" s="216">
        <f t="shared" ref="AB346" si="262">SUM(AB238:AB249)</f>
        <v>0</v>
      </c>
      <c r="AC346" s="217"/>
      <c r="AD346" s="216">
        <f t="shared" ref="AD346" si="263">SUM(AD238:AD249)</f>
        <v>90137</v>
      </c>
      <c r="AE346" s="217"/>
      <c r="AF346" s="216">
        <f t="shared" ref="AF346" si="264">SUM(AF238:AF249)</f>
        <v>4129</v>
      </c>
      <c r="AG346" s="217"/>
      <c r="AH346" s="216">
        <f t="shared" ref="AH346" si="265">SUM(AH238:AH249)</f>
        <v>372</v>
      </c>
      <c r="AI346" s="217"/>
      <c r="AJ346" s="216"/>
      <c r="AK346" s="217"/>
      <c r="AL346" s="216"/>
      <c r="AM346" s="217"/>
      <c r="AN346" s="216"/>
      <c r="AO346" s="217"/>
      <c r="AP346" s="216"/>
      <c r="AQ346" s="215"/>
      <c r="AR346" s="215"/>
      <c r="AS346" s="215"/>
      <c r="AT346" s="215"/>
      <c r="AU346" s="215"/>
      <c r="AV346" s="215"/>
      <c r="AW346" s="215"/>
      <c r="AX346" s="215"/>
      <c r="AY346" s="215"/>
      <c r="AZ346" s="215"/>
      <c r="BA346" s="215"/>
      <c r="BB346" s="215"/>
    </row>
    <row r="347" spans="1:54" ht="12" customHeight="1">
      <c r="A347" s="35"/>
      <c r="B347" s="35"/>
      <c r="C347" s="45"/>
      <c r="D347" s="76"/>
      <c r="E347" s="177"/>
      <c r="F347" s="35"/>
      <c r="G347" s="177"/>
      <c r="H347" s="68"/>
      <c r="I347" s="176"/>
      <c r="J347" s="35"/>
      <c r="N347" s="13"/>
      <c r="O347" s="79"/>
      <c r="U347" s="71"/>
      <c r="W347" s="71"/>
      <c r="AA347" s="71"/>
    </row>
    <row r="348" spans="1:54" ht="12" customHeight="1">
      <c r="A348" s="35"/>
      <c r="B348" s="35"/>
      <c r="C348" s="45"/>
      <c r="D348" s="76"/>
      <c r="E348" s="177"/>
      <c r="F348" s="35"/>
      <c r="G348" s="177"/>
      <c r="H348" s="68"/>
      <c r="I348" s="176"/>
      <c r="J348" s="35"/>
      <c r="N348" s="13"/>
      <c r="O348" s="79"/>
      <c r="P348" s="13"/>
      <c r="Q348" s="13"/>
      <c r="R348" s="13"/>
      <c r="S348" s="13"/>
      <c r="T348" s="13"/>
      <c r="U348" s="71"/>
      <c r="V348" s="13"/>
      <c r="W348" s="71"/>
      <c r="X348" s="13"/>
      <c r="Y348" s="13"/>
      <c r="Z348" s="13"/>
      <c r="AA348" s="71"/>
      <c r="AB348" s="13"/>
      <c r="AC348" s="13"/>
      <c r="AJ348" s="13"/>
      <c r="AK348" s="13"/>
      <c r="AR348" s="13"/>
      <c r="AS348" s="13"/>
      <c r="AT348" s="13"/>
      <c r="AU348" s="13"/>
      <c r="AV348" s="13"/>
    </row>
    <row r="349" spans="1:54" ht="12" customHeight="1">
      <c r="A349" s="35"/>
      <c r="D349" s="76"/>
      <c r="E349" s="177"/>
      <c r="G349" s="177"/>
      <c r="H349" s="68"/>
      <c r="I349" s="176"/>
      <c r="J349" s="35"/>
      <c r="N349" s="13"/>
      <c r="O349" s="79"/>
      <c r="P349" s="13"/>
      <c r="Q349" s="13"/>
      <c r="R349" s="13"/>
      <c r="S349" s="13"/>
      <c r="T349" s="13"/>
      <c r="U349" s="71"/>
      <c r="V349" s="13"/>
      <c r="W349" s="71"/>
      <c r="X349" s="13"/>
      <c r="Y349" s="13"/>
      <c r="Z349" s="13"/>
      <c r="AA349" s="71"/>
      <c r="AB349" s="13"/>
      <c r="AC349" s="13"/>
      <c r="AJ349" s="13"/>
      <c r="AK349" s="13"/>
      <c r="AR349" s="13"/>
      <c r="AS349" s="13"/>
      <c r="AT349" s="13"/>
      <c r="AU349" s="13"/>
      <c r="AV349" s="13"/>
    </row>
    <row r="350" spans="1:54" ht="12" customHeight="1">
      <c r="A350" s="35"/>
      <c r="D350" s="76"/>
      <c r="E350" s="177"/>
      <c r="G350" s="177"/>
      <c r="H350" s="68"/>
      <c r="I350" s="176"/>
      <c r="J350" s="35"/>
      <c r="N350" s="13"/>
      <c r="O350" s="79"/>
      <c r="P350" s="13"/>
      <c r="Q350" s="13"/>
      <c r="R350" s="13"/>
      <c r="S350" s="13"/>
      <c r="T350" s="13"/>
      <c r="U350" s="71"/>
      <c r="V350" s="13"/>
      <c r="W350" s="71"/>
      <c r="X350" s="13"/>
      <c r="Y350" s="13"/>
      <c r="Z350" s="13"/>
      <c r="AA350" s="71"/>
      <c r="AB350" s="13"/>
      <c r="AC350" s="13"/>
      <c r="AJ350" s="13"/>
      <c r="AK350" s="13"/>
      <c r="AR350" s="13"/>
      <c r="AS350" s="13"/>
      <c r="AT350" s="13"/>
      <c r="AU350" s="13"/>
      <c r="AV350" s="13"/>
    </row>
    <row r="351" spans="1:54" ht="12" customHeight="1">
      <c r="A351" s="35"/>
      <c r="D351" s="76"/>
      <c r="E351" s="177"/>
      <c r="G351" s="177"/>
      <c r="H351" s="68"/>
      <c r="I351" s="176"/>
      <c r="J351" s="35"/>
      <c r="N351" s="13"/>
      <c r="O351" s="79"/>
      <c r="P351" s="13"/>
      <c r="Q351" s="13"/>
      <c r="R351" s="13"/>
      <c r="S351" s="13"/>
      <c r="T351" s="13"/>
      <c r="U351" s="71"/>
      <c r="V351" s="13"/>
      <c r="W351" s="71"/>
      <c r="X351" s="13"/>
      <c r="Y351" s="13"/>
      <c r="Z351" s="13"/>
      <c r="AA351" s="71"/>
      <c r="AB351" s="13"/>
      <c r="AC351" s="13"/>
      <c r="AJ351" s="13"/>
      <c r="AK351" s="13"/>
      <c r="AR351" s="13"/>
      <c r="AS351" s="13"/>
      <c r="AT351" s="13"/>
      <c r="AU351" s="13"/>
      <c r="AV351" s="13"/>
    </row>
    <row r="352" spans="1:54" ht="12" customHeight="1">
      <c r="A352" s="35"/>
      <c r="D352" s="76"/>
      <c r="E352" s="177"/>
      <c r="G352" s="177"/>
      <c r="H352" s="68"/>
      <c r="I352" s="176"/>
      <c r="J352" s="35"/>
      <c r="N352" s="13"/>
      <c r="O352" s="79"/>
      <c r="P352" s="13"/>
      <c r="Q352" s="13"/>
      <c r="R352" s="13"/>
      <c r="S352" s="13"/>
      <c r="T352" s="13"/>
      <c r="U352" s="71"/>
      <c r="V352" s="13"/>
      <c r="W352" s="71"/>
      <c r="X352" s="13"/>
      <c r="Y352" s="13"/>
      <c r="Z352" s="13"/>
      <c r="AA352" s="71"/>
      <c r="AB352" s="13"/>
      <c r="AC352" s="13"/>
      <c r="AJ352" s="13"/>
      <c r="AK352" s="13"/>
      <c r="AR352" s="13"/>
      <c r="AS352" s="13"/>
      <c r="AT352" s="13"/>
      <c r="AU352" s="13"/>
      <c r="AV352" s="13"/>
    </row>
    <row r="353" spans="1:48" ht="12" customHeight="1">
      <c r="D353" s="76"/>
      <c r="E353" s="177"/>
      <c r="G353" s="177"/>
      <c r="H353" s="68"/>
      <c r="I353" s="176"/>
      <c r="N353" s="13"/>
      <c r="O353" s="79"/>
      <c r="U353" s="71"/>
      <c r="W353" s="71"/>
      <c r="AA353" s="71"/>
    </row>
    <row r="354" spans="1:48" ht="12" customHeight="1">
      <c r="D354" s="76"/>
      <c r="E354" s="177"/>
      <c r="G354" s="177"/>
      <c r="H354" s="68"/>
      <c r="I354" s="176"/>
      <c r="N354" s="13"/>
      <c r="O354" s="79"/>
      <c r="U354" s="71"/>
      <c r="W354" s="71"/>
      <c r="AA354" s="71"/>
    </row>
    <row r="355" spans="1:48" ht="12" customHeight="1">
      <c r="E355" s="177"/>
      <c r="G355" s="177"/>
      <c r="H355" s="68"/>
      <c r="I355" s="176"/>
      <c r="N355" s="13"/>
      <c r="O355" s="79"/>
      <c r="U355" s="71"/>
      <c r="W355" s="71"/>
      <c r="AA355" s="71"/>
    </row>
    <row r="356" spans="1:48" ht="12" customHeight="1">
      <c r="E356" s="177"/>
      <c r="G356" s="177"/>
      <c r="H356" s="68"/>
      <c r="I356" s="176"/>
      <c r="N356" s="13"/>
      <c r="O356" s="79"/>
      <c r="U356" s="71"/>
      <c r="W356" s="71"/>
      <c r="AA356" s="71"/>
    </row>
    <row r="357" spans="1:48" ht="12" customHeight="1">
      <c r="D357" s="71"/>
      <c r="E357" s="177"/>
      <c r="G357" s="177"/>
      <c r="H357" s="68"/>
      <c r="I357" s="176"/>
      <c r="N357" s="13"/>
      <c r="O357" s="79"/>
      <c r="U357" s="71"/>
      <c r="W357" s="71"/>
      <c r="AA357" s="71"/>
    </row>
    <row r="358" spans="1:48" ht="12" customHeight="1">
      <c r="D358" s="71"/>
      <c r="E358" s="177"/>
      <c r="G358" s="177"/>
      <c r="H358" s="68"/>
      <c r="I358" s="176"/>
      <c r="N358" s="13"/>
      <c r="O358" s="79"/>
      <c r="U358" s="71"/>
      <c r="W358" s="71"/>
      <c r="AA358" s="71"/>
    </row>
    <row r="359" spans="1:48" ht="12" customHeight="1">
      <c r="B359" s="35"/>
      <c r="C359" s="45"/>
      <c r="D359" s="71"/>
      <c r="E359" s="177"/>
      <c r="F359" s="35"/>
      <c r="G359" s="177"/>
      <c r="H359" s="68"/>
      <c r="I359" s="176"/>
      <c r="N359" s="13"/>
      <c r="O359" s="79"/>
      <c r="P359" s="13"/>
      <c r="Q359" s="13"/>
      <c r="R359" s="13"/>
      <c r="S359" s="13"/>
      <c r="T359" s="13"/>
      <c r="U359" s="71"/>
      <c r="V359" s="13"/>
      <c r="W359" s="71"/>
      <c r="X359" s="13"/>
      <c r="Y359" s="13"/>
      <c r="Z359" s="13"/>
      <c r="AA359" s="71"/>
      <c r="AB359" s="13"/>
      <c r="AC359" s="13"/>
      <c r="AJ359" s="13"/>
      <c r="AK359" s="13"/>
      <c r="AR359" s="13"/>
      <c r="AS359" s="13"/>
      <c r="AT359" s="13"/>
      <c r="AU359" s="13"/>
      <c r="AV359" s="13"/>
    </row>
    <row r="360" spans="1:48" ht="12" customHeight="1">
      <c r="B360" s="35"/>
      <c r="C360" s="45"/>
      <c r="D360" s="71"/>
      <c r="E360" s="177"/>
      <c r="F360" s="35"/>
      <c r="G360" s="177"/>
      <c r="H360" s="68"/>
      <c r="I360" s="176"/>
      <c r="N360" s="13"/>
      <c r="O360" s="79"/>
      <c r="P360" s="13"/>
      <c r="Q360" s="13"/>
      <c r="R360" s="13"/>
      <c r="S360" s="13"/>
      <c r="T360" s="13"/>
      <c r="U360" s="13"/>
      <c r="V360" s="13"/>
      <c r="W360" s="13"/>
      <c r="X360" s="13"/>
      <c r="Y360" s="13"/>
      <c r="Z360" s="13"/>
      <c r="AA360" s="13"/>
      <c r="AB360" s="13"/>
      <c r="AC360" s="13"/>
      <c r="AJ360" s="13"/>
      <c r="AK360" s="13"/>
      <c r="AR360" s="13"/>
      <c r="AS360" s="13"/>
      <c r="AT360" s="13"/>
      <c r="AU360" s="13"/>
      <c r="AV360" s="13"/>
    </row>
    <row r="361" spans="1:48" ht="12" customHeight="1">
      <c r="B361" s="35"/>
      <c r="C361" s="45"/>
      <c r="D361" s="71"/>
      <c r="E361" s="177"/>
      <c r="F361" s="35"/>
      <c r="G361" s="177"/>
      <c r="H361" s="68"/>
      <c r="I361" s="176"/>
      <c r="N361" s="13"/>
      <c r="O361" s="79"/>
      <c r="P361" s="13"/>
      <c r="Q361" s="13"/>
      <c r="R361" s="13"/>
      <c r="S361" s="13"/>
      <c r="T361" s="13"/>
      <c r="U361" s="13"/>
      <c r="V361" s="13"/>
      <c r="W361" s="13"/>
      <c r="X361" s="13"/>
      <c r="Y361" s="13"/>
      <c r="Z361" s="13"/>
      <c r="AA361" s="13"/>
      <c r="AB361" s="13"/>
      <c r="AC361" s="13"/>
      <c r="AJ361" s="13"/>
      <c r="AK361" s="13"/>
      <c r="AR361" s="13"/>
      <c r="AS361" s="13"/>
      <c r="AT361" s="13"/>
      <c r="AU361" s="13"/>
      <c r="AV361" s="13"/>
    </row>
    <row r="362" spans="1:48" ht="12" customHeight="1">
      <c r="D362" s="71"/>
      <c r="E362" s="177"/>
      <c r="G362" s="177"/>
      <c r="H362" s="68"/>
      <c r="I362" s="176"/>
      <c r="N362" s="13"/>
      <c r="O362" s="79"/>
    </row>
    <row r="363" spans="1:48" ht="12" customHeight="1">
      <c r="A363" s="35"/>
      <c r="D363" s="71"/>
      <c r="E363" s="177"/>
      <c r="G363" s="177"/>
      <c r="H363" s="68"/>
      <c r="I363" s="176"/>
      <c r="J363" s="35"/>
      <c r="N363" s="13"/>
      <c r="O363" s="79"/>
      <c r="P363" s="13"/>
      <c r="Q363" s="13"/>
      <c r="R363" s="13"/>
      <c r="S363" s="13"/>
      <c r="T363" s="13"/>
      <c r="U363" s="13"/>
      <c r="V363" s="13"/>
      <c r="W363" s="13"/>
      <c r="X363" s="13"/>
      <c r="Y363" s="13"/>
      <c r="Z363" s="13"/>
      <c r="AA363" s="13"/>
      <c r="AB363" s="13"/>
      <c r="AC363" s="13"/>
      <c r="AJ363" s="13"/>
      <c r="AK363" s="13"/>
      <c r="AR363" s="13"/>
      <c r="AS363" s="13"/>
      <c r="AT363" s="13"/>
      <c r="AU363" s="13"/>
      <c r="AV363" s="13"/>
    </row>
    <row r="364" spans="1:48" ht="12" customHeight="1">
      <c r="A364" s="35"/>
      <c r="B364" s="35"/>
      <c r="C364" s="45"/>
      <c r="D364" s="71"/>
      <c r="E364" s="177"/>
      <c r="F364" s="35"/>
      <c r="G364" s="177"/>
      <c r="H364" s="68"/>
      <c r="I364" s="176"/>
      <c r="J364" s="35"/>
      <c r="N364" s="13"/>
      <c r="O364" s="79"/>
      <c r="P364" s="13"/>
      <c r="Q364" s="13"/>
      <c r="R364" s="13"/>
      <c r="S364" s="13"/>
      <c r="T364" s="13"/>
      <c r="U364" s="13"/>
      <c r="V364" s="13"/>
      <c r="W364" s="13"/>
      <c r="X364" s="13"/>
      <c r="Y364" s="13"/>
      <c r="Z364" s="13"/>
      <c r="AA364" s="13"/>
      <c r="AB364" s="13"/>
      <c r="AC364" s="13"/>
      <c r="AJ364" s="13"/>
      <c r="AK364" s="13"/>
      <c r="AR364" s="13"/>
      <c r="AS364" s="13"/>
      <c r="AT364" s="13"/>
      <c r="AU364" s="13"/>
      <c r="AV364" s="13"/>
    </row>
    <row r="365" spans="1:48" ht="12" customHeight="1">
      <c r="A365" s="35"/>
      <c r="B365" s="35"/>
      <c r="C365" s="45"/>
      <c r="D365" s="71"/>
      <c r="E365" s="177"/>
      <c r="F365" s="35"/>
      <c r="G365" s="177"/>
      <c r="H365" s="68"/>
      <c r="I365" s="176"/>
      <c r="J365" s="35"/>
      <c r="N365" s="13"/>
      <c r="O365" s="79"/>
      <c r="P365" s="13"/>
      <c r="Q365" s="13"/>
      <c r="R365" s="13"/>
      <c r="S365" s="13"/>
      <c r="T365" s="13"/>
      <c r="U365" s="13"/>
      <c r="V365" s="13"/>
      <c r="W365" s="13"/>
      <c r="X365" s="13"/>
      <c r="Y365" s="13"/>
      <c r="Z365" s="13"/>
      <c r="AA365" s="13"/>
      <c r="AB365" s="13"/>
      <c r="AC365" s="13"/>
      <c r="AJ365" s="13"/>
      <c r="AK365" s="13"/>
      <c r="AR365" s="13"/>
      <c r="AS365" s="13"/>
      <c r="AT365" s="13"/>
      <c r="AU365" s="13"/>
      <c r="AV365" s="13"/>
    </row>
    <row r="366" spans="1:48" ht="12" customHeight="1">
      <c r="B366" s="35"/>
      <c r="C366" s="45"/>
      <c r="D366" s="71"/>
      <c r="E366" s="177"/>
      <c r="F366" s="35"/>
      <c r="G366" s="177"/>
      <c r="H366" s="68"/>
      <c r="I366" s="176"/>
      <c r="N366" s="13"/>
      <c r="O366" s="79"/>
      <c r="P366" s="13"/>
      <c r="Q366" s="13"/>
      <c r="R366" s="13"/>
      <c r="S366" s="13"/>
      <c r="T366" s="13"/>
      <c r="U366" s="13"/>
      <c r="V366" s="13"/>
      <c r="W366" s="13"/>
      <c r="X366" s="13"/>
      <c r="Y366" s="13"/>
      <c r="Z366" s="13"/>
      <c r="AA366" s="13"/>
      <c r="AB366" s="13"/>
      <c r="AC366" s="13"/>
      <c r="AJ366" s="13"/>
      <c r="AK366" s="13"/>
      <c r="AR366" s="13"/>
      <c r="AS366" s="13"/>
      <c r="AT366" s="13"/>
      <c r="AU366" s="13"/>
      <c r="AV366" s="13"/>
    </row>
    <row r="367" spans="1:48" ht="12" customHeight="1">
      <c r="B367" s="35"/>
      <c r="C367" s="45"/>
      <c r="D367" s="71"/>
      <c r="E367" s="177"/>
      <c r="F367" s="35"/>
      <c r="G367" s="177"/>
      <c r="H367" s="68"/>
      <c r="I367" s="176"/>
      <c r="N367" s="13"/>
      <c r="O367" s="79"/>
      <c r="P367" s="13"/>
      <c r="Q367" s="13"/>
      <c r="R367" s="13"/>
      <c r="S367" s="13"/>
      <c r="T367" s="13"/>
      <c r="U367" s="13"/>
      <c r="V367" s="13"/>
      <c r="W367" s="13"/>
      <c r="X367" s="13"/>
      <c r="Y367" s="13"/>
      <c r="Z367" s="13"/>
      <c r="AA367" s="13"/>
      <c r="AB367" s="13"/>
      <c r="AC367" s="13"/>
      <c r="AJ367" s="13"/>
      <c r="AK367" s="13"/>
      <c r="AR367" s="13"/>
      <c r="AS367" s="13"/>
      <c r="AT367" s="13"/>
      <c r="AU367" s="13"/>
      <c r="AV367" s="13"/>
    </row>
    <row r="368" spans="1:48" ht="12" customHeight="1">
      <c r="A368" s="35"/>
      <c r="B368" s="35"/>
      <c r="C368" s="45"/>
      <c r="D368" s="71"/>
      <c r="E368" s="35"/>
      <c r="F368" s="35"/>
      <c r="G368" s="35"/>
      <c r="H368" s="35"/>
      <c r="I368" s="35"/>
      <c r="J368" s="35"/>
      <c r="N368" s="13"/>
      <c r="O368" s="79"/>
      <c r="P368" s="13"/>
      <c r="Q368" s="13"/>
      <c r="R368" s="13"/>
      <c r="S368" s="13"/>
      <c r="T368" s="13"/>
      <c r="U368" s="13"/>
      <c r="V368" s="13"/>
      <c r="W368" s="13"/>
      <c r="X368" s="13"/>
      <c r="Y368" s="13"/>
      <c r="Z368" s="13"/>
      <c r="AA368" s="13"/>
      <c r="AB368" s="13"/>
      <c r="AC368" s="13"/>
      <c r="AJ368" s="13"/>
      <c r="AK368" s="13"/>
      <c r="AR368" s="13"/>
      <c r="AS368" s="13"/>
      <c r="AT368" s="13"/>
      <c r="AU368" s="13"/>
      <c r="AV368" s="13"/>
    </row>
    <row r="369" spans="1:48" ht="12" customHeight="1">
      <c r="A369" s="35"/>
      <c r="B369" s="35"/>
      <c r="C369" s="45"/>
      <c r="D369" s="71"/>
      <c r="E369" s="35"/>
      <c r="F369" s="35"/>
      <c r="G369" s="35"/>
      <c r="H369" s="35"/>
      <c r="I369" s="35"/>
      <c r="J369" s="35"/>
      <c r="N369" s="13"/>
      <c r="O369" s="13"/>
      <c r="P369" s="13"/>
      <c r="Q369" s="13"/>
      <c r="R369" s="13"/>
      <c r="S369" s="13"/>
      <c r="T369" s="13"/>
      <c r="U369" s="13"/>
      <c r="V369" s="13"/>
      <c r="W369" s="13"/>
      <c r="X369" s="13"/>
      <c r="Y369" s="13"/>
      <c r="Z369" s="13"/>
      <c r="AA369" s="13"/>
      <c r="AB369" s="13"/>
      <c r="AC369" s="13"/>
      <c r="AJ369" s="13"/>
      <c r="AK369" s="13"/>
      <c r="AR369" s="13"/>
      <c r="AS369" s="13"/>
      <c r="AT369" s="13"/>
      <c r="AU369" s="13"/>
      <c r="AV369" s="13"/>
    </row>
    <row r="370" spans="1:48" ht="12" customHeight="1">
      <c r="A370" s="35"/>
      <c r="B370" s="35"/>
      <c r="C370" s="45"/>
      <c r="D370" s="71"/>
      <c r="E370" s="35"/>
      <c r="F370" s="35"/>
      <c r="G370" s="35"/>
      <c r="H370" s="35"/>
      <c r="I370" s="35"/>
      <c r="J370" s="35"/>
      <c r="M370" s="13"/>
      <c r="N370" s="13"/>
      <c r="O370" s="13"/>
      <c r="P370" s="13"/>
      <c r="Q370" s="13"/>
      <c r="R370" s="13"/>
      <c r="S370" s="13"/>
      <c r="T370" s="13"/>
      <c r="U370" s="13"/>
      <c r="V370" s="13"/>
      <c r="W370" s="13"/>
      <c r="X370" s="13"/>
      <c r="Y370" s="13"/>
      <c r="Z370" s="13"/>
      <c r="AA370" s="13"/>
      <c r="AB370" s="13"/>
      <c r="AC370" s="13"/>
      <c r="AJ370" s="13"/>
      <c r="AK370" s="13"/>
      <c r="AR370" s="13"/>
      <c r="AS370" s="13"/>
      <c r="AT370" s="13"/>
      <c r="AU370" s="13"/>
      <c r="AV370" s="13"/>
    </row>
    <row r="371" spans="1:48" ht="12" customHeight="1">
      <c r="A371" s="35"/>
      <c r="D371" s="71"/>
      <c r="J371" s="35"/>
      <c r="M371" s="13"/>
      <c r="N371" s="13"/>
      <c r="O371" s="13"/>
      <c r="P371" s="13"/>
      <c r="Q371" s="13"/>
      <c r="R371" s="13"/>
      <c r="S371" s="13"/>
      <c r="T371" s="13"/>
      <c r="U371" s="13"/>
      <c r="V371" s="13"/>
      <c r="W371" s="13"/>
      <c r="X371" s="13"/>
      <c r="Y371" s="13"/>
      <c r="Z371" s="13"/>
      <c r="AA371" s="13"/>
      <c r="AB371" s="13"/>
      <c r="AC371" s="13"/>
      <c r="AJ371" s="13"/>
      <c r="AK371" s="13"/>
      <c r="AR371" s="13"/>
      <c r="AS371" s="13"/>
      <c r="AT371" s="13"/>
      <c r="AU371" s="13"/>
      <c r="AV371" s="13"/>
    </row>
    <row r="372" spans="1:48" ht="12" customHeight="1">
      <c r="A372" s="35"/>
      <c r="J372" s="35"/>
      <c r="M372" s="13"/>
      <c r="N372" s="13"/>
      <c r="O372" s="13"/>
      <c r="P372" s="13"/>
      <c r="Q372" s="13"/>
      <c r="R372" s="13"/>
      <c r="S372" s="13"/>
      <c r="T372" s="13"/>
      <c r="U372" s="13"/>
      <c r="V372" s="13"/>
      <c r="W372" s="13"/>
      <c r="X372" s="13"/>
      <c r="Y372" s="13"/>
      <c r="Z372" s="13"/>
      <c r="AA372" s="13"/>
      <c r="AB372" s="13"/>
      <c r="AC372" s="13"/>
      <c r="AJ372" s="13"/>
      <c r="AK372" s="13"/>
      <c r="AR372" s="13"/>
      <c r="AS372" s="13"/>
      <c r="AT372" s="13"/>
      <c r="AU372" s="13"/>
      <c r="AV372" s="13"/>
    </row>
    <row r="373" spans="1:48" ht="12" customHeight="1">
      <c r="A373" s="35"/>
      <c r="J373" s="35"/>
      <c r="M373" s="13"/>
      <c r="N373" s="13"/>
      <c r="O373" s="13"/>
      <c r="P373" s="13"/>
      <c r="Q373" s="13"/>
      <c r="R373" s="13"/>
      <c r="S373" s="13"/>
      <c r="T373" s="13"/>
      <c r="U373" s="13"/>
      <c r="V373" s="13"/>
      <c r="W373" s="13"/>
      <c r="X373" s="13"/>
      <c r="Y373" s="13"/>
      <c r="Z373" s="13"/>
      <c r="AA373" s="13"/>
      <c r="AB373" s="13"/>
      <c r="AC373" s="13"/>
      <c r="AJ373" s="13"/>
      <c r="AK373" s="13"/>
      <c r="AR373" s="13"/>
      <c r="AS373" s="13"/>
      <c r="AT373" s="13"/>
      <c r="AU373" s="13"/>
      <c r="AV373" s="13"/>
    </row>
    <row r="374" spans="1:48" ht="12" customHeight="1">
      <c r="A374" s="35"/>
      <c r="J374" s="35"/>
      <c r="M374" s="13"/>
      <c r="N374" s="13"/>
      <c r="O374" s="13"/>
      <c r="P374" s="13"/>
      <c r="Q374" s="13"/>
      <c r="R374" s="13"/>
      <c r="S374" s="13"/>
      <c r="T374" s="13"/>
      <c r="U374" s="13"/>
      <c r="V374" s="13"/>
      <c r="W374" s="13"/>
      <c r="X374" s="13"/>
      <c r="Y374" s="13"/>
      <c r="Z374" s="13"/>
      <c r="AA374" s="13"/>
      <c r="AB374" s="13"/>
      <c r="AC374" s="13"/>
      <c r="AJ374" s="13"/>
      <c r="AK374" s="13"/>
      <c r="AR374" s="13"/>
      <c r="AS374" s="13"/>
      <c r="AT374" s="13"/>
      <c r="AU374" s="13"/>
      <c r="AV374" s="13"/>
    </row>
    <row r="385" spans="1:48" ht="12" customHeight="1">
      <c r="A385" s="35"/>
      <c r="J385" s="35"/>
      <c r="M385" s="13"/>
      <c r="N385" s="13"/>
      <c r="O385" s="13"/>
      <c r="P385" s="13"/>
      <c r="Q385" s="13"/>
      <c r="R385" s="13"/>
      <c r="S385" s="13"/>
      <c r="T385" s="13"/>
      <c r="U385" s="13"/>
      <c r="V385" s="13"/>
      <c r="W385" s="13"/>
      <c r="X385" s="13"/>
      <c r="Y385" s="13"/>
      <c r="Z385" s="13"/>
      <c r="AA385" s="13"/>
      <c r="AB385" s="13"/>
      <c r="AC385" s="13"/>
      <c r="AJ385" s="13"/>
      <c r="AK385" s="13"/>
      <c r="AR385" s="13"/>
      <c r="AS385" s="13"/>
      <c r="AT385" s="13"/>
      <c r="AU385" s="13"/>
      <c r="AV385" s="13"/>
    </row>
    <row r="386" spans="1:48" ht="12" customHeight="1">
      <c r="A386" s="35"/>
      <c r="J386" s="35"/>
      <c r="M386" s="13"/>
      <c r="N386" s="13"/>
      <c r="O386" s="13"/>
      <c r="P386" s="13"/>
      <c r="Q386" s="13"/>
      <c r="R386" s="13"/>
      <c r="S386" s="13"/>
      <c r="T386" s="13"/>
      <c r="U386" s="13"/>
      <c r="V386" s="13"/>
      <c r="W386" s="13"/>
      <c r="X386" s="13"/>
      <c r="Y386" s="13"/>
      <c r="Z386" s="13"/>
      <c r="AA386" s="13"/>
      <c r="AB386" s="13"/>
      <c r="AC386" s="13"/>
      <c r="AJ386" s="13"/>
      <c r="AK386" s="13"/>
      <c r="AR386" s="13"/>
      <c r="AS386" s="13"/>
      <c r="AT386" s="13"/>
      <c r="AU386" s="13"/>
      <c r="AV386" s="13"/>
    </row>
    <row r="387" spans="1:48" ht="12" customHeight="1">
      <c r="A387" s="35"/>
      <c r="J387" s="35"/>
      <c r="M387" s="13"/>
      <c r="N387" s="13"/>
      <c r="O387" s="13"/>
      <c r="P387" s="13"/>
      <c r="Q387" s="13"/>
      <c r="R387" s="13"/>
      <c r="S387" s="13"/>
      <c r="T387" s="13"/>
      <c r="U387" s="13"/>
      <c r="V387" s="13"/>
      <c r="W387" s="13"/>
      <c r="X387" s="13"/>
      <c r="Y387" s="13"/>
      <c r="Z387" s="13"/>
      <c r="AA387" s="13"/>
      <c r="AB387" s="13"/>
      <c r="AC387" s="13"/>
      <c r="AJ387" s="13"/>
      <c r="AK387" s="13"/>
      <c r="AR387" s="13"/>
      <c r="AS387" s="13"/>
      <c r="AT387" s="13"/>
      <c r="AU387" s="13"/>
      <c r="AV387" s="13"/>
    </row>
    <row r="390" spans="1:48" ht="12" customHeight="1">
      <c r="A390" s="35"/>
      <c r="J390" s="35"/>
      <c r="M390" s="13"/>
      <c r="N390" s="13"/>
      <c r="O390" s="13"/>
      <c r="P390" s="13"/>
      <c r="Q390" s="13"/>
      <c r="R390" s="13"/>
      <c r="S390" s="13"/>
      <c r="T390" s="13"/>
      <c r="U390" s="13"/>
      <c r="V390" s="13"/>
      <c r="W390" s="13"/>
      <c r="X390" s="13"/>
      <c r="Y390" s="13"/>
      <c r="Z390" s="13"/>
      <c r="AA390" s="13"/>
      <c r="AB390" s="13"/>
      <c r="AC390" s="13"/>
      <c r="AJ390" s="13"/>
      <c r="AK390" s="13"/>
      <c r="AR390" s="13"/>
      <c r="AS390" s="13"/>
      <c r="AT390" s="13"/>
      <c r="AU390" s="13"/>
      <c r="AV390" s="13"/>
    </row>
    <row r="391" spans="1:48" ht="12" customHeight="1">
      <c r="A391" s="35"/>
      <c r="J391" s="35"/>
      <c r="M391" s="13"/>
      <c r="N391" s="13"/>
      <c r="O391" s="13"/>
      <c r="P391" s="13"/>
      <c r="Q391" s="13"/>
      <c r="R391" s="13"/>
      <c r="S391" s="13"/>
      <c r="T391" s="13"/>
      <c r="U391" s="13"/>
      <c r="V391" s="13"/>
      <c r="W391" s="13"/>
      <c r="X391" s="13"/>
      <c r="Y391" s="13"/>
      <c r="Z391" s="13"/>
      <c r="AA391" s="13"/>
      <c r="AB391" s="13"/>
      <c r="AC391" s="13"/>
      <c r="AJ391" s="13"/>
      <c r="AK391" s="13"/>
      <c r="AR391" s="13"/>
      <c r="AS391" s="13"/>
      <c r="AT391" s="13"/>
      <c r="AU391" s="13"/>
      <c r="AV391" s="13"/>
    </row>
    <row r="392" spans="1:48" ht="12" customHeight="1">
      <c r="A392" s="35"/>
      <c r="J392" s="35"/>
      <c r="M392" s="13"/>
      <c r="N392" s="13"/>
      <c r="O392" s="13"/>
      <c r="P392" s="13"/>
      <c r="Q392" s="13"/>
      <c r="R392" s="13"/>
      <c r="S392" s="13"/>
      <c r="T392" s="13"/>
      <c r="U392" s="13"/>
      <c r="V392" s="13"/>
      <c r="W392" s="13"/>
      <c r="X392" s="13"/>
      <c r="Y392" s="13"/>
      <c r="Z392" s="13"/>
      <c r="AA392" s="13"/>
      <c r="AB392" s="13"/>
      <c r="AC392" s="13"/>
      <c r="AJ392" s="13"/>
      <c r="AK392" s="13"/>
      <c r="AR392" s="13"/>
      <c r="AS392" s="13"/>
      <c r="AT392" s="13"/>
      <c r="AU392" s="13"/>
      <c r="AV392" s="13"/>
    </row>
    <row r="393" spans="1:48" ht="12" customHeight="1">
      <c r="A393" s="35"/>
      <c r="J393" s="35"/>
      <c r="M393" s="13"/>
      <c r="N393" s="13"/>
      <c r="O393" s="13"/>
      <c r="P393" s="13"/>
      <c r="Q393" s="13"/>
      <c r="R393" s="13"/>
      <c r="S393" s="13"/>
      <c r="T393" s="13"/>
      <c r="U393" s="13"/>
      <c r="V393" s="13"/>
      <c r="W393" s="13"/>
      <c r="X393" s="13"/>
      <c r="Y393" s="13"/>
      <c r="Z393" s="13"/>
      <c r="AA393" s="13"/>
      <c r="AB393" s="13"/>
      <c r="AC393" s="13"/>
      <c r="AJ393" s="13"/>
      <c r="AK393" s="13"/>
      <c r="AR393" s="13"/>
      <c r="AS393" s="13"/>
      <c r="AT393" s="13"/>
      <c r="AU393" s="13"/>
      <c r="AV393" s="13"/>
    </row>
    <row r="394" spans="1:48" ht="12" customHeight="1">
      <c r="A394" s="35"/>
      <c r="J394" s="35"/>
      <c r="M394" s="13"/>
      <c r="N394" s="13"/>
      <c r="O394" s="13"/>
      <c r="P394" s="13"/>
      <c r="Q394" s="13"/>
      <c r="R394" s="13"/>
      <c r="S394" s="13"/>
      <c r="T394" s="13"/>
      <c r="U394" s="13"/>
      <c r="V394" s="13"/>
      <c r="W394" s="13"/>
      <c r="X394" s="13"/>
      <c r="Y394" s="13"/>
      <c r="Z394" s="13"/>
      <c r="AA394" s="13"/>
      <c r="AB394" s="13"/>
      <c r="AC394" s="13"/>
      <c r="AJ394" s="13"/>
      <c r="AK394" s="13"/>
      <c r="AR394" s="13"/>
      <c r="AS394" s="13"/>
      <c r="AT394" s="13"/>
      <c r="AU394" s="13"/>
      <c r="AV394" s="13"/>
    </row>
    <row r="395" spans="1:48" ht="12" customHeight="1">
      <c r="A395" s="35"/>
      <c r="J395" s="35"/>
      <c r="M395" s="13"/>
      <c r="N395" s="13"/>
      <c r="O395" s="13"/>
      <c r="P395" s="13"/>
      <c r="Q395" s="13"/>
      <c r="R395" s="13"/>
      <c r="S395" s="13"/>
      <c r="T395" s="13"/>
      <c r="U395" s="13"/>
      <c r="V395" s="13"/>
      <c r="W395" s="13"/>
      <c r="X395" s="13"/>
      <c r="Y395" s="13"/>
      <c r="Z395" s="13"/>
      <c r="AA395" s="13"/>
      <c r="AB395" s="13"/>
      <c r="AC395" s="13"/>
      <c r="AJ395" s="13"/>
      <c r="AK395" s="13"/>
      <c r="AR395" s="13"/>
      <c r="AS395" s="13"/>
      <c r="AT395" s="13"/>
      <c r="AU395" s="13"/>
      <c r="AV395" s="13"/>
    </row>
    <row r="396" spans="1:48" ht="12" customHeight="1">
      <c r="A396" s="35"/>
      <c r="J396" s="35"/>
      <c r="M396" s="13"/>
      <c r="N396" s="13"/>
      <c r="O396" s="13"/>
      <c r="P396" s="13"/>
      <c r="Q396" s="13"/>
      <c r="R396" s="13"/>
      <c r="S396" s="13"/>
      <c r="T396" s="13"/>
      <c r="U396" s="13"/>
      <c r="V396" s="13"/>
      <c r="W396" s="13"/>
      <c r="X396" s="13"/>
      <c r="Y396" s="13"/>
      <c r="Z396" s="13"/>
      <c r="AA396" s="13"/>
      <c r="AB396" s="13"/>
      <c r="AC396" s="13"/>
      <c r="AJ396" s="13"/>
      <c r="AK396" s="13"/>
      <c r="AR396" s="13"/>
      <c r="AS396" s="13"/>
      <c r="AT396" s="13"/>
      <c r="AU396" s="13"/>
      <c r="AV396" s="13"/>
    </row>
    <row r="407" spans="1:48" ht="12" customHeight="1">
      <c r="A407" s="35"/>
      <c r="J407" s="35"/>
      <c r="M407" s="13"/>
      <c r="N407" s="13"/>
      <c r="O407" s="13"/>
      <c r="P407" s="13"/>
      <c r="Q407" s="13"/>
      <c r="R407" s="13"/>
      <c r="S407" s="13"/>
      <c r="T407" s="13"/>
      <c r="U407" s="13"/>
      <c r="V407" s="13"/>
      <c r="W407" s="13"/>
      <c r="X407" s="13"/>
      <c r="Y407" s="13"/>
      <c r="Z407" s="13"/>
      <c r="AA407" s="13"/>
      <c r="AB407" s="13"/>
      <c r="AC407" s="13"/>
      <c r="AJ407" s="13"/>
      <c r="AK407" s="13"/>
      <c r="AR407" s="13"/>
      <c r="AS407" s="13"/>
      <c r="AT407" s="13"/>
      <c r="AU407" s="13"/>
      <c r="AV407" s="13"/>
    </row>
    <row r="408" spans="1:48" ht="12" customHeight="1">
      <c r="A408" s="35"/>
      <c r="J408" s="35"/>
      <c r="M408" s="13"/>
      <c r="N408" s="13"/>
      <c r="O408" s="13"/>
      <c r="P408" s="13"/>
      <c r="Q408" s="13"/>
      <c r="R408" s="13"/>
      <c r="S408" s="13"/>
      <c r="T408" s="13"/>
      <c r="U408" s="13"/>
      <c r="V408" s="13"/>
      <c r="W408" s="13"/>
      <c r="X408" s="13"/>
      <c r="Y408" s="13"/>
      <c r="Z408" s="13"/>
      <c r="AA408" s="13"/>
      <c r="AB408" s="13"/>
      <c r="AC408" s="13"/>
      <c r="AJ408" s="13"/>
      <c r="AK408" s="13"/>
      <c r="AR408" s="13"/>
      <c r="AS408" s="13"/>
      <c r="AT408" s="13"/>
      <c r="AU408" s="13"/>
      <c r="AV408" s="13"/>
    </row>
    <row r="409" spans="1:48" ht="12" customHeight="1">
      <c r="A409" s="35"/>
      <c r="J409" s="35"/>
      <c r="M409" s="13"/>
      <c r="N409" s="13"/>
      <c r="O409" s="13"/>
      <c r="P409" s="13"/>
      <c r="Q409" s="13"/>
      <c r="R409" s="13"/>
      <c r="S409" s="13"/>
      <c r="T409" s="13"/>
      <c r="U409" s="13"/>
      <c r="V409" s="13"/>
      <c r="W409" s="13"/>
      <c r="X409" s="13"/>
      <c r="Y409" s="13"/>
      <c r="Z409" s="13"/>
      <c r="AA409" s="13"/>
      <c r="AB409" s="13"/>
      <c r="AC409" s="13"/>
      <c r="AJ409" s="13"/>
      <c r="AK409" s="13"/>
      <c r="AR409" s="13"/>
      <c r="AS409" s="13"/>
      <c r="AT409" s="13"/>
      <c r="AU409" s="13"/>
      <c r="AV409" s="13"/>
    </row>
    <row r="412" spans="1:48" ht="12" customHeight="1">
      <c r="A412" s="35"/>
      <c r="J412" s="35"/>
      <c r="M412" s="13"/>
      <c r="N412" s="13"/>
      <c r="O412" s="13"/>
      <c r="P412" s="13"/>
      <c r="Q412" s="13"/>
      <c r="R412" s="13"/>
      <c r="S412" s="13"/>
      <c r="T412" s="13"/>
      <c r="U412" s="13"/>
      <c r="V412" s="13"/>
      <c r="W412" s="13"/>
      <c r="X412" s="13"/>
      <c r="Y412" s="13"/>
      <c r="Z412" s="13"/>
      <c r="AA412" s="13"/>
      <c r="AB412" s="13"/>
      <c r="AC412" s="13"/>
      <c r="AJ412" s="13"/>
      <c r="AK412" s="13"/>
      <c r="AR412" s="13"/>
      <c r="AS412" s="13"/>
      <c r="AT412" s="13"/>
      <c r="AU412" s="13"/>
      <c r="AV412" s="13"/>
    </row>
    <row r="413" spans="1:48" ht="12" customHeight="1">
      <c r="A413" s="35"/>
      <c r="J413" s="35"/>
      <c r="M413" s="13"/>
      <c r="N413" s="13"/>
      <c r="O413" s="13"/>
      <c r="P413" s="13"/>
      <c r="Q413" s="13"/>
      <c r="R413" s="13"/>
      <c r="S413" s="13"/>
      <c r="T413" s="13"/>
      <c r="U413" s="13"/>
      <c r="V413" s="13"/>
      <c r="W413" s="13"/>
      <c r="X413" s="13"/>
      <c r="Y413" s="13"/>
      <c r="Z413" s="13"/>
      <c r="AA413" s="13"/>
      <c r="AB413" s="13"/>
      <c r="AC413" s="13"/>
      <c r="AJ413" s="13"/>
      <c r="AK413" s="13"/>
      <c r="AR413" s="13"/>
      <c r="AS413" s="13"/>
      <c r="AT413" s="13"/>
      <c r="AU413" s="13"/>
      <c r="AV413" s="13"/>
    </row>
    <row r="414" spans="1:48" ht="12" customHeight="1">
      <c r="A414" s="35"/>
      <c r="J414" s="35"/>
      <c r="M414" s="13"/>
      <c r="N414" s="13"/>
      <c r="O414" s="13"/>
      <c r="P414" s="13"/>
      <c r="Q414" s="13"/>
      <c r="R414" s="13"/>
      <c r="S414" s="13"/>
      <c r="T414" s="13"/>
      <c r="U414" s="13"/>
      <c r="V414" s="13"/>
      <c r="W414" s="13"/>
      <c r="X414" s="13"/>
      <c r="Y414" s="13"/>
      <c r="Z414" s="13"/>
      <c r="AA414" s="13"/>
      <c r="AB414" s="13"/>
      <c r="AC414" s="13"/>
      <c r="AJ414" s="13"/>
      <c r="AK414" s="13"/>
      <c r="AR414" s="13"/>
      <c r="AS414" s="13"/>
      <c r="AT414" s="13"/>
      <c r="AU414" s="13"/>
      <c r="AV414" s="13"/>
    </row>
    <row r="415" spans="1:48" ht="12" customHeight="1">
      <c r="A415" s="35"/>
      <c r="J415" s="35"/>
      <c r="M415" s="13"/>
      <c r="N415" s="13"/>
      <c r="O415" s="13"/>
      <c r="P415" s="13"/>
      <c r="Q415" s="13"/>
      <c r="R415" s="13"/>
      <c r="S415" s="13"/>
      <c r="T415" s="13"/>
      <c r="U415" s="13"/>
      <c r="V415" s="13"/>
      <c r="W415" s="13"/>
      <c r="X415" s="13"/>
      <c r="Y415" s="13"/>
      <c r="Z415" s="13"/>
      <c r="AA415" s="13"/>
      <c r="AB415" s="13"/>
      <c r="AC415" s="13"/>
      <c r="AJ415" s="13"/>
      <c r="AK415" s="13"/>
      <c r="AR415" s="13"/>
      <c r="AS415" s="13"/>
      <c r="AT415" s="13"/>
      <c r="AU415" s="13"/>
      <c r="AV415" s="13"/>
    </row>
    <row r="416" spans="1:48" ht="12" customHeight="1">
      <c r="A416" s="35"/>
      <c r="J416" s="35"/>
      <c r="M416" s="13"/>
      <c r="N416" s="13"/>
      <c r="O416" s="13"/>
      <c r="P416" s="13"/>
      <c r="Q416" s="13"/>
      <c r="R416" s="13"/>
      <c r="S416" s="13"/>
      <c r="T416" s="13"/>
      <c r="U416" s="13"/>
      <c r="V416" s="13"/>
      <c r="W416" s="13"/>
      <c r="X416" s="13"/>
      <c r="Y416" s="13"/>
      <c r="Z416" s="13"/>
      <c r="AA416" s="13"/>
      <c r="AB416" s="13"/>
      <c r="AC416" s="13"/>
      <c r="AJ416" s="13"/>
      <c r="AK416" s="13"/>
      <c r="AR416" s="13"/>
      <c r="AS416" s="13"/>
      <c r="AT416" s="13"/>
      <c r="AU416" s="13"/>
      <c r="AV416" s="13"/>
    </row>
    <row r="417" spans="1:48" ht="12" customHeight="1">
      <c r="A417" s="35"/>
      <c r="J417" s="35"/>
      <c r="M417" s="13"/>
      <c r="N417" s="13"/>
      <c r="O417" s="13"/>
      <c r="P417" s="13"/>
      <c r="Q417" s="13"/>
      <c r="R417" s="13"/>
      <c r="S417" s="13"/>
      <c r="T417" s="13"/>
      <c r="U417" s="13"/>
      <c r="V417" s="13"/>
      <c r="W417" s="13"/>
      <c r="X417" s="13"/>
      <c r="Y417" s="13"/>
      <c r="Z417" s="13"/>
      <c r="AA417" s="13"/>
      <c r="AB417" s="13"/>
      <c r="AC417" s="13"/>
      <c r="AJ417" s="13"/>
      <c r="AK417" s="13"/>
      <c r="AR417" s="13"/>
      <c r="AS417" s="13"/>
      <c r="AT417" s="13"/>
      <c r="AU417" s="13"/>
      <c r="AV417" s="13"/>
    </row>
    <row r="418" spans="1:48" ht="12" customHeight="1">
      <c r="A418" s="35"/>
      <c r="J418" s="35"/>
      <c r="M418" s="13"/>
      <c r="N418" s="13"/>
      <c r="O418" s="13"/>
      <c r="P418" s="13"/>
      <c r="Q418" s="13"/>
      <c r="R418" s="13"/>
      <c r="S418" s="13"/>
      <c r="T418" s="13"/>
      <c r="U418" s="13"/>
      <c r="V418" s="13"/>
      <c r="W418" s="13"/>
      <c r="X418" s="13"/>
      <c r="Y418" s="13"/>
      <c r="Z418" s="13"/>
      <c r="AA418" s="13"/>
      <c r="AB418" s="13"/>
      <c r="AC418" s="13"/>
      <c r="AJ418" s="13"/>
      <c r="AK418" s="13"/>
      <c r="AR418" s="13"/>
      <c r="AS418" s="13"/>
      <c r="AT418" s="13"/>
      <c r="AU418" s="13"/>
      <c r="AV418" s="13"/>
    </row>
  </sheetData>
  <mergeCells count="24">
    <mergeCell ref="AP7:AQ8"/>
    <mergeCell ref="AJ5:AQ6"/>
    <mergeCell ref="AJ7:AK8"/>
    <mergeCell ref="N6:O7"/>
    <mergeCell ref="P6:Q7"/>
    <mergeCell ref="R6:S7"/>
    <mergeCell ref="AL7:AM8"/>
    <mergeCell ref="AN7:AO8"/>
    <mergeCell ref="T6:U7"/>
    <mergeCell ref="AD8:AE8"/>
    <mergeCell ref="AF8:AG8"/>
    <mergeCell ref="AH8:AI8"/>
    <mergeCell ref="V6:W6"/>
    <mergeCell ref="X6:Y7"/>
    <mergeCell ref="V7:W7"/>
    <mergeCell ref="Z7:AA7"/>
    <mergeCell ref="AB7:AC7"/>
    <mergeCell ref="L6:M7"/>
    <mergeCell ref="B5:C9"/>
    <mergeCell ref="D5:E7"/>
    <mergeCell ref="F6:G7"/>
    <mergeCell ref="H6:I6"/>
    <mergeCell ref="J6:K7"/>
    <mergeCell ref="H7:I7"/>
  </mergeCells>
  <phoneticPr fontId="2"/>
  <pageMargins left="0.59055118110236227" right="0" top="0.59055118110236227" bottom="0" header="0" footer="0"/>
  <pageSetup paperSize="9" scale="53" orientation="landscape" horizontalDpi="4294967294" r:id="rId1"/>
  <headerFooter alignWithMargins="0"/>
  <colBreaks count="1" manualBreakCount="1">
    <brk id="21" min="1"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 </vt:lpstr>
      <vt:lpstr>月次</vt:lpstr>
      <vt:lpstr>月次!Print_Area</vt:lpstr>
      <vt:lpstr>'年度 '!Print_Area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2022-05-25T08:25:43Z</cp:lastPrinted>
  <dcterms:created xsi:type="dcterms:W3CDTF">2002-07-22T04:03:10Z</dcterms:created>
  <dcterms:modified xsi:type="dcterms:W3CDTF">2025-04-28T06:07:11Z</dcterms:modified>
</cp:coreProperties>
</file>