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ml.chartshapes+xml"/>
  <Override PartName="/xl/charts/chart22.xml" ContentType="application/vnd.openxmlformats-officedocument.drawingml.chart+xml"/>
  <Override PartName="/xl/drawings/drawing10.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20" yWindow="1095" windowWidth="28350" windowHeight="10875" activeTab="1"/>
  </bookViews>
  <sheets>
    <sheet name="年度" sheetId="20" r:id="rId1"/>
    <sheet name="月次" sheetId="22" r:id="rId2"/>
  </sheets>
  <externalReferences>
    <externalReference r:id="rId3"/>
  </externalReferences>
  <definedNames>
    <definedName name="_xlnm.Print_Area" localSheetId="1">月次!$B$1:$AI$333</definedName>
    <definedName name="_xlnm.Print_Area" localSheetId="0">年度!$B$2:$AK$48</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333" i="22" l="1"/>
  <c r="AA333" i="22"/>
  <c r="W333" i="22"/>
  <c r="U333" i="22"/>
  <c r="P333" i="22"/>
  <c r="O333" i="22"/>
  <c r="M333" i="22"/>
  <c r="J333" i="22"/>
  <c r="I333" i="22"/>
  <c r="G333" i="22"/>
  <c r="E333" i="22"/>
  <c r="AE332" i="22"/>
  <c r="AA332" i="22"/>
  <c r="W332" i="22"/>
  <c r="U332" i="22"/>
  <c r="P332" i="22"/>
  <c r="O332" i="22"/>
  <c r="M332" i="22"/>
  <c r="J332" i="22"/>
  <c r="I332" i="22"/>
  <c r="G332" i="22"/>
  <c r="E332" i="22"/>
  <c r="AE331" i="22"/>
  <c r="AA331" i="22"/>
  <c r="W331" i="22"/>
  <c r="U331" i="22"/>
  <c r="P331" i="22"/>
  <c r="O331" i="22"/>
  <c r="M331" i="22"/>
  <c r="J331" i="22"/>
  <c r="I331" i="22"/>
  <c r="G331" i="22"/>
  <c r="E331" i="22"/>
  <c r="AE330" i="22"/>
  <c r="AA330" i="22"/>
  <c r="W330" i="22"/>
  <c r="U330" i="22"/>
  <c r="P330" i="22"/>
  <c r="Q330" i="22" s="1"/>
  <c r="O330" i="22"/>
  <c r="M330" i="22"/>
  <c r="J330" i="22"/>
  <c r="K330" i="22" s="1"/>
  <c r="I330" i="22"/>
  <c r="G330" i="22"/>
  <c r="E330" i="22"/>
  <c r="AE329" i="22"/>
  <c r="AA329" i="22"/>
  <c r="W329" i="22"/>
  <c r="U329" i="22"/>
  <c r="P329" i="22"/>
  <c r="Q329" i="22" s="1"/>
  <c r="O329" i="22"/>
  <c r="M329" i="22"/>
  <c r="J329" i="22"/>
  <c r="I329" i="22"/>
  <c r="G329" i="22"/>
  <c r="E329" i="22"/>
  <c r="AE328" i="22"/>
  <c r="AA328" i="22"/>
  <c r="W328" i="22"/>
  <c r="U328" i="22"/>
  <c r="P328" i="22"/>
  <c r="Q328" i="22" s="1"/>
  <c r="O328" i="22"/>
  <c r="M328" i="22"/>
  <c r="J328" i="22"/>
  <c r="I328" i="22"/>
  <c r="G328" i="22"/>
  <c r="E328" i="22"/>
  <c r="AE327" i="22"/>
  <c r="AA327" i="22"/>
  <c r="W327" i="22"/>
  <c r="U327" i="22"/>
  <c r="P327" i="22"/>
  <c r="Q327" i="22" s="1"/>
  <c r="O327" i="22"/>
  <c r="M327" i="22"/>
  <c r="J327" i="22"/>
  <c r="I327" i="22"/>
  <c r="G327" i="22"/>
  <c r="E327" i="22"/>
  <c r="AE326" i="22"/>
  <c r="AA326" i="22"/>
  <c r="W326" i="22"/>
  <c r="U326" i="22"/>
  <c r="P326" i="22"/>
  <c r="Q326" i="22" s="1"/>
  <c r="O326" i="22"/>
  <c r="M326" i="22"/>
  <c r="J326" i="22"/>
  <c r="K326" i="22" s="1"/>
  <c r="I326" i="22"/>
  <c r="G326" i="22"/>
  <c r="E326" i="22"/>
  <c r="AE325" i="22"/>
  <c r="AA325" i="22"/>
  <c r="W325" i="22"/>
  <c r="U325" i="22"/>
  <c r="P325" i="22"/>
  <c r="Q325" i="22" s="1"/>
  <c r="O325" i="22"/>
  <c r="M325" i="22"/>
  <c r="J325" i="22"/>
  <c r="I325" i="22"/>
  <c r="G325" i="22"/>
  <c r="E325" i="22"/>
  <c r="AE324" i="22"/>
  <c r="AA324" i="22"/>
  <c r="W324" i="22"/>
  <c r="U324" i="22"/>
  <c r="P324" i="22"/>
  <c r="Q324" i="22" s="1"/>
  <c r="O324" i="22"/>
  <c r="M324" i="22"/>
  <c r="J324" i="22"/>
  <c r="I324" i="22"/>
  <c r="G324" i="22"/>
  <c r="E324" i="22"/>
  <c r="AE323" i="22"/>
  <c r="AA323" i="22"/>
  <c r="W323" i="22"/>
  <c r="U323" i="22"/>
  <c r="P323" i="22"/>
  <c r="Q323" i="22" s="1"/>
  <c r="O323" i="22"/>
  <c r="M323" i="22"/>
  <c r="J323" i="22"/>
  <c r="K323" i="22" s="1"/>
  <c r="I323" i="22"/>
  <c r="G323" i="22"/>
  <c r="E323" i="22"/>
  <c r="AE322" i="22"/>
  <c r="AA322" i="22"/>
  <c r="W322" i="22"/>
  <c r="U322" i="22"/>
  <c r="P322" i="22"/>
  <c r="Q322" i="22" s="1"/>
  <c r="O322" i="22"/>
  <c r="M322" i="22"/>
  <c r="J322" i="22"/>
  <c r="K322" i="22" s="1"/>
  <c r="I322" i="22"/>
  <c r="G322" i="22"/>
  <c r="E322" i="22"/>
  <c r="R333" i="22" l="1"/>
  <c r="X333" i="22" s="1"/>
  <c r="R331" i="22"/>
  <c r="R329" i="22"/>
  <c r="X329" i="22" s="1"/>
  <c r="Y329" i="22" s="1"/>
  <c r="R327" i="22"/>
  <c r="X327" i="22" s="1"/>
  <c r="Y327" i="22" s="1"/>
  <c r="K327" i="22"/>
  <c r="R323" i="22"/>
  <c r="S323" i="22" s="1"/>
  <c r="R325" i="22"/>
  <c r="S325" i="22" s="1"/>
  <c r="R324" i="22"/>
  <c r="X324" i="22" s="1"/>
  <c r="Y324" i="22" s="1"/>
  <c r="R332" i="22"/>
  <c r="R328" i="22"/>
  <c r="S328" i="22" s="1"/>
  <c r="R322" i="22"/>
  <c r="X322" i="22" s="1"/>
  <c r="Y322" i="22" s="1"/>
  <c r="R326" i="22"/>
  <c r="R330" i="22"/>
  <c r="X330" i="22" s="1"/>
  <c r="Y330" i="22" s="1"/>
  <c r="K324" i="22"/>
  <c r="K325" i="22"/>
  <c r="K329" i="22"/>
  <c r="K328" i="22"/>
  <c r="AD43" i="20"/>
  <c r="Z43" i="20"/>
  <c r="V43" i="20"/>
  <c r="T43" i="20"/>
  <c r="N43" i="20"/>
  <c r="L43" i="20"/>
  <c r="H43" i="20"/>
  <c r="F43" i="20"/>
  <c r="D43" i="20"/>
  <c r="J43" i="20" s="1"/>
  <c r="S329" i="22" l="1"/>
  <c r="X325" i="22"/>
  <c r="Y325" i="22" s="1"/>
  <c r="X323" i="22"/>
  <c r="Y323" i="22" s="1"/>
  <c r="X332" i="22"/>
  <c r="X331" i="22"/>
  <c r="X328" i="22"/>
  <c r="Y328" i="22" s="1"/>
  <c r="S327" i="22"/>
  <c r="S324" i="22"/>
  <c r="S330" i="22"/>
  <c r="S322" i="22"/>
  <c r="S326" i="22"/>
  <c r="X326" i="22"/>
  <c r="Y326" i="22" s="1"/>
  <c r="P43" i="20"/>
  <c r="R43" i="20" s="1"/>
  <c r="AE321" i="22"/>
  <c r="AA321" i="22"/>
  <c r="J321" i="22"/>
  <c r="K333" i="22" s="1"/>
  <c r="P321" i="22"/>
  <c r="Q333" i="22" s="1"/>
  <c r="W321" i="22"/>
  <c r="U321" i="22"/>
  <c r="O321" i="22"/>
  <c r="M321" i="22"/>
  <c r="I321" i="22"/>
  <c r="G321" i="22"/>
  <c r="E321" i="22"/>
  <c r="AE320" i="22"/>
  <c r="AA320" i="22"/>
  <c r="J320" i="22"/>
  <c r="P320" i="22"/>
  <c r="Q332" i="22" s="1"/>
  <c r="W320" i="22"/>
  <c r="U320" i="22"/>
  <c r="O320" i="22"/>
  <c r="M320" i="22"/>
  <c r="I320" i="22"/>
  <c r="G320" i="22"/>
  <c r="E320" i="22"/>
  <c r="AE319" i="22"/>
  <c r="AA319" i="22"/>
  <c r="J319" i="22"/>
  <c r="K331" i="22" s="1"/>
  <c r="P319" i="22"/>
  <c r="Q331" i="22" s="1"/>
  <c r="W319" i="22"/>
  <c r="U319" i="22"/>
  <c r="O319" i="22"/>
  <c r="M319" i="22"/>
  <c r="I319" i="22"/>
  <c r="G319" i="22"/>
  <c r="E319" i="22"/>
  <c r="AE318" i="22"/>
  <c r="AA318" i="22"/>
  <c r="J318" i="22"/>
  <c r="P318" i="22"/>
  <c r="W318" i="22"/>
  <c r="U318" i="22"/>
  <c r="O318" i="22"/>
  <c r="M318" i="22"/>
  <c r="I318" i="22"/>
  <c r="G318" i="22"/>
  <c r="E318" i="22"/>
  <c r="AE317" i="22"/>
  <c r="AA317" i="22"/>
  <c r="J317" i="22"/>
  <c r="K317" i="22" s="1"/>
  <c r="P317" i="22"/>
  <c r="W317" i="22"/>
  <c r="U317" i="22"/>
  <c r="O317" i="22"/>
  <c r="M317" i="22"/>
  <c r="I317" i="22"/>
  <c r="G317" i="22"/>
  <c r="E317" i="22"/>
  <c r="AE316" i="22"/>
  <c r="AA316" i="22"/>
  <c r="J316" i="22"/>
  <c r="P316" i="22"/>
  <c r="W316" i="22"/>
  <c r="U316" i="22"/>
  <c r="O316" i="22"/>
  <c r="M316" i="22"/>
  <c r="I316" i="22"/>
  <c r="G316" i="22"/>
  <c r="E316" i="22"/>
  <c r="AE315" i="22"/>
  <c r="AA315" i="22"/>
  <c r="J315" i="22"/>
  <c r="P315" i="22"/>
  <c r="W315" i="22"/>
  <c r="U315" i="22"/>
  <c r="O315" i="22"/>
  <c r="M315" i="22"/>
  <c r="I315" i="22"/>
  <c r="G315" i="22"/>
  <c r="E315" i="22"/>
  <c r="AE314" i="22"/>
  <c r="AA314" i="22"/>
  <c r="J314" i="22"/>
  <c r="R314" i="22" s="1"/>
  <c r="X314" i="22" s="1"/>
  <c r="P314" i="22"/>
  <c r="W314" i="22"/>
  <c r="U314" i="22"/>
  <c r="O314" i="22"/>
  <c r="M314" i="22"/>
  <c r="I314" i="22"/>
  <c r="G314" i="22"/>
  <c r="E314" i="22"/>
  <c r="AE313" i="22"/>
  <c r="AA313" i="22"/>
  <c r="J313" i="22"/>
  <c r="P313" i="22"/>
  <c r="R313" i="22" s="1"/>
  <c r="X313" i="22" s="1"/>
  <c r="W313" i="22"/>
  <c r="U313" i="22"/>
  <c r="O313" i="22"/>
  <c r="M313" i="22"/>
  <c r="I313" i="22"/>
  <c r="G313" i="22"/>
  <c r="E313" i="22"/>
  <c r="AE312" i="22"/>
  <c r="AA312" i="22"/>
  <c r="J312" i="22"/>
  <c r="K312" i="22" s="1"/>
  <c r="P312" i="22"/>
  <c r="R312" i="22" s="1"/>
  <c r="X312" i="22" s="1"/>
  <c r="W312" i="22"/>
  <c r="U312" i="22"/>
  <c r="O312" i="22"/>
  <c r="M312" i="22"/>
  <c r="I312" i="22"/>
  <c r="G312" i="22"/>
  <c r="E312" i="22"/>
  <c r="AE311" i="22"/>
  <c r="AA311" i="22"/>
  <c r="J311" i="22"/>
  <c r="P311" i="22"/>
  <c r="W311" i="22"/>
  <c r="U311" i="22"/>
  <c r="O311" i="22"/>
  <c r="M311" i="22"/>
  <c r="I311" i="22"/>
  <c r="G311" i="22"/>
  <c r="E311" i="22"/>
  <c r="AE310" i="22"/>
  <c r="AA310" i="22"/>
  <c r="J310" i="22"/>
  <c r="K310" i="22" s="1"/>
  <c r="P310" i="22"/>
  <c r="R310" i="22"/>
  <c r="X310" i="22" s="1"/>
  <c r="W310" i="22"/>
  <c r="U310" i="22"/>
  <c r="O310" i="22"/>
  <c r="M310" i="22"/>
  <c r="I310" i="22"/>
  <c r="G310" i="22"/>
  <c r="E310" i="22"/>
  <c r="AD42" i="20"/>
  <c r="Z42" i="20"/>
  <c r="AA43" i="20" s="1"/>
  <c r="V42" i="20"/>
  <c r="W43" i="20" s="1"/>
  <c r="T42" i="20"/>
  <c r="N42" i="20"/>
  <c r="L42" i="20"/>
  <c r="H42" i="20"/>
  <c r="F42" i="20"/>
  <c r="D42" i="20"/>
  <c r="AD41" i="20"/>
  <c r="Z41" i="20"/>
  <c r="D41" i="20"/>
  <c r="F41" i="20"/>
  <c r="G41" i="20" s="1"/>
  <c r="N41" i="20"/>
  <c r="L41" i="20"/>
  <c r="M41" i="20" s="1"/>
  <c r="T41" i="20"/>
  <c r="V41" i="20"/>
  <c r="H41" i="20"/>
  <c r="I283" i="22"/>
  <c r="J283" i="22"/>
  <c r="K283" i="22"/>
  <c r="M283" i="22"/>
  <c r="O283" i="22"/>
  <c r="P283" i="22"/>
  <c r="Q283" i="22"/>
  <c r="R283" i="22"/>
  <c r="S283" i="22"/>
  <c r="Z40" i="20"/>
  <c r="AE309" i="22"/>
  <c r="AA309" i="22"/>
  <c r="W309" i="22"/>
  <c r="U309" i="22"/>
  <c r="P309" i="22"/>
  <c r="O309" i="22"/>
  <c r="M309" i="22"/>
  <c r="J309" i="22"/>
  <c r="I309" i="22"/>
  <c r="G309" i="22"/>
  <c r="E309" i="22"/>
  <c r="AE308" i="22"/>
  <c r="AA308" i="22"/>
  <c r="W308" i="22"/>
  <c r="U308" i="22"/>
  <c r="P308" i="22"/>
  <c r="O308" i="22"/>
  <c r="M308" i="22"/>
  <c r="J308" i="22"/>
  <c r="I308" i="22"/>
  <c r="G308" i="22"/>
  <c r="E308" i="22"/>
  <c r="AE307" i="22"/>
  <c r="AA307" i="22"/>
  <c r="W307" i="22"/>
  <c r="U307" i="22"/>
  <c r="J307" i="22"/>
  <c r="K319" i="22" s="1"/>
  <c r="P307" i="22"/>
  <c r="O307" i="22"/>
  <c r="M307" i="22"/>
  <c r="I307" i="22"/>
  <c r="G307" i="22"/>
  <c r="E307" i="22"/>
  <c r="AE306" i="22"/>
  <c r="AA306" i="22"/>
  <c r="W306" i="22"/>
  <c r="U306" i="22"/>
  <c r="P306" i="22"/>
  <c r="Q306" i="22" s="1"/>
  <c r="P294" i="22"/>
  <c r="O306" i="22"/>
  <c r="M306" i="22"/>
  <c r="J306" i="22"/>
  <c r="K318" i="22" s="1"/>
  <c r="I306" i="22"/>
  <c r="G306" i="22"/>
  <c r="E306" i="22"/>
  <c r="AE305" i="22"/>
  <c r="AA305" i="22"/>
  <c r="W305" i="22"/>
  <c r="U305" i="22"/>
  <c r="P305" i="22"/>
  <c r="R305" i="22" s="1"/>
  <c r="O305" i="22"/>
  <c r="M305" i="22"/>
  <c r="J305" i="22"/>
  <c r="I305" i="22"/>
  <c r="G305" i="22"/>
  <c r="E305" i="22"/>
  <c r="AE304" i="22"/>
  <c r="AA304" i="22"/>
  <c r="W304" i="22"/>
  <c r="U304" i="22"/>
  <c r="P304" i="22"/>
  <c r="Q304" i="22" s="1"/>
  <c r="O304" i="22"/>
  <c r="M304" i="22"/>
  <c r="J304" i="22"/>
  <c r="R304" i="22"/>
  <c r="X304" i="22" s="1"/>
  <c r="Y304" i="22" s="1"/>
  <c r="I304" i="22"/>
  <c r="G304" i="22"/>
  <c r="E304" i="22"/>
  <c r="AE303" i="22"/>
  <c r="AA303" i="22"/>
  <c r="W303" i="22"/>
  <c r="U303" i="22"/>
  <c r="P303" i="22"/>
  <c r="Q303" i="22" s="1"/>
  <c r="O303" i="22"/>
  <c r="M303" i="22"/>
  <c r="J303" i="22"/>
  <c r="I303" i="22"/>
  <c r="G303" i="22"/>
  <c r="E303" i="22"/>
  <c r="AE302" i="22"/>
  <c r="AA302" i="22"/>
  <c r="W302" i="22"/>
  <c r="U302" i="22"/>
  <c r="P302" i="22"/>
  <c r="Q302" i="22" s="1"/>
  <c r="O302" i="22"/>
  <c r="M302" i="22"/>
  <c r="J302" i="22"/>
  <c r="R302" i="22" s="1"/>
  <c r="I302" i="22"/>
  <c r="G302" i="22"/>
  <c r="E302" i="22"/>
  <c r="AE301" i="22"/>
  <c r="AA301" i="22"/>
  <c r="W301" i="22"/>
  <c r="U301" i="22"/>
  <c r="P301" i="22"/>
  <c r="O301" i="22"/>
  <c r="M301" i="22"/>
  <c r="J301" i="22"/>
  <c r="K313" i="22" s="1"/>
  <c r="I301" i="22"/>
  <c r="G301" i="22"/>
  <c r="E301" i="22"/>
  <c r="AE300" i="22"/>
  <c r="AA300" i="22"/>
  <c r="W300" i="22"/>
  <c r="U300" i="22"/>
  <c r="P300" i="22"/>
  <c r="Q312" i="22" s="1"/>
  <c r="O300" i="22"/>
  <c r="M300" i="22"/>
  <c r="J300" i="22"/>
  <c r="I300" i="22"/>
  <c r="G300" i="22"/>
  <c r="E300" i="22"/>
  <c r="AE299" i="22"/>
  <c r="AA299" i="22"/>
  <c r="W299" i="22"/>
  <c r="U299" i="22"/>
  <c r="P299" i="22"/>
  <c r="O299" i="22"/>
  <c r="M299" i="22"/>
  <c r="J299" i="22"/>
  <c r="K311" i="22" s="1"/>
  <c r="I299" i="22"/>
  <c r="G299" i="22"/>
  <c r="E299" i="22"/>
  <c r="AE298" i="22"/>
  <c r="AA298" i="22"/>
  <c r="W298" i="22"/>
  <c r="U298" i="22"/>
  <c r="P298" i="22"/>
  <c r="Q310" i="22" s="1"/>
  <c r="O298" i="22"/>
  <c r="M298" i="22"/>
  <c r="J298" i="22"/>
  <c r="I298" i="22"/>
  <c r="G298" i="22"/>
  <c r="E298" i="22"/>
  <c r="R308" i="22"/>
  <c r="X308" i="22" s="1"/>
  <c r="R300" i="22"/>
  <c r="R303" i="22"/>
  <c r="X303" i="22" s="1"/>
  <c r="Y303" i="22" s="1"/>
  <c r="R298" i="22"/>
  <c r="S310" i="22" s="1"/>
  <c r="R299" i="22"/>
  <c r="O297" i="22"/>
  <c r="X298" i="22"/>
  <c r="Y298" i="22" s="1"/>
  <c r="X299" i="22"/>
  <c r="O296" i="22"/>
  <c r="O295" i="22"/>
  <c r="O294" i="22"/>
  <c r="O293" i="22"/>
  <c r="O292" i="22"/>
  <c r="O291" i="22"/>
  <c r="O290" i="22"/>
  <c r="O289" i="22"/>
  <c r="O288" i="22"/>
  <c r="O287" i="22"/>
  <c r="O286" i="22"/>
  <c r="AE297" i="22"/>
  <c r="AA297" i="22"/>
  <c r="W297" i="22"/>
  <c r="U297" i="22"/>
  <c r="P297" i="22"/>
  <c r="M297" i="22"/>
  <c r="J297" i="22"/>
  <c r="I297" i="22"/>
  <c r="G297" i="22"/>
  <c r="E297" i="22"/>
  <c r="AE296" i="22"/>
  <c r="AA296" i="22"/>
  <c r="W296" i="22"/>
  <c r="U296" i="22"/>
  <c r="P296" i="22"/>
  <c r="M296" i="22"/>
  <c r="J296" i="22"/>
  <c r="K308" i="22" s="1"/>
  <c r="I296" i="22"/>
  <c r="G296" i="22"/>
  <c r="E296" i="22"/>
  <c r="AE295" i="22"/>
  <c r="AA295" i="22"/>
  <c r="W295" i="22"/>
  <c r="U295" i="22"/>
  <c r="P295" i="22"/>
  <c r="M295" i="22"/>
  <c r="J295" i="22"/>
  <c r="K307" i="22"/>
  <c r="I295" i="22"/>
  <c r="G295" i="22"/>
  <c r="E295" i="22"/>
  <c r="AE294" i="22"/>
  <c r="AA294" i="22"/>
  <c r="W294" i="22"/>
  <c r="U294" i="22"/>
  <c r="M294" i="22"/>
  <c r="J294" i="22"/>
  <c r="K306" i="22"/>
  <c r="I294" i="22"/>
  <c r="G294" i="22"/>
  <c r="E294" i="22"/>
  <c r="AE293" i="22"/>
  <c r="AA293" i="22"/>
  <c r="W293" i="22"/>
  <c r="U293" i="22"/>
  <c r="P293" i="22"/>
  <c r="Q305" i="22"/>
  <c r="M293" i="22"/>
  <c r="J293" i="22"/>
  <c r="K305" i="22"/>
  <c r="I293" i="22"/>
  <c r="G293" i="22"/>
  <c r="E293" i="22"/>
  <c r="AE292" i="22"/>
  <c r="AA292" i="22"/>
  <c r="W292" i="22"/>
  <c r="U292" i="22"/>
  <c r="P292" i="22"/>
  <c r="M292" i="22"/>
  <c r="J292" i="22"/>
  <c r="K304" i="22"/>
  <c r="I292" i="22"/>
  <c r="G292" i="22"/>
  <c r="E292" i="22"/>
  <c r="AE291" i="22"/>
  <c r="AA291" i="22"/>
  <c r="W291" i="22"/>
  <c r="U291" i="22"/>
  <c r="P291" i="22"/>
  <c r="M291" i="22"/>
  <c r="J291" i="22"/>
  <c r="K303" i="22"/>
  <c r="I291" i="22"/>
  <c r="G291" i="22"/>
  <c r="E291" i="22"/>
  <c r="AE290" i="22"/>
  <c r="AA290" i="22"/>
  <c r="W290" i="22"/>
  <c r="U290" i="22"/>
  <c r="P290" i="22"/>
  <c r="M290" i="22"/>
  <c r="J290" i="22"/>
  <c r="I290" i="22"/>
  <c r="G290" i="22"/>
  <c r="E290" i="22"/>
  <c r="AE289" i="22"/>
  <c r="AA289" i="22"/>
  <c r="W289" i="22"/>
  <c r="U289" i="22"/>
  <c r="P289" i="22"/>
  <c r="M289" i="22"/>
  <c r="J289" i="22"/>
  <c r="I289" i="22"/>
  <c r="G289" i="22"/>
  <c r="E289" i="22"/>
  <c r="AE288" i="22"/>
  <c r="AA288" i="22"/>
  <c r="W288" i="22"/>
  <c r="U288" i="22"/>
  <c r="P288" i="22"/>
  <c r="Q300" i="22"/>
  <c r="M288" i="22"/>
  <c r="J288" i="22"/>
  <c r="K300" i="22"/>
  <c r="I288" i="22"/>
  <c r="G288" i="22"/>
  <c r="E288" i="22"/>
  <c r="AE287" i="22"/>
  <c r="AA287" i="22"/>
  <c r="W287" i="22"/>
  <c r="U287" i="22"/>
  <c r="P287" i="22"/>
  <c r="M287" i="22"/>
  <c r="J287" i="22"/>
  <c r="K299" i="22"/>
  <c r="I287" i="22"/>
  <c r="G287" i="22"/>
  <c r="E287" i="22"/>
  <c r="AE286" i="22"/>
  <c r="AA286" i="22"/>
  <c r="W286" i="22"/>
  <c r="U286" i="22"/>
  <c r="P286" i="22"/>
  <c r="Q298" i="22"/>
  <c r="M286" i="22"/>
  <c r="J286" i="22"/>
  <c r="K298" i="22"/>
  <c r="I286" i="22"/>
  <c r="G286" i="22"/>
  <c r="E286" i="22"/>
  <c r="Q308" i="22"/>
  <c r="R287" i="22"/>
  <c r="R292" i="22"/>
  <c r="S304" i="22"/>
  <c r="R291" i="22"/>
  <c r="R286" i="22"/>
  <c r="R293" i="22"/>
  <c r="X291" i="22"/>
  <c r="R288" i="22"/>
  <c r="S300" i="22"/>
  <c r="R290" i="22"/>
  <c r="R294" i="22"/>
  <c r="R289" i="22"/>
  <c r="AD40" i="20"/>
  <c r="AE41" i="20"/>
  <c r="V40" i="20"/>
  <c r="W40" i="20" s="1"/>
  <c r="T40" i="20"/>
  <c r="U41" i="20"/>
  <c r="N40" i="20"/>
  <c r="O40" i="20" s="1"/>
  <c r="N39" i="20"/>
  <c r="P39" i="20" s="1"/>
  <c r="L40" i="20"/>
  <c r="H40" i="20"/>
  <c r="I40" i="20" s="1"/>
  <c r="F40" i="20"/>
  <c r="D40" i="20"/>
  <c r="X286" i="22"/>
  <c r="X287" i="22"/>
  <c r="S299" i="22"/>
  <c r="X292" i="22"/>
  <c r="X293" i="22"/>
  <c r="X294" i="22"/>
  <c r="X289" i="22"/>
  <c r="X290" i="22"/>
  <c r="X288" i="22"/>
  <c r="J40" i="20"/>
  <c r="AD39" i="20"/>
  <c r="AE40" i="20"/>
  <c r="Z39" i="20"/>
  <c r="AA40" i="20" s="1"/>
  <c r="V39" i="20"/>
  <c r="T39" i="20"/>
  <c r="U40" i="20" s="1"/>
  <c r="L39" i="20"/>
  <c r="M40" i="20" s="1"/>
  <c r="H39" i="20"/>
  <c r="F39" i="20"/>
  <c r="G40" i="20"/>
  <c r="D39" i="20"/>
  <c r="J39" i="20" s="1"/>
  <c r="AE285" i="22"/>
  <c r="AA285" i="22"/>
  <c r="W285" i="22"/>
  <c r="U285" i="22"/>
  <c r="P285" i="22"/>
  <c r="O285" i="22"/>
  <c r="M285" i="22"/>
  <c r="J285" i="22"/>
  <c r="K297" i="22"/>
  <c r="I285" i="22"/>
  <c r="G285" i="22"/>
  <c r="E285" i="22"/>
  <c r="AE284" i="22"/>
  <c r="AA284" i="22"/>
  <c r="W284" i="22"/>
  <c r="U284" i="22"/>
  <c r="P284" i="22"/>
  <c r="Q296" i="22"/>
  <c r="O284" i="22"/>
  <c r="M284" i="22"/>
  <c r="J284" i="22"/>
  <c r="I284" i="22"/>
  <c r="G284" i="22"/>
  <c r="E284" i="22"/>
  <c r="AE283" i="22"/>
  <c r="AA283" i="22"/>
  <c r="W283" i="22"/>
  <c r="U283" i="22"/>
  <c r="G283" i="22"/>
  <c r="E283" i="22"/>
  <c r="AE282" i="22"/>
  <c r="AA282" i="22"/>
  <c r="W282" i="22"/>
  <c r="U282" i="22"/>
  <c r="P282" i="22"/>
  <c r="Q294" i="22"/>
  <c r="O282" i="22"/>
  <c r="M282" i="22"/>
  <c r="J282" i="22"/>
  <c r="K294" i="22"/>
  <c r="I282" i="22"/>
  <c r="G282" i="22"/>
  <c r="E282" i="22"/>
  <c r="AE281" i="22"/>
  <c r="AA281" i="22"/>
  <c r="W281" i="22"/>
  <c r="U281" i="22"/>
  <c r="P281" i="22"/>
  <c r="Q293" i="22"/>
  <c r="O281" i="22"/>
  <c r="M281" i="22"/>
  <c r="J281" i="22"/>
  <c r="K293" i="22"/>
  <c r="I281" i="22"/>
  <c r="G281" i="22"/>
  <c r="E281" i="22"/>
  <c r="AE280" i="22"/>
  <c r="AA280" i="22"/>
  <c r="W280" i="22"/>
  <c r="U280" i="22"/>
  <c r="P280" i="22"/>
  <c r="Q292" i="22"/>
  <c r="O280" i="22"/>
  <c r="M280" i="22"/>
  <c r="J280" i="22"/>
  <c r="K292" i="22"/>
  <c r="I280" i="22"/>
  <c r="G280" i="22"/>
  <c r="E280" i="22"/>
  <c r="AE279" i="22"/>
  <c r="AA279" i="22"/>
  <c r="W279" i="22"/>
  <c r="U279" i="22"/>
  <c r="P279" i="22"/>
  <c r="Q291" i="22"/>
  <c r="O279" i="22"/>
  <c r="M279" i="22"/>
  <c r="J279" i="22"/>
  <c r="K291" i="22"/>
  <c r="I279" i="22"/>
  <c r="G279" i="22"/>
  <c r="E279" i="22"/>
  <c r="AE278" i="22"/>
  <c r="AA278" i="22"/>
  <c r="W278" i="22"/>
  <c r="U278" i="22"/>
  <c r="P278" i="22"/>
  <c r="Q290" i="22"/>
  <c r="O278" i="22"/>
  <c r="M278" i="22"/>
  <c r="J278" i="22"/>
  <c r="K290" i="22"/>
  <c r="I278" i="22"/>
  <c r="G278" i="22"/>
  <c r="E278" i="22"/>
  <c r="AE277" i="22"/>
  <c r="AA277" i="22"/>
  <c r="W277" i="22"/>
  <c r="U277" i="22"/>
  <c r="P277" i="22"/>
  <c r="Q289" i="22"/>
  <c r="O277" i="22"/>
  <c r="M277" i="22"/>
  <c r="J277" i="22"/>
  <c r="K289" i="22"/>
  <c r="I277" i="22"/>
  <c r="G277" i="22"/>
  <c r="E277" i="22"/>
  <c r="AE276" i="22"/>
  <c r="AA276" i="22"/>
  <c r="W276" i="22"/>
  <c r="U276" i="22"/>
  <c r="P276" i="22"/>
  <c r="Q288" i="22"/>
  <c r="O276" i="22"/>
  <c r="M276" i="22"/>
  <c r="J276" i="22"/>
  <c r="K288" i="22"/>
  <c r="I276" i="22"/>
  <c r="G276" i="22"/>
  <c r="E276" i="22"/>
  <c r="AE275" i="22"/>
  <c r="AA275" i="22"/>
  <c r="W275" i="22"/>
  <c r="U275" i="22"/>
  <c r="P275" i="22"/>
  <c r="Q287" i="22"/>
  <c r="O275" i="22"/>
  <c r="M275" i="22"/>
  <c r="J275" i="22"/>
  <c r="K287" i="22"/>
  <c r="I275" i="22"/>
  <c r="G275" i="22"/>
  <c r="E275" i="22"/>
  <c r="AE274" i="22"/>
  <c r="AA274" i="22"/>
  <c r="W274" i="22"/>
  <c r="U274" i="22"/>
  <c r="P274" i="22"/>
  <c r="Q286" i="22"/>
  <c r="O274" i="22"/>
  <c r="M274" i="22"/>
  <c r="J274" i="22"/>
  <c r="K286" i="22"/>
  <c r="I274" i="22"/>
  <c r="G274" i="22"/>
  <c r="E274" i="22"/>
  <c r="K295" i="22"/>
  <c r="R285" i="22"/>
  <c r="R279" i="22"/>
  <c r="R277" i="22"/>
  <c r="S289" i="22"/>
  <c r="R275" i="22"/>
  <c r="S287" i="22"/>
  <c r="R281" i="22"/>
  <c r="S293" i="22"/>
  <c r="R274" i="22"/>
  <c r="S286" i="22"/>
  <c r="R284" i="22"/>
  <c r="R276" i="22"/>
  <c r="R278" i="22"/>
  <c r="S290" i="22"/>
  <c r="R280" i="22"/>
  <c r="S292" i="22"/>
  <c r="R282" i="22"/>
  <c r="S294" i="22"/>
  <c r="AE273" i="22"/>
  <c r="AA273" i="22"/>
  <c r="W273" i="22"/>
  <c r="U273" i="22"/>
  <c r="P273" i="22"/>
  <c r="Q285" i="22"/>
  <c r="O273" i="22"/>
  <c r="M273" i="22"/>
  <c r="J273" i="22"/>
  <c r="K285" i="22"/>
  <c r="I273" i="22"/>
  <c r="G273" i="22"/>
  <c r="E273" i="22"/>
  <c r="AE272" i="22"/>
  <c r="AA272" i="22"/>
  <c r="W272" i="22"/>
  <c r="U272" i="22"/>
  <c r="P272" i="22"/>
  <c r="Q284" i="22"/>
  <c r="O272" i="22"/>
  <c r="M272" i="22"/>
  <c r="J272" i="22"/>
  <c r="K284" i="22"/>
  <c r="I272" i="22"/>
  <c r="G272" i="22"/>
  <c r="E272" i="22"/>
  <c r="AE271" i="22"/>
  <c r="AA271" i="22"/>
  <c r="W271" i="22"/>
  <c r="U271" i="22"/>
  <c r="P271" i="22"/>
  <c r="O271" i="22"/>
  <c r="M271" i="22"/>
  <c r="J271" i="22"/>
  <c r="I271" i="22"/>
  <c r="G271" i="22"/>
  <c r="E271" i="22"/>
  <c r="AE270" i="22"/>
  <c r="AA270" i="22"/>
  <c r="W270" i="22"/>
  <c r="U270" i="22"/>
  <c r="P270" i="22"/>
  <c r="Q282" i="22"/>
  <c r="O270" i="22"/>
  <c r="M270" i="22"/>
  <c r="J270" i="22"/>
  <c r="K282" i="22"/>
  <c r="I270" i="22"/>
  <c r="G270" i="22"/>
  <c r="E270" i="22"/>
  <c r="AE269" i="22"/>
  <c r="AA269" i="22"/>
  <c r="W269" i="22"/>
  <c r="U269" i="22"/>
  <c r="P269" i="22"/>
  <c r="Q281" i="22"/>
  <c r="O269" i="22"/>
  <c r="M269" i="22"/>
  <c r="J269" i="22"/>
  <c r="K281" i="22"/>
  <c r="I269" i="22"/>
  <c r="G269" i="22"/>
  <c r="E269" i="22"/>
  <c r="AE268" i="22"/>
  <c r="AA268" i="22"/>
  <c r="W268" i="22"/>
  <c r="U268" i="22"/>
  <c r="P268" i="22"/>
  <c r="Q280" i="22"/>
  <c r="O268" i="22"/>
  <c r="M268" i="22"/>
  <c r="J268" i="22"/>
  <c r="K280" i="22"/>
  <c r="I268" i="22"/>
  <c r="G268" i="22"/>
  <c r="E268" i="22"/>
  <c r="AE267" i="22"/>
  <c r="AA267" i="22"/>
  <c r="W267" i="22"/>
  <c r="U267" i="22"/>
  <c r="P267" i="22"/>
  <c r="Q279" i="22"/>
  <c r="O267" i="22"/>
  <c r="M267" i="22"/>
  <c r="J267" i="22"/>
  <c r="K279" i="22"/>
  <c r="I267" i="22"/>
  <c r="G267" i="22"/>
  <c r="E267" i="22"/>
  <c r="AE266" i="22"/>
  <c r="AA266" i="22"/>
  <c r="W266" i="22"/>
  <c r="U266" i="22"/>
  <c r="P266" i="22"/>
  <c r="Q278" i="22"/>
  <c r="O266" i="22"/>
  <c r="M266" i="22"/>
  <c r="J266" i="22"/>
  <c r="K278" i="22"/>
  <c r="I266" i="22"/>
  <c r="G266" i="22"/>
  <c r="E266" i="22"/>
  <c r="AE265" i="22"/>
  <c r="AA265" i="22"/>
  <c r="W265" i="22"/>
  <c r="U265" i="22"/>
  <c r="P265" i="22"/>
  <c r="Q277" i="22"/>
  <c r="O265" i="22"/>
  <c r="M265" i="22"/>
  <c r="J265" i="22"/>
  <c r="K277" i="22"/>
  <c r="I265" i="22"/>
  <c r="G265" i="22"/>
  <c r="E265" i="22"/>
  <c r="AE264" i="22"/>
  <c r="AA264" i="22"/>
  <c r="W264" i="22"/>
  <c r="U264" i="22"/>
  <c r="P264" i="22"/>
  <c r="Q276" i="22"/>
  <c r="O264" i="22"/>
  <c r="M264" i="22"/>
  <c r="J264" i="22"/>
  <c r="K276" i="22"/>
  <c r="I264" i="22"/>
  <c r="G264" i="22"/>
  <c r="E264" i="22"/>
  <c r="AE263" i="22"/>
  <c r="AA263" i="22"/>
  <c r="W263" i="22"/>
  <c r="U263" i="22"/>
  <c r="P263" i="22"/>
  <c r="Q275" i="22"/>
  <c r="O263" i="22"/>
  <c r="M263" i="22"/>
  <c r="J263" i="22"/>
  <c r="K275" i="22"/>
  <c r="I263" i="22"/>
  <c r="G263" i="22"/>
  <c r="E263" i="22"/>
  <c r="AE262" i="22"/>
  <c r="AA262" i="22"/>
  <c r="W262" i="22"/>
  <c r="U262" i="22"/>
  <c r="P262" i="22"/>
  <c r="Q274" i="22"/>
  <c r="O262" i="22"/>
  <c r="M262" i="22"/>
  <c r="J262" i="22"/>
  <c r="K274" i="22"/>
  <c r="I262" i="22"/>
  <c r="G262" i="22"/>
  <c r="E262" i="22"/>
  <c r="X277" i="22"/>
  <c r="Y289" i="22"/>
  <c r="X276" i="22"/>
  <c r="Y288" i="22"/>
  <c r="S288" i="22"/>
  <c r="X279" i="22"/>
  <c r="Y291" i="22"/>
  <c r="S291" i="22"/>
  <c r="X283" i="22"/>
  <c r="X285" i="22"/>
  <c r="X284" i="22"/>
  <c r="X280" i="22"/>
  <c r="Y292" i="22"/>
  <c r="X275" i="22"/>
  <c r="Y287" i="22"/>
  <c r="X281" i="22"/>
  <c r="Y293" i="22"/>
  <c r="X274" i="22"/>
  <c r="Y286" i="22"/>
  <c r="X282" i="22"/>
  <c r="Y294" i="22"/>
  <c r="X278" i="22"/>
  <c r="Y290" i="22"/>
  <c r="R273" i="22"/>
  <c r="X273" i="22"/>
  <c r="R269" i="22"/>
  <c r="X269" i="22"/>
  <c r="R267" i="22"/>
  <c r="X267" i="22"/>
  <c r="Y279" i="22"/>
  <c r="R265" i="22"/>
  <c r="X265" i="22"/>
  <c r="R263" i="22"/>
  <c r="X263" i="22"/>
  <c r="R271" i="22"/>
  <c r="X271" i="22"/>
  <c r="R262" i="22"/>
  <c r="S274" i="22"/>
  <c r="R264" i="22"/>
  <c r="S276" i="22"/>
  <c r="R266" i="22"/>
  <c r="S278" i="22"/>
  <c r="R268" i="22"/>
  <c r="S280" i="22"/>
  <c r="R270" i="22"/>
  <c r="S282" i="22"/>
  <c r="R272" i="22"/>
  <c r="S284" i="22"/>
  <c r="Y277" i="22"/>
  <c r="Y283" i="22"/>
  <c r="Y285" i="22"/>
  <c r="S285" i="22"/>
  <c r="S281" i="22"/>
  <c r="Y281" i="22"/>
  <c r="Y275" i="22"/>
  <c r="S275" i="22"/>
  <c r="S279" i="22"/>
  <c r="S277" i="22"/>
  <c r="X270" i="22"/>
  <c r="Y282" i="22"/>
  <c r="X262" i="22"/>
  <c r="Y274" i="22"/>
  <c r="X272" i="22"/>
  <c r="Y284" i="22"/>
  <c r="X268" i="22"/>
  <c r="Y280" i="22"/>
  <c r="X264" i="22"/>
  <c r="Y276" i="22"/>
  <c r="X266" i="22"/>
  <c r="Y278" i="22"/>
  <c r="AD38" i="20"/>
  <c r="AE39" i="20" s="1"/>
  <c r="Z38" i="20"/>
  <c r="V38" i="20"/>
  <c r="W39" i="20"/>
  <c r="T38" i="20"/>
  <c r="U38" i="20" s="1"/>
  <c r="N38" i="20"/>
  <c r="O39" i="20"/>
  <c r="L38" i="20"/>
  <c r="P38" i="20" s="1"/>
  <c r="H38" i="20"/>
  <c r="I39" i="20" s="1"/>
  <c r="F38" i="20"/>
  <c r="D38" i="20"/>
  <c r="E38" i="20" s="1"/>
  <c r="D342" i="22"/>
  <c r="AH342" i="22"/>
  <c r="AF342" i="22"/>
  <c r="AD342" i="22"/>
  <c r="Z342" i="22"/>
  <c r="V342" i="22"/>
  <c r="T342" i="22"/>
  <c r="L342" i="22"/>
  <c r="H342" i="22"/>
  <c r="F342" i="22"/>
  <c r="J38" i="20"/>
  <c r="J235" i="22"/>
  <c r="E223" i="22"/>
  <c r="G223" i="22"/>
  <c r="I223" i="22"/>
  <c r="J223" i="22"/>
  <c r="M223" i="22"/>
  <c r="O223" i="22"/>
  <c r="E211" i="22"/>
  <c r="G211" i="22"/>
  <c r="I211" i="22"/>
  <c r="J211" i="22"/>
  <c r="M211" i="22"/>
  <c r="O211" i="22"/>
  <c r="E212" i="22"/>
  <c r="G212" i="22"/>
  <c r="I212" i="22"/>
  <c r="J212" i="22"/>
  <c r="M212" i="22"/>
  <c r="O212" i="22"/>
  <c r="E213" i="22"/>
  <c r="G213" i="22"/>
  <c r="I213" i="22"/>
  <c r="J213" i="22"/>
  <c r="M213" i="22"/>
  <c r="O213" i="22"/>
  <c r="E214" i="22"/>
  <c r="G214" i="22"/>
  <c r="I214" i="22"/>
  <c r="J214" i="22"/>
  <c r="M214" i="22"/>
  <c r="O214" i="22"/>
  <c r="E215" i="22"/>
  <c r="G215" i="22"/>
  <c r="I215" i="22"/>
  <c r="J215" i="22"/>
  <c r="M215" i="22"/>
  <c r="O215" i="22"/>
  <c r="E216" i="22"/>
  <c r="G216" i="22"/>
  <c r="I216" i="22"/>
  <c r="J216" i="22"/>
  <c r="M216" i="22"/>
  <c r="O216" i="22"/>
  <c r="E217" i="22"/>
  <c r="G217" i="22"/>
  <c r="I217" i="22"/>
  <c r="J217" i="22"/>
  <c r="M217" i="22"/>
  <c r="O217" i="22"/>
  <c r="E218" i="22"/>
  <c r="G218" i="22"/>
  <c r="I218" i="22"/>
  <c r="J218" i="22"/>
  <c r="M218" i="22"/>
  <c r="O218" i="22"/>
  <c r="E219" i="22"/>
  <c r="G219" i="22"/>
  <c r="I219" i="22"/>
  <c r="J219" i="22"/>
  <c r="M219" i="22"/>
  <c r="O219" i="22"/>
  <c r="E220" i="22"/>
  <c r="G220" i="22"/>
  <c r="I220" i="22"/>
  <c r="J220" i="22"/>
  <c r="M220" i="22"/>
  <c r="O220" i="22"/>
  <c r="E221" i="22"/>
  <c r="G221" i="22"/>
  <c r="I221" i="22"/>
  <c r="J221" i="22"/>
  <c r="M221" i="22"/>
  <c r="O221" i="22"/>
  <c r="E222" i="22"/>
  <c r="G222" i="22"/>
  <c r="I222" i="22"/>
  <c r="J222" i="22"/>
  <c r="M222" i="22"/>
  <c r="O222" i="22"/>
  <c r="K223" i="22"/>
  <c r="L37" i="20"/>
  <c r="D37" i="20"/>
  <c r="D53" i="20" s="1"/>
  <c r="AA250" i="22"/>
  <c r="AE250" i="22"/>
  <c r="AA251" i="22"/>
  <c r="AE251" i="22"/>
  <c r="AA252" i="22"/>
  <c r="AE252" i="22"/>
  <c r="AA253" i="22"/>
  <c r="AE253" i="22"/>
  <c r="AA254" i="22"/>
  <c r="AE254" i="22"/>
  <c r="AA255" i="22"/>
  <c r="AE255" i="22"/>
  <c r="AA256" i="22"/>
  <c r="AE256" i="22"/>
  <c r="AA257" i="22"/>
  <c r="AE257" i="22"/>
  <c r="AA258" i="22"/>
  <c r="AE258" i="22"/>
  <c r="AE261" i="22"/>
  <c r="AA261" i="22"/>
  <c r="W261" i="22"/>
  <c r="U261" i="22"/>
  <c r="P261" i="22"/>
  <c r="Q273" i="22"/>
  <c r="O261" i="22"/>
  <c r="M261" i="22"/>
  <c r="J261" i="22"/>
  <c r="K273" i="22"/>
  <c r="I261" i="22"/>
  <c r="G261" i="22"/>
  <c r="E261" i="22"/>
  <c r="AE260" i="22"/>
  <c r="AA260" i="22"/>
  <c r="W260" i="22"/>
  <c r="U260" i="22"/>
  <c r="P260" i="22"/>
  <c r="Q272" i="22"/>
  <c r="O260" i="22"/>
  <c r="M260" i="22"/>
  <c r="J260" i="22"/>
  <c r="K272" i="22"/>
  <c r="I260" i="22"/>
  <c r="G260" i="22"/>
  <c r="E260" i="22"/>
  <c r="AE259" i="22"/>
  <c r="AA259" i="22"/>
  <c r="W259" i="22"/>
  <c r="U259" i="22"/>
  <c r="P259" i="22"/>
  <c r="Q271" i="22"/>
  <c r="O259" i="22"/>
  <c r="M259" i="22"/>
  <c r="J259" i="22"/>
  <c r="K271" i="22"/>
  <c r="I259" i="22"/>
  <c r="G259" i="22"/>
  <c r="E259" i="22"/>
  <c r="W258" i="22"/>
  <c r="U258" i="22"/>
  <c r="P258" i="22"/>
  <c r="Q270" i="22"/>
  <c r="O258" i="22"/>
  <c r="M258" i="22"/>
  <c r="J258" i="22"/>
  <c r="K270" i="22"/>
  <c r="I258" i="22"/>
  <c r="G258" i="22"/>
  <c r="E258" i="22"/>
  <c r="W257" i="22"/>
  <c r="U257" i="22"/>
  <c r="P257" i="22"/>
  <c r="Q269" i="22"/>
  <c r="O257" i="22"/>
  <c r="M257" i="22"/>
  <c r="J257" i="22"/>
  <c r="K269" i="22"/>
  <c r="I257" i="22"/>
  <c r="G257" i="22"/>
  <c r="E257" i="22"/>
  <c r="W256" i="22"/>
  <c r="U256" i="22"/>
  <c r="P256" i="22"/>
  <c r="Q268" i="22"/>
  <c r="O256" i="22"/>
  <c r="M256" i="22"/>
  <c r="J256" i="22"/>
  <c r="K268" i="22"/>
  <c r="I256" i="22"/>
  <c r="G256" i="22"/>
  <c r="E256" i="22"/>
  <c r="W255" i="22"/>
  <c r="U255" i="22"/>
  <c r="P255" i="22"/>
  <c r="Q267" i="22"/>
  <c r="O255" i="22"/>
  <c r="M255" i="22"/>
  <c r="J255" i="22"/>
  <c r="K267" i="22"/>
  <c r="I255" i="22"/>
  <c r="G255" i="22"/>
  <c r="E255" i="22"/>
  <c r="W254" i="22"/>
  <c r="U254" i="22"/>
  <c r="P254" i="22"/>
  <c r="Q266" i="22"/>
  <c r="O254" i="22"/>
  <c r="M254" i="22"/>
  <c r="J254" i="22"/>
  <c r="K266" i="22"/>
  <c r="I254" i="22"/>
  <c r="G254" i="22"/>
  <c r="E254" i="22"/>
  <c r="W253" i="22"/>
  <c r="U253" i="22"/>
  <c r="P253" i="22"/>
  <c r="Q265" i="22"/>
  <c r="O253" i="22"/>
  <c r="M253" i="22"/>
  <c r="J253" i="22"/>
  <c r="K265" i="22"/>
  <c r="I253" i="22"/>
  <c r="G253" i="22"/>
  <c r="E253" i="22"/>
  <c r="W252" i="22"/>
  <c r="U252" i="22"/>
  <c r="P252" i="22"/>
  <c r="Q264" i="22"/>
  <c r="O252" i="22"/>
  <c r="M252" i="22"/>
  <c r="J252" i="22"/>
  <c r="K264" i="22"/>
  <c r="I252" i="22"/>
  <c r="G252" i="22"/>
  <c r="E252" i="22"/>
  <c r="W251" i="22"/>
  <c r="U251" i="22"/>
  <c r="P251" i="22"/>
  <c r="Q263" i="22"/>
  <c r="O251" i="22"/>
  <c r="M251" i="22"/>
  <c r="J251" i="22"/>
  <c r="K263" i="22"/>
  <c r="I251" i="22"/>
  <c r="G251" i="22"/>
  <c r="E251" i="22"/>
  <c r="W250" i="22"/>
  <c r="U250" i="22"/>
  <c r="P250" i="22"/>
  <c r="O250" i="22"/>
  <c r="M250" i="22"/>
  <c r="J250" i="22"/>
  <c r="I250" i="22"/>
  <c r="G250" i="22"/>
  <c r="E250" i="22"/>
  <c r="Q262" i="22"/>
  <c r="P342" i="22"/>
  <c r="K262" i="22"/>
  <c r="J342" i="22"/>
  <c r="R258" i="22"/>
  <c r="R260" i="22"/>
  <c r="R254" i="22"/>
  <c r="S266" i="22"/>
  <c r="R252" i="22"/>
  <c r="R256" i="22"/>
  <c r="R250" i="22"/>
  <c r="R251" i="22"/>
  <c r="S263" i="22"/>
  <c r="R253" i="22"/>
  <c r="S265" i="22"/>
  <c r="R255" i="22"/>
  <c r="S267" i="22"/>
  <c r="R257" i="22"/>
  <c r="S269" i="22"/>
  <c r="R259" i="22"/>
  <c r="S271" i="22"/>
  <c r="R261" i="22"/>
  <c r="S273" i="22"/>
  <c r="AD52" i="20"/>
  <c r="AD37" i="20"/>
  <c r="Z37" i="20"/>
  <c r="Z53" i="20" s="1"/>
  <c r="Z36" i="20"/>
  <c r="AH344" i="22"/>
  <c r="AF344" i="22"/>
  <c r="AD344" i="22"/>
  <c r="AB344" i="22"/>
  <c r="Z344" i="22"/>
  <c r="V344" i="22"/>
  <c r="T344" i="22"/>
  <c r="N344" i="22"/>
  <c r="L344" i="22"/>
  <c r="H344" i="22"/>
  <c r="F344" i="22"/>
  <c r="D344" i="22"/>
  <c r="Z343" i="22"/>
  <c r="V343" i="22"/>
  <c r="T343" i="22"/>
  <c r="N343" i="22"/>
  <c r="L343" i="22"/>
  <c r="H343" i="22"/>
  <c r="F343" i="22"/>
  <c r="D343" i="22"/>
  <c r="X260" i="22"/>
  <c r="Y272" i="22"/>
  <c r="S272" i="22"/>
  <c r="X254" i="22"/>
  <c r="Y266" i="22"/>
  <c r="X256" i="22"/>
  <c r="Y268" i="22"/>
  <c r="S268" i="22"/>
  <c r="X258" i="22"/>
  <c r="Y270" i="22"/>
  <c r="S270" i="22"/>
  <c r="X250" i="22"/>
  <c r="S262" i="22"/>
  <c r="R342" i="22"/>
  <c r="X252" i="22"/>
  <c r="Y264" i="22"/>
  <c r="S264" i="22"/>
  <c r="AD53" i="20"/>
  <c r="AE38" i="20"/>
  <c r="X261" i="22"/>
  <c r="Y273" i="22"/>
  <c r="X257" i="22"/>
  <c r="Y269" i="22"/>
  <c r="X253" i="22"/>
  <c r="Y265" i="22"/>
  <c r="X259" i="22"/>
  <c r="Y271" i="22"/>
  <c r="X255" i="22"/>
  <c r="Y267" i="22"/>
  <c r="X251" i="22"/>
  <c r="Y263" i="22"/>
  <c r="Z52" i="20"/>
  <c r="V37" i="20"/>
  <c r="W38" i="20" s="1"/>
  <c r="T37" i="20"/>
  <c r="N37" i="20"/>
  <c r="N53" i="20" s="1"/>
  <c r="L53" i="20"/>
  <c r="H37" i="20"/>
  <c r="I38" i="20" s="1"/>
  <c r="F37" i="20"/>
  <c r="X342" i="22"/>
  <c r="Y262" i="22"/>
  <c r="F53" i="20"/>
  <c r="G38" i="20"/>
  <c r="T53" i="20"/>
  <c r="P37" i="20"/>
  <c r="P53" i="20" s="1"/>
  <c r="J37" i="20"/>
  <c r="J53" i="20" s="1"/>
  <c r="AE249" i="22"/>
  <c r="AE248" i="22"/>
  <c r="AE247" i="22"/>
  <c r="AA249" i="22"/>
  <c r="AA248" i="22"/>
  <c r="AA247" i="22"/>
  <c r="R37" i="20"/>
  <c r="AJ37" i="20" s="1"/>
  <c r="W249" i="22"/>
  <c r="U249" i="22"/>
  <c r="P249" i="22"/>
  <c r="Q261" i="22"/>
  <c r="O249" i="22"/>
  <c r="M249" i="22"/>
  <c r="J249" i="22"/>
  <c r="K261" i="22"/>
  <c r="I249" i="22"/>
  <c r="G249" i="22"/>
  <c r="E249" i="22"/>
  <c r="W248" i="22"/>
  <c r="U248" i="22"/>
  <c r="P248" i="22"/>
  <c r="Q260" i="22"/>
  <c r="O248" i="22"/>
  <c r="M248" i="22"/>
  <c r="J248" i="22"/>
  <c r="K260" i="22"/>
  <c r="I248" i="22"/>
  <c r="G248" i="22"/>
  <c r="E248" i="22"/>
  <c r="W247" i="22"/>
  <c r="U247" i="22"/>
  <c r="P247" i="22"/>
  <c r="Q259" i="22"/>
  <c r="O247" i="22"/>
  <c r="M247" i="22"/>
  <c r="J247" i="22"/>
  <c r="K259" i="22"/>
  <c r="I247" i="22"/>
  <c r="G247" i="22"/>
  <c r="E247" i="22"/>
  <c r="W246" i="22"/>
  <c r="U246" i="22"/>
  <c r="P246" i="22"/>
  <c r="Q258" i="22"/>
  <c r="O246" i="22"/>
  <c r="M246" i="22"/>
  <c r="J246" i="22"/>
  <c r="K258" i="22"/>
  <c r="I246" i="22"/>
  <c r="G246" i="22"/>
  <c r="E246" i="22"/>
  <c r="W245" i="22"/>
  <c r="U245" i="22"/>
  <c r="P245" i="22"/>
  <c r="Q257" i="22"/>
  <c r="O245" i="22"/>
  <c r="M245" i="22"/>
  <c r="J245" i="22"/>
  <c r="K257" i="22"/>
  <c r="I245" i="22"/>
  <c r="G245" i="22"/>
  <c r="E245" i="22"/>
  <c r="W244" i="22"/>
  <c r="U244" i="22"/>
  <c r="P244" i="22"/>
  <c r="Q256" i="22"/>
  <c r="O244" i="22"/>
  <c r="M244" i="22"/>
  <c r="J244" i="22"/>
  <c r="K256" i="22"/>
  <c r="I244" i="22"/>
  <c r="G244" i="22"/>
  <c r="E244" i="22"/>
  <c r="W243" i="22"/>
  <c r="U243" i="22"/>
  <c r="P243" i="22"/>
  <c r="Q255" i="22"/>
  <c r="O243" i="22"/>
  <c r="M243" i="22"/>
  <c r="J243" i="22"/>
  <c r="K255" i="22"/>
  <c r="I243" i="22"/>
  <c r="G243" i="22"/>
  <c r="E243" i="22"/>
  <c r="W242" i="22"/>
  <c r="U242" i="22"/>
  <c r="P242" i="22"/>
  <c r="Q254" i="22"/>
  <c r="O242" i="22"/>
  <c r="M242" i="22"/>
  <c r="J242" i="22"/>
  <c r="K254" i="22"/>
  <c r="I242" i="22"/>
  <c r="G242" i="22"/>
  <c r="E242" i="22"/>
  <c r="W241" i="22"/>
  <c r="U241" i="22"/>
  <c r="P241" i="22"/>
  <c r="Q253" i="22"/>
  <c r="O241" i="22"/>
  <c r="M241" i="22"/>
  <c r="J241" i="22"/>
  <c r="K253" i="22"/>
  <c r="I241" i="22"/>
  <c r="G241" i="22"/>
  <c r="E241" i="22"/>
  <c r="W240" i="22"/>
  <c r="U240" i="22"/>
  <c r="P240" i="22"/>
  <c r="Q252" i="22"/>
  <c r="O240" i="22"/>
  <c r="M240" i="22"/>
  <c r="J240" i="22"/>
  <c r="K252" i="22"/>
  <c r="I240" i="22"/>
  <c r="G240" i="22"/>
  <c r="E240" i="22"/>
  <c r="W239" i="22"/>
  <c r="U239" i="22"/>
  <c r="P239" i="22"/>
  <c r="Q251" i="22"/>
  <c r="O239" i="22"/>
  <c r="M239" i="22"/>
  <c r="J239" i="22"/>
  <c r="K251" i="22"/>
  <c r="I239" i="22"/>
  <c r="G239" i="22"/>
  <c r="E239" i="22"/>
  <c r="W238" i="22"/>
  <c r="U238" i="22"/>
  <c r="P238" i="22"/>
  <c r="O238" i="22"/>
  <c r="M238" i="22"/>
  <c r="J238" i="22"/>
  <c r="I238" i="22"/>
  <c r="G238" i="22"/>
  <c r="E238" i="22"/>
  <c r="Q250" i="22"/>
  <c r="P344" i="22"/>
  <c r="J344" i="22"/>
  <c r="K250" i="22"/>
  <c r="R53" i="20"/>
  <c r="R246" i="22"/>
  <c r="S258" i="22"/>
  <c r="R242" i="22"/>
  <c r="R240" i="22"/>
  <c r="R244" i="22"/>
  <c r="R248" i="22"/>
  <c r="R238" i="22"/>
  <c r="R239" i="22"/>
  <c r="S251" i="22"/>
  <c r="R241" i="22"/>
  <c r="S253" i="22"/>
  <c r="R243" i="22"/>
  <c r="S255" i="22"/>
  <c r="R245" i="22"/>
  <c r="S257" i="22"/>
  <c r="R247" i="22"/>
  <c r="S259" i="22"/>
  <c r="R249" i="22"/>
  <c r="S261" i="22"/>
  <c r="V36" i="20"/>
  <c r="V52" i="20" s="1"/>
  <c r="T36" i="20"/>
  <c r="U37" i="20" s="1"/>
  <c r="N36" i="20"/>
  <c r="L36" i="20"/>
  <c r="M37" i="20" s="1"/>
  <c r="H36" i="20"/>
  <c r="H52" i="20" s="1"/>
  <c r="F36" i="20"/>
  <c r="G37" i="20" s="1"/>
  <c r="D36" i="20"/>
  <c r="X248" i="22"/>
  <c r="Y260" i="22"/>
  <c r="S260" i="22"/>
  <c r="X244" i="22"/>
  <c r="Y256" i="22"/>
  <c r="S256" i="22"/>
  <c r="X246" i="22"/>
  <c r="Y258" i="22"/>
  <c r="X240" i="22"/>
  <c r="Y252" i="22"/>
  <c r="S252" i="22"/>
  <c r="X238" i="22"/>
  <c r="R344" i="22"/>
  <c r="S250" i="22"/>
  <c r="X242" i="22"/>
  <c r="Y254" i="22"/>
  <c r="S254" i="22"/>
  <c r="F52" i="20"/>
  <c r="T52" i="20"/>
  <c r="E37" i="20"/>
  <c r="X249" i="22"/>
  <c r="Y261" i="22"/>
  <c r="X247" i="22"/>
  <c r="Y259" i="22"/>
  <c r="X245" i="22"/>
  <c r="Y257" i="22"/>
  <c r="X243" i="22"/>
  <c r="Y255" i="22"/>
  <c r="X241" i="22"/>
  <c r="Y253" i="22"/>
  <c r="X239" i="22"/>
  <c r="Y251" i="22"/>
  <c r="J36" i="20"/>
  <c r="J52" i="20" s="1"/>
  <c r="L35" i="20"/>
  <c r="X344" i="22"/>
  <c r="Y250" i="22"/>
  <c r="P211" i="22"/>
  <c r="U211" i="22"/>
  <c r="W211" i="22"/>
  <c r="P212" i="22"/>
  <c r="U212" i="22"/>
  <c r="W212" i="22"/>
  <c r="P213" i="22"/>
  <c r="U213" i="22"/>
  <c r="W213" i="22"/>
  <c r="P214" i="22"/>
  <c r="U214" i="22"/>
  <c r="W214" i="22"/>
  <c r="P215" i="22"/>
  <c r="U215" i="22"/>
  <c r="W215" i="22"/>
  <c r="P216" i="22"/>
  <c r="U216" i="22"/>
  <c r="W216" i="22"/>
  <c r="P217" i="22"/>
  <c r="U217" i="22"/>
  <c r="W217" i="22"/>
  <c r="P218" i="22"/>
  <c r="U218" i="22"/>
  <c r="W218" i="22"/>
  <c r="P219" i="22"/>
  <c r="U219" i="22"/>
  <c r="W219" i="22"/>
  <c r="P220" i="22"/>
  <c r="U220" i="22"/>
  <c r="W220" i="22"/>
  <c r="P221" i="22"/>
  <c r="U221" i="22"/>
  <c r="W221" i="22"/>
  <c r="P222" i="22"/>
  <c r="U222" i="22"/>
  <c r="W222" i="22"/>
  <c r="W237" i="22"/>
  <c r="U237" i="22"/>
  <c r="P237" i="22"/>
  <c r="Q249" i="22"/>
  <c r="O237" i="22"/>
  <c r="M237" i="22"/>
  <c r="J237" i="22"/>
  <c r="K249" i="22"/>
  <c r="I237" i="22"/>
  <c r="G237" i="22"/>
  <c r="E237" i="22"/>
  <c r="W236" i="22"/>
  <c r="U236" i="22"/>
  <c r="P236" i="22"/>
  <c r="Q248" i="22"/>
  <c r="O236" i="22"/>
  <c r="M236" i="22"/>
  <c r="J236" i="22"/>
  <c r="K248" i="22"/>
  <c r="I236" i="22"/>
  <c r="G236" i="22"/>
  <c r="E236" i="22"/>
  <c r="W235" i="22"/>
  <c r="U235" i="22"/>
  <c r="P235" i="22"/>
  <c r="Q247" i="22"/>
  <c r="O235" i="22"/>
  <c r="M235" i="22"/>
  <c r="K247" i="22"/>
  <c r="I235" i="22"/>
  <c r="G235" i="22"/>
  <c r="E235" i="22"/>
  <c r="AC234" i="22"/>
  <c r="AA234" i="22"/>
  <c r="W234" i="22"/>
  <c r="U234" i="22"/>
  <c r="P234" i="22"/>
  <c r="Q246" i="22"/>
  <c r="O234" i="22"/>
  <c r="M234" i="22"/>
  <c r="J234" i="22"/>
  <c r="K246" i="22"/>
  <c r="I234" i="22"/>
  <c r="G234" i="22"/>
  <c r="E234" i="22"/>
  <c r="AC233" i="22"/>
  <c r="AA233" i="22"/>
  <c r="W233" i="22"/>
  <c r="U233" i="22"/>
  <c r="P233" i="22"/>
  <c r="Q245" i="22"/>
  <c r="O233" i="22"/>
  <c r="M233" i="22"/>
  <c r="J233" i="22"/>
  <c r="K245" i="22"/>
  <c r="I233" i="22"/>
  <c r="G233" i="22"/>
  <c r="E233" i="22"/>
  <c r="AC232" i="22"/>
  <c r="AA232" i="22"/>
  <c r="W232" i="22"/>
  <c r="U232" i="22"/>
  <c r="P232" i="22"/>
  <c r="Q244" i="22"/>
  <c r="O232" i="22"/>
  <c r="M232" i="22"/>
  <c r="J232" i="22"/>
  <c r="K244" i="22"/>
  <c r="I232" i="22"/>
  <c r="G232" i="22"/>
  <c r="E232" i="22"/>
  <c r="AC231" i="22"/>
  <c r="AA231" i="22"/>
  <c r="W231" i="22"/>
  <c r="U231" i="22"/>
  <c r="P231" i="22"/>
  <c r="Q243" i="22"/>
  <c r="O231" i="22"/>
  <c r="M231" i="22"/>
  <c r="J231" i="22"/>
  <c r="K243" i="22"/>
  <c r="I231" i="22"/>
  <c r="G231" i="22"/>
  <c r="E231" i="22"/>
  <c r="AC230" i="22"/>
  <c r="AA230" i="22"/>
  <c r="W230" i="22"/>
  <c r="U230" i="22"/>
  <c r="P230" i="22"/>
  <c r="Q242" i="22"/>
  <c r="O230" i="22"/>
  <c r="M230" i="22"/>
  <c r="J230" i="22"/>
  <c r="K242" i="22"/>
  <c r="I230" i="22"/>
  <c r="G230" i="22"/>
  <c r="E230" i="22"/>
  <c r="AC229" i="22"/>
  <c r="AA229" i="22"/>
  <c r="W229" i="22"/>
  <c r="U229" i="22"/>
  <c r="P229" i="22"/>
  <c r="Q241" i="22"/>
  <c r="O229" i="22"/>
  <c r="M229" i="22"/>
  <c r="J229" i="22"/>
  <c r="K241" i="22"/>
  <c r="I229" i="22"/>
  <c r="G229" i="22"/>
  <c r="E229" i="22"/>
  <c r="AC228" i="22"/>
  <c r="AA228" i="22"/>
  <c r="W228" i="22"/>
  <c r="U228" i="22"/>
  <c r="P228" i="22"/>
  <c r="Q240" i="22"/>
  <c r="O228" i="22"/>
  <c r="M228" i="22"/>
  <c r="J228" i="22"/>
  <c r="K240" i="22"/>
  <c r="I228" i="22"/>
  <c r="G228" i="22"/>
  <c r="E228" i="22"/>
  <c r="AC227" i="22"/>
  <c r="AA227" i="22"/>
  <c r="W227" i="22"/>
  <c r="U227" i="22"/>
  <c r="P227" i="22"/>
  <c r="Q239" i="22"/>
  <c r="O227" i="22"/>
  <c r="M227" i="22"/>
  <c r="J227" i="22"/>
  <c r="K239" i="22"/>
  <c r="I227" i="22"/>
  <c r="G227" i="22"/>
  <c r="E227" i="22"/>
  <c r="AC226" i="22"/>
  <c r="AA226" i="22"/>
  <c r="W226" i="22"/>
  <c r="U226" i="22"/>
  <c r="P226" i="22"/>
  <c r="O226" i="22"/>
  <c r="M226" i="22"/>
  <c r="J226" i="22"/>
  <c r="I226" i="22"/>
  <c r="G226" i="22"/>
  <c r="E226" i="22"/>
  <c r="Q238" i="22"/>
  <c r="P343" i="22"/>
  <c r="K238" i="22"/>
  <c r="J343" i="22"/>
  <c r="R226" i="22"/>
  <c r="R232" i="22"/>
  <c r="R227" i="22"/>
  <c r="R230" i="22"/>
  <c r="S242" i="22"/>
  <c r="R231" i="22"/>
  <c r="S243" i="22"/>
  <c r="R236" i="22"/>
  <c r="R234" i="22"/>
  <c r="S246" i="22"/>
  <c r="R235" i="22"/>
  <c r="R228" i="22"/>
  <c r="R229" i="22"/>
  <c r="S241" i="22"/>
  <c r="R233" i="22"/>
  <c r="S245" i="22"/>
  <c r="R237" i="22"/>
  <c r="AB35" i="20"/>
  <c r="Z35" i="20"/>
  <c r="AA36" i="20"/>
  <c r="V35" i="20"/>
  <c r="T35" i="20"/>
  <c r="N35" i="20"/>
  <c r="O36" i="20" s="1"/>
  <c r="H35" i="20"/>
  <c r="I36" i="20"/>
  <c r="F35" i="20"/>
  <c r="J35" i="20" s="1"/>
  <c r="D35" i="20"/>
  <c r="S238" i="22"/>
  <c r="R343" i="22"/>
  <c r="X237" i="22"/>
  <c r="Y249" i="22"/>
  <c r="S249" i="22"/>
  <c r="X235" i="22"/>
  <c r="Y247" i="22"/>
  <c r="S247" i="22"/>
  <c r="X227" i="22"/>
  <c r="Y239" i="22"/>
  <c r="S239" i="22"/>
  <c r="X236" i="22"/>
  <c r="Y248" i="22"/>
  <c r="S248" i="22"/>
  <c r="X232" i="22"/>
  <c r="Y244" i="22"/>
  <c r="S244" i="22"/>
  <c r="X228" i="22"/>
  <c r="Y240" i="22"/>
  <c r="S240" i="22"/>
  <c r="X231" i="22"/>
  <c r="Y243" i="22"/>
  <c r="X230" i="22"/>
  <c r="Y242" i="22"/>
  <c r="X226" i="22"/>
  <c r="X234" i="22"/>
  <c r="Y246" i="22"/>
  <c r="X233" i="22"/>
  <c r="Y245" i="22"/>
  <c r="X229" i="22"/>
  <c r="Y241" i="22"/>
  <c r="P35" i="20"/>
  <c r="V23" i="20"/>
  <c r="W93" i="22"/>
  <c r="W92" i="22"/>
  <c r="W91" i="22"/>
  <c r="W90" i="22"/>
  <c r="W89" i="22"/>
  <c r="W88" i="22"/>
  <c r="W87" i="22"/>
  <c r="W86" i="22"/>
  <c r="W85" i="22"/>
  <c r="W84" i="22"/>
  <c r="W83" i="22"/>
  <c r="W82" i="22"/>
  <c r="Y238" i="22"/>
  <c r="X343" i="22"/>
  <c r="T23" i="20"/>
  <c r="AB34" i="20"/>
  <c r="AC35" i="20" s="1"/>
  <c r="AB33" i="20"/>
  <c r="AB32" i="20"/>
  <c r="AB31" i="20"/>
  <c r="AB30" i="20"/>
  <c r="AB29" i="20"/>
  <c r="AB28" i="20"/>
  <c r="AB27" i="20"/>
  <c r="Z34" i="20"/>
  <c r="AA35" i="20" s="1"/>
  <c r="Z33" i="20"/>
  <c r="Z32" i="20"/>
  <c r="Z31" i="20"/>
  <c r="Z30" i="20"/>
  <c r="Z29" i="20"/>
  <c r="Z28" i="20"/>
  <c r="Z27" i="20"/>
  <c r="V34" i="20"/>
  <c r="V33" i="20"/>
  <c r="V32" i="20"/>
  <c r="V31" i="20"/>
  <c r="V30" i="20"/>
  <c r="V29" i="20"/>
  <c r="V28" i="20"/>
  <c r="V27" i="20"/>
  <c r="V26" i="20"/>
  <c r="V25" i="20"/>
  <c r="V24" i="20"/>
  <c r="W24" i="20" s="1"/>
  <c r="T34" i="20"/>
  <c r="U35" i="20"/>
  <c r="T33" i="20"/>
  <c r="T32" i="20"/>
  <c r="T31" i="20"/>
  <c r="T30" i="20"/>
  <c r="T29" i="20"/>
  <c r="T28" i="20"/>
  <c r="T27" i="20"/>
  <c r="T26" i="20"/>
  <c r="T25" i="20"/>
  <c r="T24" i="20"/>
  <c r="T22" i="20"/>
  <c r="T21" i="20"/>
  <c r="T20" i="20"/>
  <c r="T19" i="20"/>
  <c r="T18" i="20"/>
  <c r="N34" i="20"/>
  <c r="O35" i="20" s="1"/>
  <c r="N33" i="20"/>
  <c r="N32" i="20"/>
  <c r="N31" i="20"/>
  <c r="N30" i="20"/>
  <c r="N29" i="20"/>
  <c r="N28" i="20"/>
  <c r="N27" i="20"/>
  <c r="N26" i="20"/>
  <c r="N25" i="20"/>
  <c r="N24" i="20"/>
  <c r="N23" i="20"/>
  <c r="N22" i="20"/>
  <c r="N21" i="20"/>
  <c r="N20" i="20"/>
  <c r="N19" i="20"/>
  <c r="N18" i="20"/>
  <c r="L34" i="20"/>
  <c r="M35" i="20" s="1"/>
  <c r="L33" i="20"/>
  <c r="L32" i="20"/>
  <c r="L31" i="20"/>
  <c r="L30" i="20"/>
  <c r="L29" i="20"/>
  <c r="L28" i="20"/>
  <c r="L27" i="20"/>
  <c r="L26" i="20"/>
  <c r="L25" i="20"/>
  <c r="L24" i="20"/>
  <c r="L23" i="20"/>
  <c r="L22" i="20"/>
  <c r="L21" i="20"/>
  <c r="L20" i="20"/>
  <c r="L19" i="20"/>
  <c r="L18" i="20"/>
  <c r="H34" i="20"/>
  <c r="I35" i="20"/>
  <c r="H33" i="20"/>
  <c r="H32" i="20"/>
  <c r="H31" i="20"/>
  <c r="H30" i="20"/>
  <c r="H29" i="20"/>
  <c r="H28" i="20"/>
  <c r="H27" i="20"/>
  <c r="F34" i="20"/>
  <c r="G35" i="20" s="1"/>
  <c r="F33" i="20"/>
  <c r="F32" i="20"/>
  <c r="F31" i="20"/>
  <c r="F30" i="20"/>
  <c r="F29" i="20"/>
  <c r="F28" i="20"/>
  <c r="F27" i="20"/>
  <c r="F26" i="20"/>
  <c r="F25" i="20"/>
  <c r="F24" i="20"/>
  <c r="F23" i="20"/>
  <c r="F22" i="20"/>
  <c r="F21" i="20"/>
  <c r="F20" i="20"/>
  <c r="F19" i="20"/>
  <c r="F18" i="20"/>
  <c r="D25" i="20"/>
  <c r="D34" i="20"/>
  <c r="E35" i="20" s="1"/>
  <c r="D33" i="20"/>
  <c r="D32" i="20"/>
  <c r="D31" i="20"/>
  <c r="D30" i="20"/>
  <c r="D29" i="20"/>
  <c r="D28" i="20"/>
  <c r="D27" i="20"/>
  <c r="D26" i="20"/>
  <c r="D24" i="20"/>
  <c r="D23" i="20"/>
  <c r="D22" i="20"/>
  <c r="D21" i="20"/>
  <c r="D20" i="20"/>
  <c r="D19" i="20"/>
  <c r="D18" i="20"/>
  <c r="O199" i="22"/>
  <c r="P199" i="22"/>
  <c r="Q211" i="22"/>
  <c r="U199" i="22"/>
  <c r="W199" i="22"/>
  <c r="O175" i="22"/>
  <c r="P175" i="22"/>
  <c r="U175" i="22"/>
  <c r="W175" i="22"/>
  <c r="AC29" i="20"/>
  <c r="U34" i="20"/>
  <c r="U29" i="20"/>
  <c r="W29" i="20"/>
  <c r="AA199" i="22"/>
  <c r="AC199" i="22"/>
  <c r="AC34" i="20"/>
  <c r="AA34" i="20"/>
  <c r="W34" i="20"/>
  <c r="P34" i="20"/>
  <c r="Q35" i="20"/>
  <c r="O34" i="20"/>
  <c r="M34" i="20"/>
  <c r="J34" i="20"/>
  <c r="I34" i="20"/>
  <c r="G34" i="20"/>
  <c r="E34" i="20"/>
  <c r="R34" i="20"/>
  <c r="AC225" i="22"/>
  <c r="AA225" i="22"/>
  <c r="W225" i="22"/>
  <c r="U225" i="22"/>
  <c r="P225" i="22"/>
  <c r="Q237" i="22"/>
  <c r="O225" i="22"/>
  <c r="M225" i="22"/>
  <c r="J225" i="22"/>
  <c r="K237" i="22"/>
  <c r="I225" i="22"/>
  <c r="G225" i="22"/>
  <c r="E225" i="22"/>
  <c r="AC224" i="22"/>
  <c r="AA224" i="22"/>
  <c r="W224" i="22"/>
  <c r="U224" i="22"/>
  <c r="P224" i="22"/>
  <c r="Q236" i="22"/>
  <c r="O224" i="22"/>
  <c r="M224" i="22"/>
  <c r="J224" i="22"/>
  <c r="K236" i="22"/>
  <c r="I224" i="22"/>
  <c r="G224" i="22"/>
  <c r="E224" i="22"/>
  <c r="AC223" i="22"/>
  <c r="AA223" i="22"/>
  <c r="W223" i="22"/>
  <c r="U223" i="22"/>
  <c r="P223" i="22"/>
  <c r="Q235" i="22"/>
  <c r="K235" i="22"/>
  <c r="AC222" i="22"/>
  <c r="AA222" i="22"/>
  <c r="Q234" i="22"/>
  <c r="AC221" i="22"/>
  <c r="AA221" i="22"/>
  <c r="Q233" i="22"/>
  <c r="AC220" i="22"/>
  <c r="AA220" i="22"/>
  <c r="Q232" i="22"/>
  <c r="AC219" i="22"/>
  <c r="AA219" i="22"/>
  <c r="Q231" i="22"/>
  <c r="AC218" i="22"/>
  <c r="AA218" i="22"/>
  <c r="Q230" i="22"/>
  <c r="AC217" i="22"/>
  <c r="AA217" i="22"/>
  <c r="Q229" i="22"/>
  <c r="AC216" i="22"/>
  <c r="AA216" i="22"/>
  <c r="Q228" i="22"/>
  <c r="AC215" i="22"/>
  <c r="AA215" i="22"/>
  <c r="Q227" i="22"/>
  <c r="AC214" i="22"/>
  <c r="AA214" i="22"/>
  <c r="Q226" i="22"/>
  <c r="K226" i="22"/>
  <c r="R214" i="22"/>
  <c r="X214" i="22"/>
  <c r="K228" i="22"/>
  <c r="R216" i="22"/>
  <c r="S228" i="22"/>
  <c r="K229" i="22"/>
  <c r="R217" i="22"/>
  <c r="S229" i="22"/>
  <c r="K230" i="22"/>
  <c r="R218" i="22"/>
  <c r="S230" i="22"/>
  <c r="K231" i="22"/>
  <c r="R219" i="22"/>
  <c r="S231" i="22"/>
  <c r="K232" i="22"/>
  <c r="R220" i="22"/>
  <c r="S232" i="22"/>
  <c r="K233" i="22"/>
  <c r="R221" i="22"/>
  <c r="S233" i="22"/>
  <c r="K234" i="22"/>
  <c r="R222" i="22"/>
  <c r="K227" i="22"/>
  <c r="R215" i="22"/>
  <c r="R224" i="22"/>
  <c r="AJ34" i="20"/>
  <c r="X34" i="20"/>
  <c r="R223" i="22"/>
  <c r="S235" i="22"/>
  <c r="R225" i="22"/>
  <c r="S237" i="22"/>
  <c r="AC33" i="20"/>
  <c r="AA33" i="20"/>
  <c r="W33" i="20"/>
  <c r="U33" i="20"/>
  <c r="P33" i="20"/>
  <c r="O33" i="20"/>
  <c r="M33" i="20"/>
  <c r="J33" i="20"/>
  <c r="I33" i="20"/>
  <c r="G33" i="20"/>
  <c r="E33" i="20"/>
  <c r="AC32" i="20"/>
  <c r="AA32" i="20"/>
  <c r="W32" i="20"/>
  <c r="U32" i="20"/>
  <c r="P32" i="20"/>
  <c r="O32" i="20"/>
  <c r="M32" i="20"/>
  <c r="J32" i="20"/>
  <c r="I32" i="20"/>
  <c r="G32" i="20"/>
  <c r="E32" i="20"/>
  <c r="AC31" i="20"/>
  <c r="AA31" i="20"/>
  <c r="W31" i="20"/>
  <c r="U31" i="20"/>
  <c r="P31" i="20"/>
  <c r="O31" i="20"/>
  <c r="M31" i="20"/>
  <c r="J31" i="20"/>
  <c r="I31" i="20"/>
  <c r="G31" i="20"/>
  <c r="E31" i="20"/>
  <c r="AC30" i="20"/>
  <c r="AA30" i="20"/>
  <c r="W30" i="20"/>
  <c r="U30" i="20"/>
  <c r="P30" i="20"/>
  <c r="O30" i="20"/>
  <c r="M30" i="20"/>
  <c r="J30" i="20"/>
  <c r="I30" i="20"/>
  <c r="G30" i="20"/>
  <c r="E30" i="20"/>
  <c r="AA29" i="20"/>
  <c r="P29" i="20"/>
  <c r="O29" i="20"/>
  <c r="M29" i="20"/>
  <c r="J29" i="20"/>
  <c r="I29" i="20"/>
  <c r="G29" i="20"/>
  <c r="E29" i="20"/>
  <c r="AC28" i="20"/>
  <c r="AA28" i="20"/>
  <c r="W28" i="20"/>
  <c r="U28" i="20"/>
  <c r="P28" i="20"/>
  <c r="O28" i="20"/>
  <c r="M28" i="20"/>
  <c r="J28" i="20"/>
  <c r="I28" i="20"/>
  <c r="G28" i="20"/>
  <c r="E28" i="20"/>
  <c r="W27" i="20"/>
  <c r="U27" i="20"/>
  <c r="P27" i="20"/>
  <c r="O27" i="20"/>
  <c r="M27" i="20"/>
  <c r="J27" i="20"/>
  <c r="G27" i="20"/>
  <c r="E27" i="20"/>
  <c r="W26" i="20"/>
  <c r="U26" i="20"/>
  <c r="P26" i="20"/>
  <c r="O26" i="20"/>
  <c r="M26" i="20"/>
  <c r="J26" i="20"/>
  <c r="G26" i="20"/>
  <c r="E26" i="20"/>
  <c r="W25" i="20"/>
  <c r="U25" i="20"/>
  <c r="P25" i="20"/>
  <c r="O25" i="20"/>
  <c r="M25" i="20"/>
  <c r="J25" i="20"/>
  <c r="G25" i="20"/>
  <c r="E25" i="20"/>
  <c r="U24" i="20"/>
  <c r="P24" i="20"/>
  <c r="O24" i="20"/>
  <c r="M24" i="20"/>
  <c r="J24" i="20"/>
  <c r="G24" i="20"/>
  <c r="E24" i="20"/>
  <c r="U23" i="20"/>
  <c r="P23" i="20"/>
  <c r="O23" i="20"/>
  <c r="M23" i="20"/>
  <c r="J23" i="20"/>
  <c r="G23" i="20"/>
  <c r="E23" i="20"/>
  <c r="U22" i="20"/>
  <c r="P22" i="20"/>
  <c r="O22" i="20"/>
  <c r="M22" i="20"/>
  <c r="J22" i="20"/>
  <c r="G22" i="20"/>
  <c r="E22" i="20"/>
  <c r="U21" i="20"/>
  <c r="P21" i="20"/>
  <c r="O21" i="20"/>
  <c r="M21" i="20"/>
  <c r="J21" i="20"/>
  <c r="G21" i="20"/>
  <c r="E21" i="20"/>
  <c r="U20" i="20"/>
  <c r="P20" i="20"/>
  <c r="O20" i="20"/>
  <c r="M20" i="20"/>
  <c r="J20" i="20"/>
  <c r="G20" i="20"/>
  <c r="E20" i="20"/>
  <c r="U19" i="20"/>
  <c r="P19" i="20"/>
  <c r="O19" i="20"/>
  <c r="M19" i="20"/>
  <c r="J19" i="20"/>
  <c r="G19" i="20"/>
  <c r="E19" i="20"/>
  <c r="U18" i="20"/>
  <c r="P18" i="20"/>
  <c r="O18" i="20"/>
  <c r="M18" i="20"/>
  <c r="J18" i="20"/>
  <c r="G18" i="20"/>
  <c r="E18" i="20"/>
  <c r="U17" i="20"/>
  <c r="P17" i="20"/>
  <c r="O17" i="20"/>
  <c r="M17" i="20"/>
  <c r="J17" i="20"/>
  <c r="G17" i="20"/>
  <c r="E17" i="20"/>
  <c r="U16" i="20"/>
  <c r="P16" i="20"/>
  <c r="O16" i="20"/>
  <c r="M16" i="20"/>
  <c r="J16" i="20"/>
  <c r="G16" i="20"/>
  <c r="E16" i="20"/>
  <c r="U15" i="20"/>
  <c r="P15" i="20"/>
  <c r="O15" i="20"/>
  <c r="M15" i="20"/>
  <c r="J15" i="20"/>
  <c r="G15" i="20"/>
  <c r="E15" i="20"/>
  <c r="U14" i="20"/>
  <c r="P14" i="20"/>
  <c r="O14" i="20"/>
  <c r="M14" i="20"/>
  <c r="J14" i="20"/>
  <c r="G14" i="20"/>
  <c r="E14" i="20"/>
  <c r="U13" i="20"/>
  <c r="P13" i="20"/>
  <c r="O13" i="20"/>
  <c r="M13" i="20"/>
  <c r="J13" i="20"/>
  <c r="G13" i="20"/>
  <c r="E13" i="20"/>
  <c r="U12" i="20"/>
  <c r="P12" i="20"/>
  <c r="O12" i="20"/>
  <c r="M12" i="20"/>
  <c r="J12" i="20"/>
  <c r="G12" i="20"/>
  <c r="E12" i="20"/>
  <c r="U11" i="20"/>
  <c r="P11" i="20"/>
  <c r="O11" i="20"/>
  <c r="M11" i="20"/>
  <c r="J11" i="20"/>
  <c r="G11" i="20"/>
  <c r="E11" i="20"/>
  <c r="P10" i="20"/>
  <c r="J10" i="20"/>
  <c r="AC213" i="22"/>
  <c r="AA213" i="22"/>
  <c r="Q225" i="22"/>
  <c r="R213" i="22"/>
  <c r="X213" i="22"/>
  <c r="AC212" i="22"/>
  <c r="AA212" i="22"/>
  <c r="AC211" i="22"/>
  <c r="AA211" i="22"/>
  <c r="Q223" i="22"/>
  <c r="R211" i="22"/>
  <c r="X211" i="22"/>
  <c r="AC210" i="22"/>
  <c r="AA210" i="22"/>
  <c r="W210" i="22"/>
  <c r="U210" i="22"/>
  <c r="P210" i="22"/>
  <c r="Q222" i="22"/>
  <c r="O210" i="22"/>
  <c r="M210" i="22"/>
  <c r="J210" i="22"/>
  <c r="K222" i="22"/>
  <c r="I210" i="22"/>
  <c r="G210" i="22"/>
  <c r="E210" i="22"/>
  <c r="AC209" i="22"/>
  <c r="AA209" i="22"/>
  <c r="W209" i="22"/>
  <c r="U209" i="22"/>
  <c r="P209" i="22"/>
  <c r="Q221" i="22"/>
  <c r="O209" i="22"/>
  <c r="M209" i="22"/>
  <c r="J209" i="22"/>
  <c r="K221" i="22"/>
  <c r="I209" i="22"/>
  <c r="G209" i="22"/>
  <c r="E209" i="22"/>
  <c r="AC208" i="22"/>
  <c r="AA208" i="22"/>
  <c r="W208" i="22"/>
  <c r="U208" i="22"/>
  <c r="P208" i="22"/>
  <c r="Q220" i="22"/>
  <c r="O208" i="22"/>
  <c r="M208" i="22"/>
  <c r="J208" i="22"/>
  <c r="K220" i="22"/>
  <c r="I208" i="22"/>
  <c r="G208" i="22"/>
  <c r="E208" i="22"/>
  <c r="AC207" i="22"/>
  <c r="AA207" i="22"/>
  <c r="W207" i="22"/>
  <c r="U207" i="22"/>
  <c r="P207" i="22"/>
  <c r="Q219" i="22"/>
  <c r="O207" i="22"/>
  <c r="M207" i="22"/>
  <c r="J207" i="22"/>
  <c r="K219" i="22"/>
  <c r="I207" i="22"/>
  <c r="G207" i="22"/>
  <c r="E207" i="22"/>
  <c r="AC206" i="22"/>
  <c r="AA206" i="22"/>
  <c r="W206" i="22"/>
  <c r="U206" i="22"/>
  <c r="P206" i="22"/>
  <c r="Q218" i="22"/>
  <c r="O206" i="22"/>
  <c r="M206" i="22"/>
  <c r="J206" i="22"/>
  <c r="K218" i="22"/>
  <c r="I206" i="22"/>
  <c r="G206" i="22"/>
  <c r="E206" i="22"/>
  <c r="AC205" i="22"/>
  <c r="AA205" i="22"/>
  <c r="W205" i="22"/>
  <c r="U205" i="22"/>
  <c r="P205" i="22"/>
  <c r="Q217" i="22"/>
  <c r="O205" i="22"/>
  <c r="M205" i="22"/>
  <c r="J205" i="22"/>
  <c r="K217" i="22"/>
  <c r="I205" i="22"/>
  <c r="G205" i="22"/>
  <c r="E205" i="22"/>
  <c r="AC204" i="22"/>
  <c r="AA204" i="22"/>
  <c r="W204" i="22"/>
  <c r="U204" i="22"/>
  <c r="P204" i="22"/>
  <c r="Q216" i="22"/>
  <c r="O204" i="22"/>
  <c r="M204" i="22"/>
  <c r="J204" i="22"/>
  <c r="K216" i="22"/>
  <c r="I204" i="22"/>
  <c r="G204" i="22"/>
  <c r="E204" i="22"/>
  <c r="AC203" i="22"/>
  <c r="AA203" i="22"/>
  <c r="W203" i="22"/>
  <c r="U203" i="22"/>
  <c r="P203" i="22"/>
  <c r="Q215" i="22"/>
  <c r="O203" i="22"/>
  <c r="M203" i="22"/>
  <c r="J203" i="22"/>
  <c r="K215" i="22"/>
  <c r="I203" i="22"/>
  <c r="G203" i="22"/>
  <c r="E203" i="22"/>
  <c r="AC202" i="22"/>
  <c r="AA202" i="22"/>
  <c r="W202" i="22"/>
  <c r="U202" i="22"/>
  <c r="P202" i="22"/>
  <c r="Q214" i="22"/>
  <c r="O202" i="22"/>
  <c r="M202" i="22"/>
  <c r="J202" i="22"/>
  <c r="K214" i="22"/>
  <c r="I202" i="22"/>
  <c r="G202" i="22"/>
  <c r="E202" i="22"/>
  <c r="AC201" i="22"/>
  <c r="AA201" i="22"/>
  <c r="W201" i="22"/>
  <c r="U201" i="22"/>
  <c r="P201" i="22"/>
  <c r="Q213" i="22"/>
  <c r="O201" i="22"/>
  <c r="M201" i="22"/>
  <c r="J201" i="22"/>
  <c r="K213" i="22"/>
  <c r="I201" i="22"/>
  <c r="G201" i="22"/>
  <c r="E201" i="22"/>
  <c r="AC200" i="22"/>
  <c r="AA200" i="22"/>
  <c r="W200" i="22"/>
  <c r="U200" i="22"/>
  <c r="P200" i="22"/>
  <c r="Q212" i="22"/>
  <c r="O200" i="22"/>
  <c r="M200" i="22"/>
  <c r="J200" i="22"/>
  <c r="K212" i="22"/>
  <c r="I200" i="22"/>
  <c r="G200" i="22"/>
  <c r="E200" i="22"/>
  <c r="M199" i="22"/>
  <c r="J199" i="22"/>
  <c r="I199" i="22"/>
  <c r="G199" i="22"/>
  <c r="E199" i="22"/>
  <c r="AC198" i="22"/>
  <c r="AA198" i="22"/>
  <c r="W198" i="22"/>
  <c r="U198" i="22"/>
  <c r="P198" i="22"/>
  <c r="O198" i="22"/>
  <c r="M198" i="22"/>
  <c r="J198" i="22"/>
  <c r="I198" i="22"/>
  <c r="G198" i="22"/>
  <c r="E198" i="22"/>
  <c r="AC197" i="22"/>
  <c r="AA197" i="22"/>
  <c r="W197" i="22"/>
  <c r="U197" i="22"/>
  <c r="P197" i="22"/>
  <c r="O197" i="22"/>
  <c r="M197" i="22"/>
  <c r="J197" i="22"/>
  <c r="I197" i="22"/>
  <c r="G197" i="22"/>
  <c r="E197" i="22"/>
  <c r="AC196" i="22"/>
  <c r="AA196" i="22"/>
  <c r="W196" i="22"/>
  <c r="U196" i="22"/>
  <c r="P196" i="22"/>
  <c r="O196" i="22"/>
  <c r="M196" i="22"/>
  <c r="J196" i="22"/>
  <c r="I196" i="22"/>
  <c r="G196" i="22"/>
  <c r="E196" i="22"/>
  <c r="AC195" i="22"/>
  <c r="AA195" i="22"/>
  <c r="W195" i="22"/>
  <c r="U195" i="22"/>
  <c r="P195" i="22"/>
  <c r="O195" i="22"/>
  <c r="M195" i="22"/>
  <c r="J195" i="22"/>
  <c r="I195" i="22"/>
  <c r="G195" i="22"/>
  <c r="E195" i="22"/>
  <c r="AC194" i="22"/>
  <c r="AA194" i="22"/>
  <c r="W194" i="22"/>
  <c r="U194" i="22"/>
  <c r="P194" i="22"/>
  <c r="O194" i="22"/>
  <c r="M194" i="22"/>
  <c r="J194" i="22"/>
  <c r="I194" i="22"/>
  <c r="G194" i="22"/>
  <c r="E194" i="22"/>
  <c r="AC193" i="22"/>
  <c r="AA193" i="22"/>
  <c r="W193" i="22"/>
  <c r="U193" i="22"/>
  <c r="P193" i="22"/>
  <c r="O193" i="22"/>
  <c r="M193" i="22"/>
  <c r="J193" i="22"/>
  <c r="I193" i="22"/>
  <c r="G193" i="22"/>
  <c r="E193" i="22"/>
  <c r="AC192" i="22"/>
  <c r="AA192" i="22"/>
  <c r="W192" i="22"/>
  <c r="U192" i="22"/>
  <c r="P192" i="22"/>
  <c r="O192" i="22"/>
  <c r="M192" i="22"/>
  <c r="J192" i="22"/>
  <c r="I192" i="22"/>
  <c r="G192" i="22"/>
  <c r="E192" i="22"/>
  <c r="AC191" i="22"/>
  <c r="AA191" i="22"/>
  <c r="W191" i="22"/>
  <c r="U191" i="22"/>
  <c r="P191" i="22"/>
  <c r="O191" i="22"/>
  <c r="M191" i="22"/>
  <c r="J191" i="22"/>
  <c r="I191" i="22"/>
  <c r="G191" i="22"/>
  <c r="E191" i="22"/>
  <c r="AC190" i="22"/>
  <c r="AA190" i="22"/>
  <c r="W190" i="22"/>
  <c r="U190" i="22"/>
  <c r="P190" i="22"/>
  <c r="O190" i="22"/>
  <c r="M190" i="22"/>
  <c r="J190" i="22"/>
  <c r="I190" i="22"/>
  <c r="G190" i="22"/>
  <c r="E190" i="22"/>
  <c r="AC189" i="22"/>
  <c r="AA189" i="22"/>
  <c r="W189" i="22"/>
  <c r="U189" i="22"/>
  <c r="P189" i="22"/>
  <c r="O189" i="22"/>
  <c r="M189" i="22"/>
  <c r="J189" i="22"/>
  <c r="I189" i="22"/>
  <c r="G189" i="22"/>
  <c r="E189" i="22"/>
  <c r="AC188" i="22"/>
  <c r="AA188" i="22"/>
  <c r="W188" i="22"/>
  <c r="U188" i="22"/>
  <c r="P188" i="22"/>
  <c r="O188" i="22"/>
  <c r="M188" i="22"/>
  <c r="J188" i="22"/>
  <c r="I188" i="22"/>
  <c r="G188" i="22"/>
  <c r="E188" i="22"/>
  <c r="AC187" i="22"/>
  <c r="AA187" i="22"/>
  <c r="W187" i="22"/>
  <c r="U187" i="22"/>
  <c r="P187" i="22"/>
  <c r="Q199" i="22"/>
  <c r="O187" i="22"/>
  <c r="M187" i="22"/>
  <c r="J187" i="22"/>
  <c r="K199" i="22"/>
  <c r="I187" i="22"/>
  <c r="G187" i="22"/>
  <c r="E187" i="22"/>
  <c r="AC186" i="22"/>
  <c r="AA186" i="22"/>
  <c r="W186" i="22"/>
  <c r="U186" i="22"/>
  <c r="P186" i="22"/>
  <c r="O186" i="22"/>
  <c r="M186" i="22"/>
  <c r="J186" i="22"/>
  <c r="I186" i="22"/>
  <c r="G186" i="22"/>
  <c r="E186" i="22"/>
  <c r="AC185" i="22"/>
  <c r="AA185" i="22"/>
  <c r="W185" i="22"/>
  <c r="U185" i="22"/>
  <c r="P185" i="22"/>
  <c r="Q197" i="22"/>
  <c r="O185" i="22"/>
  <c r="M185" i="22"/>
  <c r="J185" i="22"/>
  <c r="K197" i="22"/>
  <c r="I185" i="22"/>
  <c r="G185" i="22"/>
  <c r="E185" i="22"/>
  <c r="AC184" i="22"/>
  <c r="AA184" i="22"/>
  <c r="W184" i="22"/>
  <c r="U184" i="22"/>
  <c r="P184" i="22"/>
  <c r="O184" i="22"/>
  <c r="M184" i="22"/>
  <c r="J184" i="22"/>
  <c r="I184" i="22"/>
  <c r="G184" i="22"/>
  <c r="E184" i="22"/>
  <c r="AC183" i="22"/>
  <c r="AA183" i="22"/>
  <c r="W183" i="22"/>
  <c r="U183" i="22"/>
  <c r="P183" i="22"/>
  <c r="Q195" i="22"/>
  <c r="O183" i="22"/>
  <c r="M183" i="22"/>
  <c r="J183" i="22"/>
  <c r="K195" i="22"/>
  <c r="I183" i="22"/>
  <c r="G183" i="22"/>
  <c r="E183" i="22"/>
  <c r="AC182" i="22"/>
  <c r="AA182" i="22"/>
  <c r="W182" i="22"/>
  <c r="U182" i="22"/>
  <c r="P182" i="22"/>
  <c r="O182" i="22"/>
  <c r="M182" i="22"/>
  <c r="J182" i="22"/>
  <c r="I182" i="22"/>
  <c r="G182" i="22"/>
  <c r="E182" i="22"/>
  <c r="AC181" i="22"/>
  <c r="AA181" i="22"/>
  <c r="W181" i="22"/>
  <c r="U181" i="22"/>
  <c r="P181" i="22"/>
  <c r="Q193" i="22"/>
  <c r="O181" i="22"/>
  <c r="M181" i="22"/>
  <c r="J181" i="22"/>
  <c r="K193" i="22"/>
  <c r="I181" i="22"/>
  <c r="G181" i="22"/>
  <c r="E181" i="22"/>
  <c r="AC180" i="22"/>
  <c r="AA180" i="22"/>
  <c r="W180" i="22"/>
  <c r="U180" i="22"/>
  <c r="P180" i="22"/>
  <c r="O180" i="22"/>
  <c r="M180" i="22"/>
  <c r="J180" i="22"/>
  <c r="I180" i="22"/>
  <c r="G180" i="22"/>
  <c r="E180" i="22"/>
  <c r="AC179" i="22"/>
  <c r="AA179" i="22"/>
  <c r="W179" i="22"/>
  <c r="U179" i="22"/>
  <c r="P179" i="22"/>
  <c r="O179" i="22"/>
  <c r="M179" i="22"/>
  <c r="J179" i="22"/>
  <c r="I179" i="22"/>
  <c r="G179" i="22"/>
  <c r="E179" i="22"/>
  <c r="AC178" i="22"/>
  <c r="AA178" i="22"/>
  <c r="W178" i="22"/>
  <c r="U178" i="22"/>
  <c r="P178" i="22"/>
  <c r="O178" i="22"/>
  <c r="M178" i="22"/>
  <c r="J178" i="22"/>
  <c r="I178" i="22"/>
  <c r="G178" i="22"/>
  <c r="E178" i="22"/>
  <c r="AC177" i="22"/>
  <c r="AA177" i="22"/>
  <c r="W177" i="22"/>
  <c r="U177" i="22"/>
  <c r="P177" i="22"/>
  <c r="O177" i="22"/>
  <c r="M177" i="22"/>
  <c r="J177" i="22"/>
  <c r="I177" i="22"/>
  <c r="G177" i="22"/>
  <c r="E177" i="22"/>
  <c r="AC176" i="22"/>
  <c r="AA176" i="22"/>
  <c r="W176" i="22"/>
  <c r="U176" i="22"/>
  <c r="P176" i="22"/>
  <c r="O176" i="22"/>
  <c r="M176" i="22"/>
  <c r="J176" i="22"/>
  <c r="I176" i="22"/>
  <c r="G176" i="22"/>
  <c r="E176" i="22"/>
  <c r="AC175" i="22"/>
  <c r="AA175" i="22"/>
  <c r="M175" i="22"/>
  <c r="J175" i="22"/>
  <c r="R175" i="22"/>
  <c r="I175" i="22"/>
  <c r="G175" i="22"/>
  <c r="E175" i="22"/>
  <c r="AC174" i="22"/>
  <c r="AA174" i="22"/>
  <c r="W174" i="22"/>
  <c r="U174" i="22"/>
  <c r="P174" i="22"/>
  <c r="O174" i="22"/>
  <c r="M174" i="22"/>
  <c r="J174" i="22"/>
  <c r="I174" i="22"/>
  <c r="G174" i="22"/>
  <c r="E174" i="22"/>
  <c r="AC173" i="22"/>
  <c r="AA173" i="22"/>
  <c r="W173" i="22"/>
  <c r="U173" i="22"/>
  <c r="P173" i="22"/>
  <c r="O173" i="22"/>
  <c r="M173" i="22"/>
  <c r="J173" i="22"/>
  <c r="I173" i="22"/>
  <c r="G173" i="22"/>
  <c r="E173" i="22"/>
  <c r="AC172" i="22"/>
  <c r="AA172" i="22"/>
  <c r="W172" i="22"/>
  <c r="U172" i="22"/>
  <c r="P172" i="22"/>
  <c r="Q184" i="22"/>
  <c r="O172" i="22"/>
  <c r="M172" i="22"/>
  <c r="J172" i="22"/>
  <c r="I172" i="22"/>
  <c r="G172" i="22"/>
  <c r="E172" i="22"/>
  <c r="AC171" i="22"/>
  <c r="AA171" i="22"/>
  <c r="W171" i="22"/>
  <c r="U171" i="22"/>
  <c r="P171" i="22"/>
  <c r="O171" i="22"/>
  <c r="M171" i="22"/>
  <c r="J171" i="22"/>
  <c r="I171" i="22"/>
  <c r="G171" i="22"/>
  <c r="E171" i="22"/>
  <c r="AC170" i="22"/>
  <c r="AA170" i="22"/>
  <c r="W170" i="22"/>
  <c r="U170" i="22"/>
  <c r="P170" i="22"/>
  <c r="Q182" i="22"/>
  <c r="O170" i="22"/>
  <c r="M170" i="22"/>
  <c r="J170" i="22"/>
  <c r="I170" i="22"/>
  <c r="G170" i="22"/>
  <c r="E170" i="22"/>
  <c r="AC169" i="22"/>
  <c r="AA169" i="22"/>
  <c r="W169" i="22"/>
  <c r="U169" i="22"/>
  <c r="P169" i="22"/>
  <c r="O169" i="22"/>
  <c r="M169" i="22"/>
  <c r="J169" i="22"/>
  <c r="I169" i="22"/>
  <c r="G169" i="22"/>
  <c r="E169" i="22"/>
  <c r="AC168" i="22"/>
  <c r="AA168" i="22"/>
  <c r="W168" i="22"/>
  <c r="U168" i="22"/>
  <c r="P168" i="22"/>
  <c r="Q180" i="22"/>
  <c r="O168" i="22"/>
  <c r="M168" i="22"/>
  <c r="J168" i="22"/>
  <c r="I168" i="22"/>
  <c r="G168" i="22"/>
  <c r="E168" i="22"/>
  <c r="AC167" i="22"/>
  <c r="AA167" i="22"/>
  <c r="W167" i="22"/>
  <c r="U167" i="22"/>
  <c r="P167" i="22"/>
  <c r="O167" i="22"/>
  <c r="M167" i="22"/>
  <c r="J167" i="22"/>
  <c r="I167" i="22"/>
  <c r="G167" i="22"/>
  <c r="E167" i="22"/>
  <c r="AC166" i="22"/>
  <c r="AA166" i="22"/>
  <c r="W166" i="22"/>
  <c r="U166" i="22"/>
  <c r="P166" i="22"/>
  <c r="Q178" i="22"/>
  <c r="O166" i="22"/>
  <c r="M166" i="22"/>
  <c r="J166" i="22"/>
  <c r="I166" i="22"/>
  <c r="G166" i="22"/>
  <c r="E166" i="22"/>
  <c r="AC165" i="22"/>
  <c r="AA165" i="22"/>
  <c r="W165" i="22"/>
  <c r="U165" i="22"/>
  <c r="P165" i="22"/>
  <c r="O165" i="22"/>
  <c r="M165" i="22"/>
  <c r="J165" i="22"/>
  <c r="I165" i="22"/>
  <c r="G165" i="22"/>
  <c r="E165" i="22"/>
  <c r="AC164" i="22"/>
  <c r="AA164" i="22"/>
  <c r="W164" i="22"/>
  <c r="U164" i="22"/>
  <c r="P164" i="22"/>
  <c r="Q176" i="22"/>
  <c r="O164" i="22"/>
  <c r="M164" i="22"/>
  <c r="J164" i="22"/>
  <c r="I164" i="22"/>
  <c r="G164" i="22"/>
  <c r="E164" i="22"/>
  <c r="AC163" i="22"/>
  <c r="AA163" i="22"/>
  <c r="W163" i="22"/>
  <c r="U163" i="22"/>
  <c r="P163" i="22"/>
  <c r="Q175" i="22"/>
  <c r="O163" i="22"/>
  <c r="M163" i="22"/>
  <c r="J163" i="22"/>
  <c r="I163" i="22"/>
  <c r="G163" i="22"/>
  <c r="E163" i="22"/>
  <c r="AC162" i="22"/>
  <c r="AA162" i="22"/>
  <c r="W162" i="22"/>
  <c r="U162" i="22"/>
  <c r="P162" i="22"/>
  <c r="O162" i="22"/>
  <c r="M162" i="22"/>
  <c r="J162" i="22"/>
  <c r="I162" i="22"/>
  <c r="G162" i="22"/>
  <c r="E162" i="22"/>
  <c r="AC161" i="22"/>
  <c r="AA161" i="22"/>
  <c r="W161" i="22"/>
  <c r="U161" i="22"/>
  <c r="P161" i="22"/>
  <c r="O161" i="22"/>
  <c r="M161" i="22"/>
  <c r="J161" i="22"/>
  <c r="I161" i="22"/>
  <c r="G161" i="22"/>
  <c r="E161" i="22"/>
  <c r="AC160" i="22"/>
  <c r="AA160" i="22"/>
  <c r="W160" i="22"/>
  <c r="U160" i="22"/>
  <c r="P160" i="22"/>
  <c r="Q172" i="22"/>
  <c r="O160" i="22"/>
  <c r="M160" i="22"/>
  <c r="J160" i="22"/>
  <c r="I160" i="22"/>
  <c r="G160" i="22"/>
  <c r="E160" i="22"/>
  <c r="AC159" i="22"/>
  <c r="AA159" i="22"/>
  <c r="W159" i="22"/>
  <c r="U159" i="22"/>
  <c r="P159" i="22"/>
  <c r="O159" i="22"/>
  <c r="M159" i="22"/>
  <c r="J159" i="22"/>
  <c r="I159" i="22"/>
  <c r="G159" i="22"/>
  <c r="E159" i="22"/>
  <c r="AC158" i="22"/>
  <c r="AA158" i="22"/>
  <c r="W158" i="22"/>
  <c r="U158" i="22"/>
  <c r="P158" i="22"/>
  <c r="Q170" i="22"/>
  <c r="O158" i="22"/>
  <c r="M158" i="22"/>
  <c r="J158" i="22"/>
  <c r="K170" i="22"/>
  <c r="I158" i="22"/>
  <c r="G158" i="22"/>
  <c r="E158" i="22"/>
  <c r="AC157" i="22"/>
  <c r="AA157" i="22"/>
  <c r="W157" i="22"/>
  <c r="U157" i="22"/>
  <c r="P157" i="22"/>
  <c r="O157" i="22"/>
  <c r="M157" i="22"/>
  <c r="J157" i="22"/>
  <c r="I157" i="22"/>
  <c r="G157" i="22"/>
  <c r="E157" i="22"/>
  <c r="AC156" i="22"/>
  <c r="AA156" i="22"/>
  <c r="W156" i="22"/>
  <c r="U156" i="22"/>
  <c r="P156" i="22"/>
  <c r="Q168" i="22"/>
  <c r="O156" i="22"/>
  <c r="M156" i="22"/>
  <c r="J156" i="22"/>
  <c r="K168" i="22"/>
  <c r="I156" i="22"/>
  <c r="G156" i="22"/>
  <c r="E156" i="22"/>
  <c r="AC155" i="22"/>
  <c r="AA155" i="22"/>
  <c r="W155" i="22"/>
  <c r="U155" i="22"/>
  <c r="P155" i="22"/>
  <c r="O155" i="22"/>
  <c r="M155" i="22"/>
  <c r="J155" i="22"/>
  <c r="I155" i="22"/>
  <c r="G155" i="22"/>
  <c r="E155" i="22"/>
  <c r="AC154" i="22"/>
  <c r="AA154" i="22"/>
  <c r="W154" i="22"/>
  <c r="U154" i="22"/>
  <c r="P154" i="22"/>
  <c r="Q166" i="22"/>
  <c r="O154" i="22"/>
  <c r="M154" i="22"/>
  <c r="J154" i="22"/>
  <c r="I154" i="22"/>
  <c r="G154" i="22"/>
  <c r="E154" i="22"/>
  <c r="AC153" i="22"/>
  <c r="AA153" i="22"/>
  <c r="W153" i="22"/>
  <c r="U153" i="22"/>
  <c r="P153" i="22"/>
  <c r="O153" i="22"/>
  <c r="M153" i="22"/>
  <c r="J153" i="22"/>
  <c r="I153" i="22"/>
  <c r="G153" i="22"/>
  <c r="E153" i="22"/>
  <c r="AC152" i="22"/>
  <c r="AA152" i="22"/>
  <c r="W152" i="22"/>
  <c r="U152" i="22"/>
  <c r="P152" i="22"/>
  <c r="Q164" i="22"/>
  <c r="O152" i="22"/>
  <c r="M152" i="22"/>
  <c r="J152" i="22"/>
  <c r="K164" i="22"/>
  <c r="I152" i="22"/>
  <c r="G152" i="22"/>
  <c r="E152" i="22"/>
  <c r="AC151" i="22"/>
  <c r="AA151" i="22"/>
  <c r="W151" i="22"/>
  <c r="U151" i="22"/>
  <c r="P151" i="22"/>
  <c r="O151" i="22"/>
  <c r="M151" i="22"/>
  <c r="J151" i="22"/>
  <c r="I151" i="22"/>
  <c r="G151" i="22"/>
  <c r="E151" i="22"/>
  <c r="AC150" i="22"/>
  <c r="AA150" i="22"/>
  <c r="W150" i="22"/>
  <c r="U150" i="22"/>
  <c r="P150" i="22"/>
  <c r="Q162" i="22"/>
  <c r="O150" i="22"/>
  <c r="M150" i="22"/>
  <c r="J150" i="22"/>
  <c r="I150" i="22"/>
  <c r="G150" i="22"/>
  <c r="E150" i="22"/>
  <c r="AC149" i="22"/>
  <c r="AA149" i="22"/>
  <c r="W149" i="22"/>
  <c r="U149" i="22"/>
  <c r="P149" i="22"/>
  <c r="O149" i="22"/>
  <c r="M149" i="22"/>
  <c r="J149" i="22"/>
  <c r="I149" i="22"/>
  <c r="G149" i="22"/>
  <c r="E149" i="22"/>
  <c r="AC148" i="22"/>
  <c r="AA148" i="22"/>
  <c r="W148" i="22"/>
  <c r="U148" i="22"/>
  <c r="P148" i="22"/>
  <c r="Q160" i="22"/>
  <c r="O148" i="22"/>
  <c r="M148" i="22"/>
  <c r="J148" i="22"/>
  <c r="K160" i="22"/>
  <c r="I148" i="22"/>
  <c r="G148" i="22"/>
  <c r="E148" i="22"/>
  <c r="AC147" i="22"/>
  <c r="AA147" i="22"/>
  <c r="W147" i="22"/>
  <c r="U147" i="22"/>
  <c r="P147" i="22"/>
  <c r="Q159" i="22"/>
  <c r="O147" i="22"/>
  <c r="M147" i="22"/>
  <c r="J147" i="22"/>
  <c r="K159" i="22"/>
  <c r="I147" i="22"/>
  <c r="G147" i="22"/>
  <c r="E147" i="22"/>
  <c r="AC146" i="22"/>
  <c r="AA146" i="22"/>
  <c r="W146" i="22"/>
  <c r="U146" i="22"/>
  <c r="P146" i="22"/>
  <c r="O146" i="22"/>
  <c r="M146" i="22"/>
  <c r="J146" i="22"/>
  <c r="I146" i="22"/>
  <c r="G146" i="22"/>
  <c r="E146" i="22"/>
  <c r="AC145" i="22"/>
  <c r="AA145" i="22"/>
  <c r="W145" i="22"/>
  <c r="U145" i="22"/>
  <c r="P145" i="22"/>
  <c r="Q157" i="22"/>
  <c r="O145" i="22"/>
  <c r="M145" i="22"/>
  <c r="J145" i="22"/>
  <c r="K157" i="22"/>
  <c r="I145" i="22"/>
  <c r="G145" i="22"/>
  <c r="E145" i="22"/>
  <c r="AC144" i="22"/>
  <c r="AA144" i="22"/>
  <c r="W144" i="22"/>
  <c r="U144" i="22"/>
  <c r="P144" i="22"/>
  <c r="O144" i="22"/>
  <c r="M144" i="22"/>
  <c r="J144" i="22"/>
  <c r="I144" i="22"/>
  <c r="G144" i="22"/>
  <c r="E144" i="22"/>
  <c r="AC143" i="22"/>
  <c r="AA143" i="22"/>
  <c r="W143" i="22"/>
  <c r="U143" i="22"/>
  <c r="P143" i="22"/>
  <c r="Q155" i="22"/>
  <c r="O143" i="22"/>
  <c r="M143" i="22"/>
  <c r="J143" i="22"/>
  <c r="K155" i="22"/>
  <c r="I143" i="22"/>
  <c r="G143" i="22"/>
  <c r="E143" i="22"/>
  <c r="AC142" i="22"/>
  <c r="AA142" i="22"/>
  <c r="W142" i="22"/>
  <c r="U142" i="22"/>
  <c r="P142" i="22"/>
  <c r="O142" i="22"/>
  <c r="M142" i="22"/>
  <c r="J142" i="22"/>
  <c r="I142" i="22"/>
  <c r="G142" i="22"/>
  <c r="E142" i="22"/>
  <c r="AC141" i="22"/>
  <c r="AA141" i="22"/>
  <c r="W141" i="22"/>
  <c r="U141" i="22"/>
  <c r="P141" i="22"/>
  <c r="Q153" i="22"/>
  <c r="O141" i="22"/>
  <c r="M141" i="22"/>
  <c r="J141" i="22"/>
  <c r="K153" i="22"/>
  <c r="I141" i="22"/>
  <c r="G141" i="22"/>
  <c r="E141" i="22"/>
  <c r="AC140" i="22"/>
  <c r="AA140" i="22"/>
  <c r="W140" i="22"/>
  <c r="U140" i="22"/>
  <c r="P140" i="22"/>
  <c r="O140" i="22"/>
  <c r="M140" i="22"/>
  <c r="J140" i="22"/>
  <c r="I140" i="22"/>
  <c r="G140" i="22"/>
  <c r="E140" i="22"/>
  <c r="AC139" i="22"/>
  <c r="AA139" i="22"/>
  <c r="W139" i="22"/>
  <c r="U139" i="22"/>
  <c r="P139" i="22"/>
  <c r="Q151" i="22"/>
  <c r="O139" i="22"/>
  <c r="M139" i="22"/>
  <c r="J139" i="22"/>
  <c r="K151" i="22"/>
  <c r="I139" i="22"/>
  <c r="G139" i="22"/>
  <c r="E139" i="22"/>
  <c r="AC138" i="22"/>
  <c r="AA138" i="22"/>
  <c r="W138" i="22"/>
  <c r="U138" i="22"/>
  <c r="P138" i="22"/>
  <c r="O138" i="22"/>
  <c r="M138" i="22"/>
  <c r="J138" i="22"/>
  <c r="I138" i="22"/>
  <c r="G138" i="22"/>
  <c r="E138" i="22"/>
  <c r="AC137" i="22"/>
  <c r="AA137" i="22"/>
  <c r="W137" i="22"/>
  <c r="U137" i="22"/>
  <c r="P137" i="22"/>
  <c r="Q149" i="22"/>
  <c r="O137" i="22"/>
  <c r="M137" i="22"/>
  <c r="J137" i="22"/>
  <c r="K149" i="22"/>
  <c r="I137" i="22"/>
  <c r="G137" i="22"/>
  <c r="E137" i="22"/>
  <c r="AC136" i="22"/>
  <c r="AA136" i="22"/>
  <c r="W136" i="22"/>
  <c r="U136" i="22"/>
  <c r="P136" i="22"/>
  <c r="O136" i="22"/>
  <c r="M136" i="22"/>
  <c r="J136" i="22"/>
  <c r="I136" i="22"/>
  <c r="G136" i="22"/>
  <c r="E136" i="22"/>
  <c r="AC135" i="22"/>
  <c r="AA135" i="22"/>
  <c r="W135" i="22"/>
  <c r="U135" i="22"/>
  <c r="P135" i="22"/>
  <c r="Q147" i="22"/>
  <c r="O135" i="22"/>
  <c r="M135" i="22"/>
  <c r="J135" i="22"/>
  <c r="I135" i="22"/>
  <c r="G135" i="22"/>
  <c r="E135" i="22"/>
  <c r="AC134" i="22"/>
  <c r="AA134" i="22"/>
  <c r="W134" i="22"/>
  <c r="U134" i="22"/>
  <c r="P134" i="22"/>
  <c r="O134" i="22"/>
  <c r="M134" i="22"/>
  <c r="J134" i="22"/>
  <c r="I134" i="22"/>
  <c r="G134" i="22"/>
  <c r="E134" i="22"/>
  <c r="AC133" i="22"/>
  <c r="AA133" i="22"/>
  <c r="W133" i="22"/>
  <c r="U133" i="22"/>
  <c r="P133" i="22"/>
  <c r="Q145" i="22"/>
  <c r="O133" i="22"/>
  <c r="M133" i="22"/>
  <c r="J133" i="22"/>
  <c r="K145" i="22"/>
  <c r="I133" i="22"/>
  <c r="G133" i="22"/>
  <c r="E133" i="22"/>
  <c r="AC132" i="22"/>
  <c r="AA132" i="22"/>
  <c r="W132" i="22"/>
  <c r="U132" i="22"/>
  <c r="P132" i="22"/>
  <c r="O132" i="22"/>
  <c r="M132" i="22"/>
  <c r="J132" i="22"/>
  <c r="I132" i="22"/>
  <c r="G132" i="22"/>
  <c r="E132" i="22"/>
  <c r="AC131" i="22"/>
  <c r="AA131" i="22"/>
  <c r="W131" i="22"/>
  <c r="U131" i="22"/>
  <c r="P131" i="22"/>
  <c r="Q143" i="22"/>
  <c r="O131" i="22"/>
  <c r="M131" i="22"/>
  <c r="J131" i="22"/>
  <c r="K143" i="22"/>
  <c r="I131" i="22"/>
  <c r="G131" i="22"/>
  <c r="E131" i="22"/>
  <c r="AC130" i="22"/>
  <c r="AA130" i="22"/>
  <c r="W130" i="22"/>
  <c r="U130" i="22"/>
  <c r="P130" i="22"/>
  <c r="O130" i="22"/>
  <c r="M130" i="22"/>
  <c r="J130" i="22"/>
  <c r="I130" i="22"/>
  <c r="G130" i="22"/>
  <c r="E130" i="22"/>
  <c r="AC129" i="22"/>
  <c r="AA129" i="22"/>
  <c r="W129" i="22"/>
  <c r="U129" i="22"/>
  <c r="P129" i="22"/>
  <c r="Q141" i="22"/>
  <c r="O129" i="22"/>
  <c r="M129" i="22"/>
  <c r="J129" i="22"/>
  <c r="K141" i="22"/>
  <c r="I129" i="22"/>
  <c r="G129" i="22"/>
  <c r="E129" i="22"/>
  <c r="AC128" i="22"/>
  <c r="AA128" i="22"/>
  <c r="W128" i="22"/>
  <c r="U128" i="22"/>
  <c r="P128" i="22"/>
  <c r="O128" i="22"/>
  <c r="M128" i="22"/>
  <c r="J128" i="22"/>
  <c r="I128" i="22"/>
  <c r="G128" i="22"/>
  <c r="E128" i="22"/>
  <c r="AC127" i="22"/>
  <c r="AA127" i="22"/>
  <c r="W127" i="22"/>
  <c r="U127" i="22"/>
  <c r="P127" i="22"/>
  <c r="Q139" i="22"/>
  <c r="O127" i="22"/>
  <c r="M127" i="22"/>
  <c r="J127" i="22"/>
  <c r="I127" i="22"/>
  <c r="G127" i="22"/>
  <c r="E127" i="22"/>
  <c r="W126" i="22"/>
  <c r="U126" i="22"/>
  <c r="P126" i="22"/>
  <c r="O126" i="22"/>
  <c r="M126" i="22"/>
  <c r="J126" i="22"/>
  <c r="G126" i="22"/>
  <c r="E126" i="22"/>
  <c r="W125" i="22"/>
  <c r="U125" i="22"/>
  <c r="P125" i="22"/>
  <c r="O125" i="22"/>
  <c r="M125" i="22"/>
  <c r="J125" i="22"/>
  <c r="G125" i="22"/>
  <c r="E125" i="22"/>
  <c r="W124" i="22"/>
  <c r="U124" i="22"/>
  <c r="P124" i="22"/>
  <c r="O124" i="22"/>
  <c r="M124" i="22"/>
  <c r="J124" i="22"/>
  <c r="G124" i="22"/>
  <c r="E124" i="22"/>
  <c r="W123" i="22"/>
  <c r="U123" i="22"/>
  <c r="P123" i="22"/>
  <c r="O123" i="22"/>
  <c r="M123" i="22"/>
  <c r="J123" i="22"/>
  <c r="G123" i="22"/>
  <c r="E123" i="22"/>
  <c r="W122" i="22"/>
  <c r="U122" i="22"/>
  <c r="P122" i="22"/>
  <c r="O122" i="22"/>
  <c r="M122" i="22"/>
  <c r="J122" i="22"/>
  <c r="G122" i="22"/>
  <c r="E122" i="22"/>
  <c r="W121" i="22"/>
  <c r="U121" i="22"/>
  <c r="P121" i="22"/>
  <c r="O121" i="22"/>
  <c r="M121" i="22"/>
  <c r="J121" i="22"/>
  <c r="G121" i="22"/>
  <c r="E121" i="22"/>
  <c r="W120" i="22"/>
  <c r="U120" i="22"/>
  <c r="P120" i="22"/>
  <c r="O120" i="22"/>
  <c r="M120" i="22"/>
  <c r="J120" i="22"/>
  <c r="G120" i="22"/>
  <c r="E120" i="22"/>
  <c r="W119" i="22"/>
  <c r="U119" i="22"/>
  <c r="P119" i="22"/>
  <c r="O119" i="22"/>
  <c r="M119" i="22"/>
  <c r="J119" i="22"/>
  <c r="G119" i="22"/>
  <c r="E119" i="22"/>
  <c r="W118" i="22"/>
  <c r="U118" i="22"/>
  <c r="P118" i="22"/>
  <c r="O118" i="22"/>
  <c r="M118" i="22"/>
  <c r="J118" i="22"/>
  <c r="G118" i="22"/>
  <c r="E118" i="22"/>
  <c r="W117" i="22"/>
  <c r="U117" i="22"/>
  <c r="P117" i="22"/>
  <c r="O117" i="22"/>
  <c r="M117" i="22"/>
  <c r="J117" i="22"/>
  <c r="G117" i="22"/>
  <c r="E117" i="22"/>
  <c r="W116" i="22"/>
  <c r="U116" i="22"/>
  <c r="P116" i="22"/>
  <c r="O116" i="22"/>
  <c r="M116" i="22"/>
  <c r="J116" i="22"/>
  <c r="G116" i="22"/>
  <c r="E116" i="22"/>
  <c r="W115" i="22"/>
  <c r="U115" i="22"/>
  <c r="P115" i="22"/>
  <c r="O115" i="22"/>
  <c r="M115" i="22"/>
  <c r="J115" i="22"/>
  <c r="G115" i="22"/>
  <c r="E115" i="22"/>
  <c r="W114" i="22"/>
  <c r="U114" i="22"/>
  <c r="P114" i="22"/>
  <c r="O114" i="22"/>
  <c r="M114" i="22"/>
  <c r="J114" i="22"/>
  <c r="G114" i="22"/>
  <c r="E114" i="22"/>
  <c r="W113" i="22"/>
  <c r="U113" i="22"/>
  <c r="P113" i="22"/>
  <c r="O113" i="22"/>
  <c r="M113" i="22"/>
  <c r="J113" i="22"/>
  <c r="G113" i="22"/>
  <c r="E113" i="22"/>
  <c r="W112" i="22"/>
  <c r="U112" i="22"/>
  <c r="P112" i="22"/>
  <c r="O112" i="22"/>
  <c r="M112" i="22"/>
  <c r="J112" i="22"/>
  <c r="G112" i="22"/>
  <c r="E112" i="22"/>
  <c r="W111" i="22"/>
  <c r="U111" i="22"/>
  <c r="P111" i="22"/>
  <c r="O111" i="22"/>
  <c r="M111" i="22"/>
  <c r="J111" i="22"/>
  <c r="G111" i="22"/>
  <c r="E111" i="22"/>
  <c r="W110" i="22"/>
  <c r="U110" i="22"/>
  <c r="P110" i="22"/>
  <c r="O110" i="22"/>
  <c r="M110" i="22"/>
  <c r="J110" i="22"/>
  <c r="G110" i="22"/>
  <c r="E110" i="22"/>
  <c r="W109" i="22"/>
  <c r="U109" i="22"/>
  <c r="P109" i="22"/>
  <c r="O109" i="22"/>
  <c r="M109" i="22"/>
  <c r="J109" i="22"/>
  <c r="G109" i="22"/>
  <c r="E109" i="22"/>
  <c r="W108" i="22"/>
  <c r="U108" i="22"/>
  <c r="P108" i="22"/>
  <c r="O108" i="22"/>
  <c r="M108" i="22"/>
  <c r="J108" i="22"/>
  <c r="G108" i="22"/>
  <c r="E108" i="22"/>
  <c r="W107" i="22"/>
  <c r="U107" i="22"/>
  <c r="P107" i="22"/>
  <c r="O107" i="22"/>
  <c r="M107" i="22"/>
  <c r="J107" i="22"/>
  <c r="G107" i="22"/>
  <c r="E107" i="22"/>
  <c r="W106" i="22"/>
  <c r="U106" i="22"/>
  <c r="P106" i="22"/>
  <c r="O106" i="22"/>
  <c r="M106" i="22"/>
  <c r="J106" i="22"/>
  <c r="G106" i="22"/>
  <c r="E106" i="22"/>
  <c r="W105" i="22"/>
  <c r="U105" i="22"/>
  <c r="P105" i="22"/>
  <c r="O105" i="22"/>
  <c r="M105" i="22"/>
  <c r="J105" i="22"/>
  <c r="G105" i="22"/>
  <c r="E105" i="22"/>
  <c r="W104" i="22"/>
  <c r="U104" i="22"/>
  <c r="P104" i="22"/>
  <c r="O104" i="22"/>
  <c r="M104" i="22"/>
  <c r="J104" i="22"/>
  <c r="G104" i="22"/>
  <c r="E104" i="22"/>
  <c r="W103" i="22"/>
  <c r="U103" i="22"/>
  <c r="P103" i="22"/>
  <c r="O103" i="22"/>
  <c r="M103" i="22"/>
  <c r="J103" i="22"/>
  <c r="G103" i="22"/>
  <c r="E103" i="22"/>
  <c r="W102" i="22"/>
  <c r="U102" i="22"/>
  <c r="P102" i="22"/>
  <c r="O102" i="22"/>
  <c r="M102" i="22"/>
  <c r="J102" i="22"/>
  <c r="G102" i="22"/>
  <c r="E102" i="22"/>
  <c r="W101" i="22"/>
  <c r="U101" i="22"/>
  <c r="P101" i="22"/>
  <c r="O101" i="22"/>
  <c r="M101" i="22"/>
  <c r="J101" i="22"/>
  <c r="G101" i="22"/>
  <c r="E101" i="22"/>
  <c r="W100" i="22"/>
  <c r="U100" i="22"/>
  <c r="P100" i="22"/>
  <c r="O100" i="22"/>
  <c r="M100" i="22"/>
  <c r="J100" i="22"/>
  <c r="G100" i="22"/>
  <c r="E100" i="22"/>
  <c r="W99" i="22"/>
  <c r="U99" i="22"/>
  <c r="P99" i="22"/>
  <c r="O99" i="22"/>
  <c r="M99" i="22"/>
  <c r="J99" i="22"/>
  <c r="G99" i="22"/>
  <c r="E99" i="22"/>
  <c r="W98" i="22"/>
  <c r="U98" i="22"/>
  <c r="P98" i="22"/>
  <c r="Q110" i="22"/>
  <c r="O98" i="22"/>
  <c r="M98" i="22"/>
  <c r="J98" i="22"/>
  <c r="G98" i="22"/>
  <c r="E98" i="22"/>
  <c r="W97" i="22"/>
  <c r="U97" i="22"/>
  <c r="P97" i="22"/>
  <c r="Q109" i="22"/>
  <c r="O97" i="22"/>
  <c r="M97" i="22"/>
  <c r="J97" i="22"/>
  <c r="G97" i="22"/>
  <c r="E97" i="22"/>
  <c r="W96" i="22"/>
  <c r="U96" i="22"/>
  <c r="P96" i="22"/>
  <c r="Q108" i="22"/>
  <c r="O96" i="22"/>
  <c r="M96" i="22"/>
  <c r="J96" i="22"/>
  <c r="G96" i="22"/>
  <c r="E96" i="22"/>
  <c r="W95" i="22"/>
  <c r="U95" i="22"/>
  <c r="P95" i="22"/>
  <c r="Q107" i="22"/>
  <c r="O95" i="22"/>
  <c r="M95" i="22"/>
  <c r="J95" i="22"/>
  <c r="G95" i="22"/>
  <c r="E95" i="22"/>
  <c r="W94" i="22"/>
  <c r="U94" i="22"/>
  <c r="P94" i="22"/>
  <c r="Q106" i="22"/>
  <c r="O94" i="22"/>
  <c r="M94" i="22"/>
  <c r="J94" i="22"/>
  <c r="G94" i="22"/>
  <c r="E94" i="22"/>
  <c r="U93" i="22"/>
  <c r="P93" i="22"/>
  <c r="O93" i="22"/>
  <c r="M93" i="22"/>
  <c r="J93" i="22"/>
  <c r="G93" i="22"/>
  <c r="E93" i="22"/>
  <c r="U92" i="22"/>
  <c r="P92" i="22"/>
  <c r="O92" i="22"/>
  <c r="M92" i="22"/>
  <c r="J92" i="22"/>
  <c r="G92" i="22"/>
  <c r="E92" i="22"/>
  <c r="U91" i="22"/>
  <c r="P91" i="22"/>
  <c r="O91" i="22"/>
  <c r="M91" i="22"/>
  <c r="J91" i="22"/>
  <c r="G91" i="22"/>
  <c r="E91" i="22"/>
  <c r="U90" i="22"/>
  <c r="P90" i="22"/>
  <c r="Q102" i="22"/>
  <c r="O90" i="22"/>
  <c r="M90" i="22"/>
  <c r="J90" i="22"/>
  <c r="G90" i="22"/>
  <c r="E90" i="22"/>
  <c r="U89" i="22"/>
  <c r="P89" i="22"/>
  <c r="O89" i="22"/>
  <c r="M89" i="22"/>
  <c r="J89" i="22"/>
  <c r="G89" i="22"/>
  <c r="E89" i="22"/>
  <c r="U88" i="22"/>
  <c r="P88" i="22"/>
  <c r="O88" i="22"/>
  <c r="M88" i="22"/>
  <c r="J88" i="22"/>
  <c r="G88" i="22"/>
  <c r="E88" i="22"/>
  <c r="U87" i="22"/>
  <c r="P87" i="22"/>
  <c r="O87" i="22"/>
  <c r="M87" i="22"/>
  <c r="J87" i="22"/>
  <c r="G87" i="22"/>
  <c r="E87" i="22"/>
  <c r="U86" i="22"/>
  <c r="P86" i="22"/>
  <c r="Q98" i="22"/>
  <c r="O86" i="22"/>
  <c r="M86" i="22"/>
  <c r="J86" i="22"/>
  <c r="G86" i="22"/>
  <c r="E86" i="22"/>
  <c r="U85" i="22"/>
  <c r="P85" i="22"/>
  <c r="O85" i="22"/>
  <c r="M85" i="22"/>
  <c r="J85" i="22"/>
  <c r="G85" i="22"/>
  <c r="E85" i="22"/>
  <c r="U84" i="22"/>
  <c r="P84" i="22"/>
  <c r="O84" i="22"/>
  <c r="M84" i="22"/>
  <c r="J84" i="22"/>
  <c r="G84" i="22"/>
  <c r="E84" i="22"/>
  <c r="U83" i="22"/>
  <c r="P83" i="22"/>
  <c r="O83" i="22"/>
  <c r="M83" i="22"/>
  <c r="J83" i="22"/>
  <c r="G83" i="22"/>
  <c r="E83" i="22"/>
  <c r="U82" i="22"/>
  <c r="P82" i="22"/>
  <c r="Q94" i="22"/>
  <c r="O82" i="22"/>
  <c r="M82" i="22"/>
  <c r="J82" i="22"/>
  <c r="G82" i="22"/>
  <c r="E82" i="22"/>
  <c r="U81" i="22"/>
  <c r="P81" i="22"/>
  <c r="O81" i="22"/>
  <c r="M81" i="22"/>
  <c r="J81" i="22"/>
  <c r="G81" i="22"/>
  <c r="E81" i="22"/>
  <c r="U80" i="22"/>
  <c r="P80" i="22"/>
  <c r="Q92" i="22"/>
  <c r="O80" i="22"/>
  <c r="M80" i="22"/>
  <c r="J80" i="22"/>
  <c r="G80" i="22"/>
  <c r="E80" i="22"/>
  <c r="U79" i="22"/>
  <c r="P79" i="22"/>
  <c r="O79" i="22"/>
  <c r="M79" i="22"/>
  <c r="J79" i="22"/>
  <c r="G79" i="22"/>
  <c r="E79" i="22"/>
  <c r="U78" i="22"/>
  <c r="P78" i="22"/>
  <c r="Q90" i="22"/>
  <c r="O78" i="22"/>
  <c r="M78" i="22"/>
  <c r="J78" i="22"/>
  <c r="G78" i="22"/>
  <c r="E78" i="22"/>
  <c r="U77" i="22"/>
  <c r="P77" i="22"/>
  <c r="O77" i="22"/>
  <c r="M77" i="22"/>
  <c r="J77" i="22"/>
  <c r="G77" i="22"/>
  <c r="E77" i="22"/>
  <c r="U76" i="22"/>
  <c r="P76" i="22"/>
  <c r="Q88" i="22"/>
  <c r="O76" i="22"/>
  <c r="M76" i="22"/>
  <c r="J76" i="22"/>
  <c r="G76" i="22"/>
  <c r="E76" i="22"/>
  <c r="U75" i="22"/>
  <c r="P75" i="22"/>
  <c r="O75" i="22"/>
  <c r="M75" i="22"/>
  <c r="J75" i="22"/>
  <c r="G75" i="22"/>
  <c r="E75" i="22"/>
  <c r="U74" i="22"/>
  <c r="P74" i="22"/>
  <c r="Q86" i="22"/>
  <c r="O74" i="22"/>
  <c r="M74" i="22"/>
  <c r="J74" i="22"/>
  <c r="G74" i="22"/>
  <c r="E74" i="22"/>
  <c r="U73" i="22"/>
  <c r="P73" i="22"/>
  <c r="O73" i="22"/>
  <c r="M73" i="22"/>
  <c r="J73" i="22"/>
  <c r="G73" i="22"/>
  <c r="E73" i="22"/>
  <c r="U72" i="22"/>
  <c r="P72" i="22"/>
  <c r="Q84" i="22"/>
  <c r="O72" i="22"/>
  <c r="M72" i="22"/>
  <c r="J72" i="22"/>
  <c r="G72" i="22"/>
  <c r="E72" i="22"/>
  <c r="U71" i="22"/>
  <c r="P71" i="22"/>
  <c r="O71" i="22"/>
  <c r="M71" i="22"/>
  <c r="J71" i="22"/>
  <c r="G71" i="22"/>
  <c r="E71" i="22"/>
  <c r="U70" i="22"/>
  <c r="P70" i="22"/>
  <c r="Q82" i="22"/>
  <c r="O70" i="22"/>
  <c r="M70" i="22"/>
  <c r="J70" i="22"/>
  <c r="G70" i="22"/>
  <c r="E70" i="22"/>
  <c r="U69" i="22"/>
  <c r="P69" i="22"/>
  <c r="O69" i="22"/>
  <c r="M69" i="22"/>
  <c r="J69" i="22"/>
  <c r="G69" i="22"/>
  <c r="E69" i="22"/>
  <c r="U68" i="22"/>
  <c r="P68" i="22"/>
  <c r="Q80" i="22"/>
  <c r="O68" i="22"/>
  <c r="M68" i="22"/>
  <c r="J68" i="22"/>
  <c r="G68" i="22"/>
  <c r="E68" i="22"/>
  <c r="U67" i="22"/>
  <c r="P67" i="22"/>
  <c r="O67" i="22"/>
  <c r="M67" i="22"/>
  <c r="J67" i="22"/>
  <c r="G67" i="22"/>
  <c r="E67" i="22"/>
  <c r="U66" i="22"/>
  <c r="P66" i="22"/>
  <c r="Q78" i="22"/>
  <c r="O66" i="22"/>
  <c r="M66" i="22"/>
  <c r="J66" i="22"/>
  <c r="G66" i="22"/>
  <c r="E66" i="22"/>
  <c r="U65" i="22"/>
  <c r="P65" i="22"/>
  <c r="O65" i="22"/>
  <c r="M65" i="22"/>
  <c r="J65" i="22"/>
  <c r="G65" i="22"/>
  <c r="E65" i="22"/>
  <c r="U64" i="22"/>
  <c r="P64" i="22"/>
  <c r="Q76" i="22"/>
  <c r="O64" i="22"/>
  <c r="M64" i="22"/>
  <c r="J64" i="22"/>
  <c r="G64" i="22"/>
  <c r="E64" i="22"/>
  <c r="U63" i="22"/>
  <c r="P63" i="22"/>
  <c r="O63" i="22"/>
  <c r="M63" i="22"/>
  <c r="J63" i="22"/>
  <c r="G63" i="22"/>
  <c r="E63" i="22"/>
  <c r="U62" i="22"/>
  <c r="P62" i="22"/>
  <c r="Q74" i="22"/>
  <c r="O62" i="22"/>
  <c r="M62" i="22"/>
  <c r="J62" i="22"/>
  <c r="G62" i="22"/>
  <c r="E62" i="22"/>
  <c r="U61" i="22"/>
  <c r="P61" i="22"/>
  <c r="O61" i="22"/>
  <c r="M61" i="22"/>
  <c r="J61" i="22"/>
  <c r="G61" i="22"/>
  <c r="E61" i="22"/>
  <c r="U60" i="22"/>
  <c r="P60" i="22"/>
  <c r="Q72" i="22"/>
  <c r="O60" i="22"/>
  <c r="M60" i="22"/>
  <c r="J60" i="22"/>
  <c r="G60" i="22"/>
  <c r="E60" i="22"/>
  <c r="U59" i="22"/>
  <c r="P59" i="22"/>
  <c r="O59" i="22"/>
  <c r="M59" i="22"/>
  <c r="J59" i="22"/>
  <c r="G59" i="22"/>
  <c r="E59" i="22"/>
  <c r="U58" i="22"/>
  <c r="P58" i="22"/>
  <c r="Q70" i="22"/>
  <c r="O58" i="22"/>
  <c r="M58" i="22"/>
  <c r="J58" i="22"/>
  <c r="G58" i="22"/>
  <c r="E58" i="22"/>
  <c r="U57" i="22"/>
  <c r="P57" i="22"/>
  <c r="O57" i="22"/>
  <c r="M57" i="22"/>
  <c r="J57" i="22"/>
  <c r="G57" i="22"/>
  <c r="E57" i="22"/>
  <c r="U56" i="22"/>
  <c r="P56" i="22"/>
  <c r="Q68" i="22"/>
  <c r="O56" i="22"/>
  <c r="M56" i="22"/>
  <c r="J56" i="22"/>
  <c r="G56" i="22"/>
  <c r="E56" i="22"/>
  <c r="U55" i="22"/>
  <c r="P55" i="22"/>
  <c r="O55" i="22"/>
  <c r="M55" i="22"/>
  <c r="J55" i="22"/>
  <c r="G55" i="22"/>
  <c r="E55" i="22"/>
  <c r="U54" i="22"/>
  <c r="P54" i="22"/>
  <c r="Q66" i="22"/>
  <c r="O54" i="22"/>
  <c r="M54" i="22"/>
  <c r="J54" i="22"/>
  <c r="G54" i="22"/>
  <c r="E54" i="22"/>
  <c r="U53" i="22"/>
  <c r="P53" i="22"/>
  <c r="O53" i="22"/>
  <c r="M53" i="22"/>
  <c r="J53" i="22"/>
  <c r="G53" i="22"/>
  <c r="E53" i="22"/>
  <c r="U52" i="22"/>
  <c r="P52" i="22"/>
  <c r="O52" i="22"/>
  <c r="M52" i="22"/>
  <c r="J52" i="22"/>
  <c r="K64" i="22"/>
  <c r="G52" i="22"/>
  <c r="E52" i="22"/>
  <c r="U51" i="22"/>
  <c r="P51" i="22"/>
  <c r="O51" i="22"/>
  <c r="M51" i="22"/>
  <c r="J51" i="22"/>
  <c r="G51" i="22"/>
  <c r="E51" i="22"/>
  <c r="U50" i="22"/>
  <c r="P50" i="22"/>
  <c r="Q62" i="22"/>
  <c r="O50" i="22"/>
  <c r="M50" i="22"/>
  <c r="J50" i="22"/>
  <c r="K62" i="22"/>
  <c r="G50" i="22"/>
  <c r="E50" i="22"/>
  <c r="U49" i="22"/>
  <c r="P49" i="22"/>
  <c r="O49" i="22"/>
  <c r="M49" i="22"/>
  <c r="J49" i="22"/>
  <c r="G49" i="22"/>
  <c r="E49" i="22"/>
  <c r="U48" i="22"/>
  <c r="P48" i="22"/>
  <c r="O48" i="22"/>
  <c r="M48" i="22"/>
  <c r="J48" i="22"/>
  <c r="K60" i="22"/>
  <c r="G48" i="22"/>
  <c r="E48" i="22"/>
  <c r="U47" i="22"/>
  <c r="P47" i="22"/>
  <c r="O47" i="22"/>
  <c r="M47" i="22"/>
  <c r="J47" i="22"/>
  <c r="G47" i="22"/>
  <c r="E47" i="22"/>
  <c r="U46" i="22"/>
  <c r="P46" i="22"/>
  <c r="Q58" i="22"/>
  <c r="O46" i="22"/>
  <c r="M46" i="22"/>
  <c r="J46" i="22"/>
  <c r="K58" i="22"/>
  <c r="G46" i="22"/>
  <c r="E46" i="22"/>
  <c r="U45" i="22"/>
  <c r="P45" i="22"/>
  <c r="O45" i="22"/>
  <c r="M45" i="22"/>
  <c r="J45" i="22"/>
  <c r="G45" i="22"/>
  <c r="E45" i="22"/>
  <c r="U44" i="22"/>
  <c r="P44" i="22"/>
  <c r="O44" i="22"/>
  <c r="M44" i="22"/>
  <c r="J44" i="22"/>
  <c r="K56" i="22"/>
  <c r="G44" i="22"/>
  <c r="E44" i="22"/>
  <c r="U43" i="22"/>
  <c r="P43" i="22"/>
  <c r="O43" i="22"/>
  <c r="M43" i="22"/>
  <c r="J43" i="22"/>
  <c r="G43" i="22"/>
  <c r="E43" i="22"/>
  <c r="U42" i="22"/>
  <c r="P42" i="22"/>
  <c r="Q54" i="22"/>
  <c r="O42" i="22"/>
  <c r="M42" i="22"/>
  <c r="J42" i="22"/>
  <c r="K54" i="22"/>
  <c r="G42" i="22"/>
  <c r="E42" i="22"/>
  <c r="U41" i="22"/>
  <c r="P41" i="22"/>
  <c r="O41" i="22"/>
  <c r="M41" i="22"/>
  <c r="J41" i="22"/>
  <c r="G41" i="22"/>
  <c r="E41" i="22"/>
  <c r="U40" i="22"/>
  <c r="P40" i="22"/>
  <c r="O40" i="22"/>
  <c r="M40" i="22"/>
  <c r="J40" i="22"/>
  <c r="G40" i="22"/>
  <c r="E40" i="22"/>
  <c r="U39" i="22"/>
  <c r="P39" i="22"/>
  <c r="Q51" i="22"/>
  <c r="O39" i="22"/>
  <c r="M39" i="22"/>
  <c r="J39" i="22"/>
  <c r="G39" i="22"/>
  <c r="E39" i="22"/>
  <c r="U38" i="22"/>
  <c r="P38" i="22"/>
  <c r="O38" i="22"/>
  <c r="M38" i="22"/>
  <c r="J38" i="22"/>
  <c r="G38" i="22"/>
  <c r="E38" i="22"/>
  <c r="U37" i="22"/>
  <c r="P37" i="22"/>
  <c r="Q49" i="22"/>
  <c r="O37" i="22"/>
  <c r="M37" i="22"/>
  <c r="J37" i="22"/>
  <c r="G37" i="22"/>
  <c r="E37" i="22"/>
  <c r="U36" i="22"/>
  <c r="P36" i="22"/>
  <c r="O36" i="22"/>
  <c r="M36" i="22"/>
  <c r="J36" i="22"/>
  <c r="G36" i="22"/>
  <c r="E36" i="22"/>
  <c r="U35" i="22"/>
  <c r="P35" i="22"/>
  <c r="Q47" i="22"/>
  <c r="O35" i="22"/>
  <c r="M35" i="22"/>
  <c r="J35" i="22"/>
  <c r="G35" i="22"/>
  <c r="E35" i="22"/>
  <c r="U34" i="22"/>
  <c r="P34" i="22"/>
  <c r="O34" i="22"/>
  <c r="M34" i="22"/>
  <c r="J34" i="22"/>
  <c r="G34" i="22"/>
  <c r="E34" i="22"/>
  <c r="U33" i="22"/>
  <c r="P33" i="22"/>
  <c r="Q45" i="22"/>
  <c r="O33" i="22"/>
  <c r="M33" i="22"/>
  <c r="J33" i="22"/>
  <c r="G33" i="22"/>
  <c r="E33" i="22"/>
  <c r="U32" i="22"/>
  <c r="P32" i="22"/>
  <c r="O32" i="22"/>
  <c r="M32" i="22"/>
  <c r="J32" i="22"/>
  <c r="G32" i="22"/>
  <c r="E32" i="22"/>
  <c r="U31" i="22"/>
  <c r="P31" i="22"/>
  <c r="Q43" i="22"/>
  <c r="O31" i="22"/>
  <c r="M31" i="22"/>
  <c r="J31" i="22"/>
  <c r="G31" i="22"/>
  <c r="E31" i="22"/>
  <c r="U30" i="22"/>
  <c r="P30" i="22"/>
  <c r="O30" i="22"/>
  <c r="M30" i="22"/>
  <c r="J30" i="22"/>
  <c r="G30" i="22"/>
  <c r="E30" i="22"/>
  <c r="U29" i="22"/>
  <c r="P29" i="22"/>
  <c r="O29" i="22"/>
  <c r="M29" i="22"/>
  <c r="J29" i="22"/>
  <c r="G29" i="22"/>
  <c r="E29" i="22"/>
  <c r="U28" i="22"/>
  <c r="P28" i="22"/>
  <c r="O28" i="22"/>
  <c r="M28" i="22"/>
  <c r="J28" i="22"/>
  <c r="G28" i="22"/>
  <c r="E28" i="22"/>
  <c r="U27" i="22"/>
  <c r="P27" i="22"/>
  <c r="Q39" i="22"/>
  <c r="O27" i="22"/>
  <c r="M27" i="22"/>
  <c r="J27" i="22"/>
  <c r="G27" i="22"/>
  <c r="E27" i="22"/>
  <c r="U26" i="22"/>
  <c r="P26" i="22"/>
  <c r="O26" i="22"/>
  <c r="M26" i="22"/>
  <c r="J26" i="22"/>
  <c r="G26" i="22"/>
  <c r="E26" i="22"/>
  <c r="U25" i="22"/>
  <c r="P25" i="22"/>
  <c r="Q37" i="22"/>
  <c r="O25" i="22"/>
  <c r="M25" i="22"/>
  <c r="J25" i="22"/>
  <c r="G25" i="22"/>
  <c r="E25" i="22"/>
  <c r="U24" i="22"/>
  <c r="P24" i="22"/>
  <c r="O24" i="22"/>
  <c r="M24" i="22"/>
  <c r="J24" i="22"/>
  <c r="G24" i="22"/>
  <c r="E24" i="22"/>
  <c r="U23" i="22"/>
  <c r="P23" i="22"/>
  <c r="Q35" i="22"/>
  <c r="O23" i="22"/>
  <c r="M23" i="22"/>
  <c r="J23" i="22"/>
  <c r="G23" i="22"/>
  <c r="E23" i="22"/>
  <c r="U22" i="22"/>
  <c r="P22" i="22"/>
  <c r="O22" i="22"/>
  <c r="M22" i="22"/>
  <c r="J22" i="22"/>
  <c r="G22" i="22"/>
  <c r="E22" i="22"/>
  <c r="P21" i="22"/>
  <c r="J21" i="22"/>
  <c r="P20" i="22"/>
  <c r="J20" i="22"/>
  <c r="P19" i="22"/>
  <c r="J19" i="22"/>
  <c r="P18" i="22"/>
  <c r="J18" i="22"/>
  <c r="P17" i="22"/>
  <c r="J17" i="22"/>
  <c r="P16" i="22"/>
  <c r="J16" i="22"/>
  <c r="P15" i="22"/>
  <c r="J15" i="22"/>
  <c r="P14" i="22"/>
  <c r="J14" i="22"/>
  <c r="P13" i="22"/>
  <c r="J13" i="22"/>
  <c r="P12" i="22"/>
  <c r="J12" i="22"/>
  <c r="P11" i="22"/>
  <c r="J11" i="22"/>
  <c r="P10" i="22"/>
  <c r="J10" i="22"/>
  <c r="R199" i="22"/>
  <c r="S211" i="22"/>
  <c r="K211" i="22"/>
  <c r="Q174" i="22"/>
  <c r="K166" i="22"/>
  <c r="X222" i="22"/>
  <c r="Y234" i="22"/>
  <c r="X220" i="22"/>
  <c r="X218" i="22"/>
  <c r="X216" i="22"/>
  <c r="Y228" i="22"/>
  <c r="K224" i="22"/>
  <c r="R212" i="22"/>
  <c r="X212" i="22"/>
  <c r="X221" i="22"/>
  <c r="X219" i="22"/>
  <c r="Y231" i="22"/>
  <c r="X217" i="22"/>
  <c r="Y229" i="22"/>
  <c r="X215" i="22"/>
  <c r="Y227" i="22"/>
  <c r="S227" i="22"/>
  <c r="X224" i="22"/>
  <c r="Y236" i="22"/>
  <c r="S236" i="22"/>
  <c r="S234" i="22"/>
  <c r="K139" i="22"/>
  <c r="K162" i="22"/>
  <c r="Y226" i="22"/>
  <c r="S226" i="22"/>
  <c r="K147" i="22"/>
  <c r="R197" i="22"/>
  <c r="X197" i="22"/>
  <c r="R13" i="20"/>
  <c r="AJ13" i="20"/>
  <c r="K129" i="22"/>
  <c r="K133" i="22"/>
  <c r="K137" i="22"/>
  <c r="R35" i="22"/>
  <c r="X35" i="22"/>
  <c r="R39" i="22"/>
  <c r="R43" i="22"/>
  <c r="X43" i="22"/>
  <c r="R47" i="22"/>
  <c r="X47" i="22"/>
  <c r="R51" i="22"/>
  <c r="X51" i="22"/>
  <c r="Q129" i="22"/>
  <c r="Q133" i="22"/>
  <c r="Q137" i="22"/>
  <c r="R149" i="22"/>
  <c r="X149" i="22"/>
  <c r="R153" i="22"/>
  <c r="X153" i="22"/>
  <c r="R157" i="22"/>
  <c r="X157" i="22"/>
  <c r="R193" i="22"/>
  <c r="X193" i="22"/>
  <c r="Q23" i="22"/>
  <c r="Q27" i="22"/>
  <c r="Q96" i="22"/>
  <c r="Q100" i="22"/>
  <c r="Q104" i="22"/>
  <c r="R10" i="20"/>
  <c r="X10" i="20"/>
  <c r="AK10" i="20"/>
  <c r="K15" i="20"/>
  <c r="K29" i="22"/>
  <c r="K33" i="22"/>
  <c r="R53" i="22"/>
  <c r="X53" i="22"/>
  <c r="R37" i="22"/>
  <c r="X37" i="22"/>
  <c r="R41" i="22"/>
  <c r="X41" i="22"/>
  <c r="R151" i="22"/>
  <c r="X151" i="22"/>
  <c r="R155" i="22"/>
  <c r="X155" i="22"/>
  <c r="R23" i="20"/>
  <c r="R24" i="22"/>
  <c r="X24" i="22"/>
  <c r="R28" i="22"/>
  <c r="K32" i="22"/>
  <c r="Q25" i="22"/>
  <c r="R33" i="22"/>
  <c r="R45" i="22"/>
  <c r="X45" i="22"/>
  <c r="R49" i="22"/>
  <c r="X49" i="22"/>
  <c r="R159" i="22"/>
  <c r="X159" i="22"/>
  <c r="X175" i="22"/>
  <c r="R11" i="20"/>
  <c r="AJ11" i="20"/>
  <c r="Q127" i="22"/>
  <c r="Q131" i="22"/>
  <c r="Q135" i="22"/>
  <c r="Q12" i="20"/>
  <c r="Q16" i="20"/>
  <c r="K17" i="20"/>
  <c r="Q30" i="20"/>
  <c r="Q32" i="20"/>
  <c r="Q18" i="20"/>
  <c r="Q20" i="20"/>
  <c r="Q22" i="20"/>
  <c r="Q24" i="20"/>
  <c r="Q28" i="20"/>
  <c r="K25" i="20"/>
  <c r="K23" i="20"/>
  <c r="K21" i="20"/>
  <c r="K19" i="20"/>
  <c r="K29" i="20"/>
  <c r="R164" i="22"/>
  <c r="X164" i="22"/>
  <c r="R54" i="22"/>
  <c r="X54" i="22"/>
  <c r="R62" i="22"/>
  <c r="X62" i="22"/>
  <c r="R70" i="22"/>
  <c r="R78" i="22"/>
  <c r="X78" i="22"/>
  <c r="R25" i="22"/>
  <c r="R27" i="22"/>
  <c r="X27" i="22"/>
  <c r="Q30" i="22"/>
  <c r="Q31" i="22"/>
  <c r="R36" i="22"/>
  <c r="X36" i="22"/>
  <c r="R94" i="22"/>
  <c r="X94" i="22"/>
  <c r="R95" i="22"/>
  <c r="X95" i="22"/>
  <c r="R96" i="22"/>
  <c r="X96" i="22"/>
  <c r="R97" i="22"/>
  <c r="X97" i="22"/>
  <c r="R98" i="22"/>
  <c r="X98" i="22"/>
  <c r="R99" i="22"/>
  <c r="X99" i="22"/>
  <c r="R100" i="22"/>
  <c r="X100" i="22"/>
  <c r="R101" i="22"/>
  <c r="X101" i="22"/>
  <c r="R102" i="22"/>
  <c r="X102" i="22"/>
  <c r="R103" i="22"/>
  <c r="X103" i="22"/>
  <c r="R104" i="22"/>
  <c r="X104" i="22"/>
  <c r="R105" i="22"/>
  <c r="X105" i="22"/>
  <c r="R106" i="22"/>
  <c r="X106" i="22"/>
  <c r="R107" i="22"/>
  <c r="X107" i="22"/>
  <c r="R108" i="22"/>
  <c r="S108" i="22"/>
  <c r="R160" i="22"/>
  <c r="X160" i="22"/>
  <c r="R168" i="22"/>
  <c r="X168" i="22"/>
  <c r="Q130" i="22"/>
  <c r="Q134" i="22"/>
  <c r="Q138" i="22"/>
  <c r="R82" i="22"/>
  <c r="X82" i="22"/>
  <c r="R86" i="22"/>
  <c r="X86" i="22"/>
  <c r="R90" i="22"/>
  <c r="S90" i="22"/>
  <c r="R74" i="22"/>
  <c r="X74" i="22"/>
  <c r="R58" i="22"/>
  <c r="X58" i="22"/>
  <c r="R66" i="22"/>
  <c r="X66" i="22"/>
  <c r="K31" i="20"/>
  <c r="R31" i="22"/>
  <c r="X31" i="22"/>
  <c r="K43" i="22"/>
  <c r="K73" i="22"/>
  <c r="K85" i="22"/>
  <c r="R10" i="22"/>
  <c r="X10" i="22"/>
  <c r="R12" i="22"/>
  <c r="X12" i="22"/>
  <c r="R14" i="22"/>
  <c r="X14" i="22"/>
  <c r="R16" i="22"/>
  <c r="X16" i="22"/>
  <c r="R18" i="22"/>
  <c r="X18" i="22"/>
  <c r="R20" i="22"/>
  <c r="X20" i="22"/>
  <c r="K69" i="22"/>
  <c r="K81" i="22"/>
  <c r="Q142" i="22"/>
  <c r="Q146" i="22"/>
  <c r="Q41" i="22"/>
  <c r="Q29" i="22"/>
  <c r="Q22" i="22"/>
  <c r="R23" i="22"/>
  <c r="X23" i="22"/>
  <c r="K35" i="22"/>
  <c r="K77" i="22"/>
  <c r="K89" i="22"/>
  <c r="K93" i="22"/>
  <c r="K175" i="22"/>
  <c r="K179" i="22"/>
  <c r="K26" i="20"/>
  <c r="K27" i="20"/>
  <c r="K33" i="20"/>
  <c r="K34" i="20"/>
  <c r="K23" i="22"/>
  <c r="R13" i="22"/>
  <c r="X13" i="22"/>
  <c r="K27" i="22"/>
  <c r="R19" i="22"/>
  <c r="X19" i="22"/>
  <c r="K22" i="22"/>
  <c r="Q28" i="22"/>
  <c r="R29" i="22"/>
  <c r="K30" i="22"/>
  <c r="Q55" i="22"/>
  <c r="R56" i="22"/>
  <c r="X56" i="22"/>
  <c r="Q59" i="22"/>
  <c r="R60" i="22"/>
  <c r="X60" i="22"/>
  <c r="Q63" i="22"/>
  <c r="R64" i="22"/>
  <c r="X64" i="22"/>
  <c r="Q67" i="22"/>
  <c r="R68" i="22"/>
  <c r="X68" i="22"/>
  <c r="Q71" i="22"/>
  <c r="R72" i="22"/>
  <c r="X72" i="22"/>
  <c r="Q75" i="22"/>
  <c r="R76" i="22"/>
  <c r="X76" i="22"/>
  <c r="Q79" i="22"/>
  <c r="R80" i="22"/>
  <c r="X80" i="22"/>
  <c r="Q83" i="22"/>
  <c r="R84" i="22"/>
  <c r="X84" i="22"/>
  <c r="Q87" i="22"/>
  <c r="R88" i="22"/>
  <c r="Q91" i="22"/>
  <c r="R92" i="22"/>
  <c r="X92" i="22"/>
  <c r="R130" i="22"/>
  <c r="X130" i="22"/>
  <c r="R134" i="22"/>
  <c r="X134" i="22"/>
  <c r="R138" i="22"/>
  <c r="R142" i="22"/>
  <c r="X142" i="22"/>
  <c r="R146" i="22"/>
  <c r="X146" i="22"/>
  <c r="R162" i="22"/>
  <c r="X162" i="22"/>
  <c r="R166" i="22"/>
  <c r="X166" i="22"/>
  <c r="R170" i="22"/>
  <c r="X170" i="22"/>
  <c r="Q173" i="22"/>
  <c r="R174" i="22"/>
  <c r="Q177" i="22"/>
  <c r="R178" i="22"/>
  <c r="X178" i="22"/>
  <c r="R182" i="22"/>
  <c r="R186" i="22"/>
  <c r="X186" i="22"/>
  <c r="R190" i="22"/>
  <c r="R194" i="22"/>
  <c r="X194" i="22"/>
  <c r="R198" i="22"/>
  <c r="X198" i="22"/>
  <c r="R202" i="22"/>
  <c r="S214" i="22"/>
  <c r="Q11" i="20"/>
  <c r="K12" i="20"/>
  <c r="Q15" i="20"/>
  <c r="R16" i="20"/>
  <c r="AJ16" i="20"/>
  <c r="Q19" i="20"/>
  <c r="R20" i="20"/>
  <c r="AJ20" i="20" s="1"/>
  <c r="Q23" i="20"/>
  <c r="R24" i="20"/>
  <c r="AJ24" i="20"/>
  <c r="R28" i="20"/>
  <c r="AJ28" i="20"/>
  <c r="Q31" i="20"/>
  <c r="R32" i="20"/>
  <c r="Q26" i="22"/>
  <c r="Q34" i="22"/>
  <c r="Q36" i="22"/>
  <c r="Q38" i="22"/>
  <c r="Q40" i="22"/>
  <c r="Q56" i="22"/>
  <c r="Q60" i="22"/>
  <c r="Q64" i="22"/>
  <c r="K67" i="22"/>
  <c r="K71" i="22"/>
  <c r="K75" i="22"/>
  <c r="K79" i="22"/>
  <c r="K83" i="22"/>
  <c r="K87" i="22"/>
  <c r="K91" i="22"/>
  <c r="Q128" i="22"/>
  <c r="Q132" i="22"/>
  <c r="Q136" i="22"/>
  <c r="Q140" i="22"/>
  <c r="Q144" i="22"/>
  <c r="K173" i="22"/>
  <c r="K177" i="22"/>
  <c r="K225" i="22"/>
  <c r="Q24" i="22"/>
  <c r="K26" i="22"/>
  <c r="Q32" i="22"/>
  <c r="Q33" i="22"/>
  <c r="K34" i="22"/>
  <c r="K37" i="22"/>
  <c r="K38" i="22"/>
  <c r="K39" i="22"/>
  <c r="K40" i="22"/>
  <c r="K41" i="22"/>
  <c r="K45" i="22"/>
  <c r="K47" i="22"/>
  <c r="K49" i="22"/>
  <c r="K51" i="22"/>
  <c r="K53" i="22"/>
  <c r="Q57" i="22"/>
  <c r="Q61" i="22"/>
  <c r="Q65" i="22"/>
  <c r="Q69" i="22"/>
  <c r="Q73" i="22"/>
  <c r="Q77" i="22"/>
  <c r="Q81" i="22"/>
  <c r="Q85" i="22"/>
  <c r="Q89" i="22"/>
  <c r="Q93" i="22"/>
  <c r="R109" i="22"/>
  <c r="X109" i="22"/>
  <c r="R110" i="22"/>
  <c r="K127" i="22"/>
  <c r="R116" i="22"/>
  <c r="X116" i="22"/>
  <c r="R118" i="22"/>
  <c r="X118" i="22"/>
  <c r="K131" i="22"/>
  <c r="R120" i="22"/>
  <c r="X120" i="22"/>
  <c r="R122" i="22"/>
  <c r="X122" i="22"/>
  <c r="K135" i="22"/>
  <c r="R124" i="22"/>
  <c r="X124" i="22"/>
  <c r="R126" i="22"/>
  <c r="X126" i="22"/>
  <c r="R128" i="22"/>
  <c r="S128" i="22"/>
  <c r="R132" i="22"/>
  <c r="R136" i="22"/>
  <c r="X136" i="22"/>
  <c r="R140" i="22"/>
  <c r="X140" i="22"/>
  <c r="R144" i="22"/>
  <c r="X144" i="22"/>
  <c r="R172" i="22"/>
  <c r="X172" i="22"/>
  <c r="R176" i="22"/>
  <c r="Q179" i="22"/>
  <c r="R180" i="22"/>
  <c r="X180" i="22"/>
  <c r="R184" i="22"/>
  <c r="X184" i="22"/>
  <c r="R188" i="22"/>
  <c r="R200" i="22"/>
  <c r="R204" i="22"/>
  <c r="S216" i="22"/>
  <c r="Q13" i="20"/>
  <c r="R14" i="20"/>
  <c r="AJ14" i="20"/>
  <c r="Q17" i="20"/>
  <c r="R18" i="20"/>
  <c r="AJ18" i="20" s="1"/>
  <c r="Q21" i="20"/>
  <c r="R22" i="20"/>
  <c r="AJ22" i="20" s="1"/>
  <c r="Q25" i="20"/>
  <c r="Q26" i="20"/>
  <c r="Q27" i="20"/>
  <c r="Q29" i="20"/>
  <c r="R30" i="20"/>
  <c r="X30" i="20"/>
  <c r="Q33" i="20"/>
  <c r="Q34" i="20"/>
  <c r="Q224" i="22"/>
  <c r="AK34" i="20"/>
  <c r="X225" i="22"/>
  <c r="Y237" i="22"/>
  <c r="X223" i="22"/>
  <c r="Y235" i="22"/>
  <c r="R210" i="22"/>
  <c r="S222" i="22"/>
  <c r="R208" i="22"/>
  <c r="S220" i="22"/>
  <c r="R192" i="22"/>
  <c r="X192" i="22"/>
  <c r="R195" i="22"/>
  <c r="X195" i="22"/>
  <c r="Q198" i="22"/>
  <c r="Q200" i="22"/>
  <c r="Q202" i="22"/>
  <c r="Q204" i="22"/>
  <c r="Q206" i="22"/>
  <c r="Q208" i="22"/>
  <c r="Q210" i="22"/>
  <c r="R196" i="22"/>
  <c r="X196" i="22"/>
  <c r="Q201" i="22"/>
  <c r="Q203" i="22"/>
  <c r="Q205" i="22"/>
  <c r="Q207" i="22"/>
  <c r="Q209" i="22"/>
  <c r="K201" i="22"/>
  <c r="K203" i="22"/>
  <c r="K205" i="22"/>
  <c r="K207" i="22"/>
  <c r="K209" i="22"/>
  <c r="R206" i="22"/>
  <c r="S218" i="22"/>
  <c r="K11" i="20"/>
  <c r="R12" i="20"/>
  <c r="K13" i="20"/>
  <c r="Q14" i="20"/>
  <c r="K14" i="20"/>
  <c r="R15" i="20"/>
  <c r="K16" i="20"/>
  <c r="R17" i="20"/>
  <c r="K18" i="20"/>
  <c r="R19" i="20"/>
  <c r="K20" i="20"/>
  <c r="R21" i="20"/>
  <c r="X21" i="20" s="1"/>
  <c r="K22" i="20"/>
  <c r="K24" i="20"/>
  <c r="R25" i="20"/>
  <c r="R26" i="20"/>
  <c r="AJ26" i="20" s="1"/>
  <c r="R27" i="20"/>
  <c r="K28" i="20"/>
  <c r="R29" i="20"/>
  <c r="K30" i="20"/>
  <c r="R31" i="20"/>
  <c r="K32" i="20"/>
  <c r="R33" i="20"/>
  <c r="AJ33" i="20" s="1"/>
  <c r="R15" i="22"/>
  <c r="X15" i="22"/>
  <c r="R21" i="22"/>
  <c r="X21" i="22"/>
  <c r="R22" i="22"/>
  <c r="K25" i="22"/>
  <c r="R26" i="22"/>
  <c r="R30" i="22"/>
  <c r="K31" i="22"/>
  <c r="R32" i="22"/>
  <c r="R34" i="22"/>
  <c r="R38" i="22"/>
  <c r="R40" i="22"/>
  <c r="R44" i="22"/>
  <c r="R46" i="22"/>
  <c r="R48" i="22"/>
  <c r="K24" i="22"/>
  <c r="K28" i="22"/>
  <c r="K36" i="22"/>
  <c r="K42" i="22"/>
  <c r="Q42" i="22"/>
  <c r="K44" i="22"/>
  <c r="Q44" i="22"/>
  <c r="K46" i="22"/>
  <c r="Q46" i="22"/>
  <c r="K48" i="22"/>
  <c r="Q48" i="22"/>
  <c r="K50" i="22"/>
  <c r="Q50" i="22"/>
  <c r="K52" i="22"/>
  <c r="Q52" i="22"/>
  <c r="Q53" i="22"/>
  <c r="K55" i="22"/>
  <c r="K57" i="22"/>
  <c r="K59" i="22"/>
  <c r="K61" i="22"/>
  <c r="K63" i="22"/>
  <c r="K65" i="22"/>
  <c r="R11" i="22"/>
  <c r="X11" i="22"/>
  <c r="R17" i="22"/>
  <c r="X17" i="22"/>
  <c r="R42" i="22"/>
  <c r="R50" i="22"/>
  <c r="R52" i="22"/>
  <c r="R55" i="22"/>
  <c r="R57" i="22"/>
  <c r="R59" i="22"/>
  <c r="R61" i="22"/>
  <c r="R63" i="22"/>
  <c r="R65" i="22"/>
  <c r="K66" i="22"/>
  <c r="R67" i="22"/>
  <c r="K68" i="22"/>
  <c r="R69" i="22"/>
  <c r="K70" i="22"/>
  <c r="R71" i="22"/>
  <c r="K72" i="22"/>
  <c r="R73" i="22"/>
  <c r="K74" i="22"/>
  <c r="R75" i="22"/>
  <c r="K76" i="22"/>
  <c r="R77" i="22"/>
  <c r="K78" i="22"/>
  <c r="R79" i="22"/>
  <c r="K80" i="22"/>
  <c r="R81" i="22"/>
  <c r="K82" i="22"/>
  <c r="R83" i="22"/>
  <c r="K84" i="22"/>
  <c r="R85" i="22"/>
  <c r="K86" i="22"/>
  <c r="R87" i="22"/>
  <c r="K88" i="22"/>
  <c r="R89" i="22"/>
  <c r="K90" i="22"/>
  <c r="R91" i="22"/>
  <c r="K92" i="22"/>
  <c r="R93" i="22"/>
  <c r="K94" i="22"/>
  <c r="K95" i="22"/>
  <c r="Q95" i="22"/>
  <c r="K96" i="22"/>
  <c r="K97" i="22"/>
  <c r="Q97" i="22"/>
  <c r="K98" i="22"/>
  <c r="K99" i="22"/>
  <c r="Q99" i="22"/>
  <c r="K100" i="22"/>
  <c r="K101" i="22"/>
  <c r="Q101" i="22"/>
  <c r="K102" i="22"/>
  <c r="K103" i="22"/>
  <c r="Q103" i="22"/>
  <c r="K104" i="22"/>
  <c r="K105" i="22"/>
  <c r="Q105" i="22"/>
  <c r="K106" i="22"/>
  <c r="K107" i="22"/>
  <c r="K108" i="22"/>
  <c r="K109" i="22"/>
  <c r="K110" i="22"/>
  <c r="Q111" i="22"/>
  <c r="Q112" i="22"/>
  <c r="Q113" i="22"/>
  <c r="Q114" i="22"/>
  <c r="Q116" i="22"/>
  <c r="Q118" i="22"/>
  <c r="Q120" i="22"/>
  <c r="Q122" i="22"/>
  <c r="Q124" i="22"/>
  <c r="Q126" i="22"/>
  <c r="K111" i="22"/>
  <c r="R111" i="22"/>
  <c r="K112" i="22"/>
  <c r="R112" i="22"/>
  <c r="K113" i="22"/>
  <c r="R113" i="22"/>
  <c r="K114" i="22"/>
  <c r="R114" i="22"/>
  <c r="K115" i="22"/>
  <c r="Q115" i="22"/>
  <c r="K116" i="22"/>
  <c r="K117" i="22"/>
  <c r="Q117" i="22"/>
  <c r="K118" i="22"/>
  <c r="K119" i="22"/>
  <c r="Q119" i="22"/>
  <c r="K120" i="22"/>
  <c r="K121" i="22"/>
  <c r="Q121" i="22"/>
  <c r="K122" i="22"/>
  <c r="K123" i="22"/>
  <c r="Q123" i="22"/>
  <c r="K124" i="22"/>
  <c r="K125" i="22"/>
  <c r="Q125" i="22"/>
  <c r="K126" i="22"/>
  <c r="R127" i="22"/>
  <c r="K128" i="22"/>
  <c r="R129" i="22"/>
  <c r="K130" i="22"/>
  <c r="R131" i="22"/>
  <c r="K132" i="22"/>
  <c r="R133" i="22"/>
  <c r="K134" i="22"/>
  <c r="R135" i="22"/>
  <c r="K136" i="22"/>
  <c r="R137" i="22"/>
  <c r="K138" i="22"/>
  <c r="R139" i="22"/>
  <c r="K140" i="22"/>
  <c r="R141" i="22"/>
  <c r="K142" i="22"/>
  <c r="R143" i="22"/>
  <c r="K144" i="22"/>
  <c r="R145" i="22"/>
  <c r="K146" i="22"/>
  <c r="R147" i="22"/>
  <c r="K148" i="22"/>
  <c r="Q148" i="22"/>
  <c r="K150" i="22"/>
  <c r="Q150" i="22"/>
  <c r="K152" i="22"/>
  <c r="Q152" i="22"/>
  <c r="K154" i="22"/>
  <c r="Q154" i="22"/>
  <c r="K156" i="22"/>
  <c r="Q156" i="22"/>
  <c r="K158" i="22"/>
  <c r="Q158" i="22"/>
  <c r="K161" i="22"/>
  <c r="K163" i="22"/>
  <c r="K165" i="22"/>
  <c r="K167" i="22"/>
  <c r="K169" i="22"/>
  <c r="K171" i="22"/>
  <c r="R115" i="22"/>
  <c r="R117" i="22"/>
  <c r="R119" i="22"/>
  <c r="R121" i="22"/>
  <c r="R123" i="22"/>
  <c r="R125" i="22"/>
  <c r="R148" i="22"/>
  <c r="R150" i="22"/>
  <c r="R152" i="22"/>
  <c r="R154" i="22"/>
  <c r="R156" i="22"/>
  <c r="R158" i="22"/>
  <c r="Q161" i="22"/>
  <c r="Q163" i="22"/>
  <c r="Q165" i="22"/>
  <c r="Q167" i="22"/>
  <c r="Q169" i="22"/>
  <c r="Q171" i="22"/>
  <c r="R161" i="22"/>
  <c r="R163" i="22"/>
  <c r="S175" i="22"/>
  <c r="R165" i="22"/>
  <c r="R167" i="22"/>
  <c r="R169" i="22"/>
  <c r="R171" i="22"/>
  <c r="K172" i="22"/>
  <c r="R173" i="22"/>
  <c r="K174" i="22"/>
  <c r="K176" i="22"/>
  <c r="R177" i="22"/>
  <c r="K178" i="22"/>
  <c r="R179" i="22"/>
  <c r="K180" i="22"/>
  <c r="R181" i="22"/>
  <c r="K182" i="22"/>
  <c r="R183" i="22"/>
  <c r="K184" i="22"/>
  <c r="R185" i="22"/>
  <c r="Q186" i="22"/>
  <c r="Q188" i="22"/>
  <c r="K189" i="22"/>
  <c r="Q190" i="22"/>
  <c r="K191" i="22"/>
  <c r="Q192" i="22"/>
  <c r="Q194" i="22"/>
  <c r="Q196" i="22"/>
  <c r="K181" i="22"/>
  <c r="Q181" i="22"/>
  <c r="K183" i="22"/>
  <c r="Q183" i="22"/>
  <c r="K185" i="22"/>
  <c r="Q185" i="22"/>
  <c r="Q189" i="22"/>
  <c r="Q191" i="22"/>
  <c r="K186" i="22"/>
  <c r="R187" i="22"/>
  <c r="S199" i="22"/>
  <c r="K188" i="22"/>
  <c r="R189" i="22"/>
  <c r="K190" i="22"/>
  <c r="R191" i="22"/>
  <c r="K192" i="22"/>
  <c r="K194" i="22"/>
  <c r="K196" i="22"/>
  <c r="K198" i="22"/>
  <c r="K200" i="22"/>
  <c r="R201" i="22"/>
  <c r="S213" i="22"/>
  <c r="K202" i="22"/>
  <c r="R203" i="22"/>
  <c r="S215" i="22"/>
  <c r="K204" i="22"/>
  <c r="R205" i="22"/>
  <c r="S217" i="22"/>
  <c r="K206" i="22"/>
  <c r="R207" i="22"/>
  <c r="S219" i="22"/>
  <c r="K208" i="22"/>
  <c r="R209" i="22"/>
  <c r="S221" i="22"/>
  <c r="K210" i="22"/>
  <c r="S223" i="22"/>
  <c r="S225" i="22"/>
  <c r="K187" i="22"/>
  <c r="Q187" i="22"/>
  <c r="X14" i="20"/>
  <c r="S224" i="22"/>
  <c r="X199" i="22"/>
  <c r="Y211" i="22"/>
  <c r="X13" i="20"/>
  <c r="AK13" i="20"/>
  <c r="S16" i="20"/>
  <c r="X208" i="22"/>
  <c r="Y220" i="22"/>
  <c r="Y233" i="22"/>
  <c r="Y232" i="22"/>
  <c r="Y230" i="22"/>
  <c r="S174" i="22"/>
  <c r="S176" i="22"/>
  <c r="S144" i="22"/>
  <c r="X200" i="22"/>
  <c r="Y212" i="22"/>
  <c r="S212" i="22"/>
  <c r="S182" i="22"/>
  <c r="S180" i="22"/>
  <c r="S58" i="22"/>
  <c r="S195" i="22"/>
  <c r="S170" i="22"/>
  <c r="S106" i="22"/>
  <c r="S188" i="22"/>
  <c r="S47" i="22"/>
  <c r="X128" i="22"/>
  <c r="Y128" i="22"/>
  <c r="S28" i="22"/>
  <c r="S197" i="22"/>
  <c r="S193" i="22"/>
  <c r="S118" i="22"/>
  <c r="S94" i="22"/>
  <c r="S60" i="22"/>
  <c r="S62" i="22"/>
  <c r="S49" i="22"/>
  <c r="S190" i="22"/>
  <c r="S41" i="22"/>
  <c r="S37" i="22"/>
  <c r="S39" i="22"/>
  <c r="S110" i="22"/>
  <c r="S88" i="22"/>
  <c r="S24" i="22"/>
  <c r="X190" i="22"/>
  <c r="Y190" i="22"/>
  <c r="X176" i="22"/>
  <c r="Y176" i="22"/>
  <c r="S98" i="22"/>
  <c r="X24" i="20"/>
  <c r="AK24" i="20" s="1"/>
  <c r="X28" i="20"/>
  <c r="AK28" i="20"/>
  <c r="S166" i="22"/>
  <c r="S43" i="22"/>
  <c r="X16" i="20"/>
  <c r="AK16" i="20"/>
  <c r="X11" i="20"/>
  <c r="Y11" i="20"/>
  <c r="S140" i="22"/>
  <c r="X25" i="22"/>
  <c r="Y25" i="22"/>
  <c r="X39" i="22"/>
  <c r="Y39" i="22"/>
  <c r="S104" i="22"/>
  <c r="S35" i="22"/>
  <c r="S138" i="22"/>
  <c r="S132" i="22"/>
  <c r="S120" i="22"/>
  <c r="S54" i="22"/>
  <c r="S51" i="22"/>
  <c r="S31" i="22"/>
  <c r="X188" i="22"/>
  <c r="X138" i="22"/>
  <c r="Y138" i="22"/>
  <c r="S100" i="22"/>
  <c r="S86" i="22"/>
  <c r="S74" i="22"/>
  <c r="X29" i="22"/>
  <c r="Y29" i="22"/>
  <c r="X28" i="22"/>
  <c r="Y28" i="22"/>
  <c r="S11" i="20"/>
  <c r="AJ10" i="20"/>
  <c r="S126" i="22"/>
  <c r="S66" i="22"/>
  <c r="S36" i="22"/>
  <c r="S206" i="22"/>
  <c r="S172" i="22"/>
  <c r="X88" i="22"/>
  <c r="Y100" i="22"/>
  <c r="S53" i="22"/>
  <c r="S14" i="20"/>
  <c r="S208" i="22"/>
  <c r="S200" i="22"/>
  <c r="S116" i="22"/>
  <c r="X108" i="22"/>
  <c r="Y120" i="22"/>
  <c r="X90" i="22"/>
  <c r="Y102" i="22"/>
  <c r="X174" i="22"/>
  <c r="Y174" i="22"/>
  <c r="S136" i="22"/>
  <c r="X110" i="22"/>
  <c r="Y110" i="22"/>
  <c r="S102" i="22"/>
  <c r="S96" i="22"/>
  <c r="X18" i="20"/>
  <c r="AK18" i="20"/>
  <c r="S70" i="22"/>
  <c r="S45" i="22"/>
  <c r="S202" i="22"/>
  <c r="S124" i="22"/>
  <c r="S142" i="22"/>
  <c r="X132" i="22"/>
  <c r="Y144" i="22"/>
  <c r="S78" i="22"/>
  <c r="X20" i="20"/>
  <c r="AK20" i="20" s="1"/>
  <c r="S178" i="22"/>
  <c r="S194" i="22"/>
  <c r="X182" i="22"/>
  <c r="Y182" i="22"/>
  <c r="S198" i="22"/>
  <c r="S130" i="22"/>
  <c r="S109" i="22"/>
  <c r="S107" i="22"/>
  <c r="S82" i="22"/>
  <c r="X70" i="22"/>
  <c r="Y70" i="22"/>
  <c r="X33" i="22"/>
  <c r="Y45" i="22"/>
  <c r="S80" i="22"/>
  <c r="S72" i="22"/>
  <c r="AJ32" i="20"/>
  <c r="S34" i="20"/>
  <c r="S24" i="20"/>
  <c r="S20" i="20"/>
  <c r="AJ30" i="20"/>
  <c r="X29" i="20"/>
  <c r="Y30" i="20"/>
  <c r="AJ29" i="20"/>
  <c r="Y43" i="22"/>
  <c r="Y24" i="22"/>
  <c r="S64" i="22"/>
  <c r="S56" i="22"/>
  <c r="Y53" i="22"/>
  <c r="S33" i="22"/>
  <c r="Y49" i="22"/>
  <c r="Y47" i="22"/>
  <c r="Y35" i="22"/>
  <c r="Y31" i="22"/>
  <c r="Y192" i="22"/>
  <c r="Y180" i="22"/>
  <c r="Y178" i="22"/>
  <c r="Y172" i="22"/>
  <c r="Y184" i="22"/>
  <c r="Y142" i="22"/>
  <c r="Y130" i="22"/>
  <c r="Y136" i="22"/>
  <c r="Y116" i="22"/>
  <c r="Y134" i="22"/>
  <c r="Y109" i="22"/>
  <c r="Y106" i="22"/>
  <c r="Y92" i="22"/>
  <c r="Y98" i="22"/>
  <c r="Y94" i="22"/>
  <c r="Y84" i="22"/>
  <c r="Y86" i="22"/>
  <c r="Y80" i="22"/>
  <c r="Y76" i="22"/>
  <c r="Y74" i="22"/>
  <c r="Y68" i="22"/>
  <c r="Y78" i="22"/>
  <c r="Y72" i="22"/>
  <c r="Y66" i="22"/>
  <c r="X204" i="22"/>
  <c r="Y204" i="22"/>
  <c r="X206" i="22"/>
  <c r="Y218" i="22"/>
  <c r="X202" i="22"/>
  <c r="Y214" i="22"/>
  <c r="Y198" i="22"/>
  <c r="S184" i="22"/>
  <c r="S204" i="22"/>
  <c r="S196" i="22"/>
  <c r="S192" i="22"/>
  <c r="S162" i="22"/>
  <c r="S146" i="22"/>
  <c r="S134" i="22"/>
  <c r="S122" i="22"/>
  <c r="Y107" i="22"/>
  <c r="Y36" i="22"/>
  <c r="S30" i="20"/>
  <c r="X32" i="20"/>
  <c r="AK32" i="20" s="1"/>
  <c r="S210" i="22"/>
  <c r="S186" i="22"/>
  <c r="Y196" i="22"/>
  <c r="Y146" i="22"/>
  <c r="Y118" i="22"/>
  <c r="Y104" i="22"/>
  <c r="Y96" i="22"/>
  <c r="S92" i="22"/>
  <c r="S84" i="22"/>
  <c r="S76" i="22"/>
  <c r="S68" i="22"/>
  <c r="S25" i="22"/>
  <c r="X210" i="22"/>
  <c r="Y222" i="22"/>
  <c r="S26" i="20"/>
  <c r="X26" i="20"/>
  <c r="AK14" i="20"/>
  <c r="AJ12" i="20"/>
  <c r="X12" i="20"/>
  <c r="S12" i="20"/>
  <c r="S13" i="20"/>
  <c r="S33" i="20"/>
  <c r="X33" i="20"/>
  <c r="Y34" i="20" s="1"/>
  <c r="S31" i="20"/>
  <c r="AJ31" i="20"/>
  <c r="X31" i="20"/>
  <c r="S29" i="20"/>
  <c r="S27" i="20"/>
  <c r="AJ27" i="20"/>
  <c r="X27" i="20"/>
  <c r="S25" i="20"/>
  <c r="AJ25" i="20"/>
  <c r="X25" i="20"/>
  <c r="Y25" i="20" s="1"/>
  <c r="AJ23" i="20"/>
  <c r="X23" i="20"/>
  <c r="AK23" i="20" s="1"/>
  <c r="S23" i="20"/>
  <c r="AJ21" i="20"/>
  <c r="S21" i="20"/>
  <c r="AJ19" i="20"/>
  <c r="X19" i="20"/>
  <c r="Y19" i="20" s="1"/>
  <c r="S19" i="20"/>
  <c r="AJ17" i="20"/>
  <c r="X17" i="20"/>
  <c r="S17" i="20"/>
  <c r="AJ15" i="20"/>
  <c r="X15" i="20"/>
  <c r="S15" i="20"/>
  <c r="S32" i="20"/>
  <c r="AK30" i="20"/>
  <c r="S28" i="20"/>
  <c r="S22" i="20"/>
  <c r="S18" i="20"/>
  <c r="S169" i="22"/>
  <c r="X169" i="22"/>
  <c r="S165" i="22"/>
  <c r="X165" i="22"/>
  <c r="S161" i="22"/>
  <c r="X161" i="22"/>
  <c r="X156" i="22"/>
  <c r="S156" i="22"/>
  <c r="X152" i="22"/>
  <c r="S152" i="22"/>
  <c r="X148" i="22"/>
  <c r="S148" i="22"/>
  <c r="X123" i="22"/>
  <c r="S123" i="22"/>
  <c r="X119" i="22"/>
  <c r="S119" i="22"/>
  <c r="X115" i="22"/>
  <c r="S115" i="22"/>
  <c r="S114" i="22"/>
  <c r="X114" i="22"/>
  <c r="S113" i="22"/>
  <c r="X113" i="22"/>
  <c r="S112" i="22"/>
  <c r="X112" i="22"/>
  <c r="S111" i="22"/>
  <c r="X111" i="22"/>
  <c r="X63" i="22"/>
  <c r="S63" i="22"/>
  <c r="X59" i="22"/>
  <c r="S59" i="22"/>
  <c r="X55" i="22"/>
  <c r="S55" i="22"/>
  <c r="X50" i="22"/>
  <c r="S50" i="22"/>
  <c r="X48" i="22"/>
  <c r="S48" i="22"/>
  <c r="X44" i="22"/>
  <c r="S44" i="22"/>
  <c r="X38" i="22"/>
  <c r="S38" i="22"/>
  <c r="X32" i="22"/>
  <c r="S32" i="22"/>
  <c r="X30" i="22"/>
  <c r="S30" i="22"/>
  <c r="S29" i="22"/>
  <c r="S27" i="22"/>
  <c r="S23" i="22"/>
  <c r="Y225" i="22"/>
  <c r="S209" i="22"/>
  <c r="X209" i="22"/>
  <c r="Y221" i="22"/>
  <c r="S207" i="22"/>
  <c r="X207" i="22"/>
  <c r="Y219" i="22"/>
  <c r="S205" i="22"/>
  <c r="X205" i="22"/>
  <c r="Y217" i="22"/>
  <c r="S203" i="22"/>
  <c r="X203" i="22"/>
  <c r="Y215" i="22"/>
  <c r="S201" i="22"/>
  <c r="X201" i="22"/>
  <c r="Y213" i="22"/>
  <c r="S191" i="22"/>
  <c r="X191" i="22"/>
  <c r="S189" i="22"/>
  <c r="X189" i="22"/>
  <c r="S187" i="22"/>
  <c r="X187" i="22"/>
  <c r="X185" i="22"/>
  <c r="S185" i="22"/>
  <c r="S183" i="22"/>
  <c r="X183" i="22"/>
  <c r="S181" i="22"/>
  <c r="X181" i="22"/>
  <c r="S179" i="22"/>
  <c r="X179" i="22"/>
  <c r="S177" i="22"/>
  <c r="X177" i="22"/>
  <c r="S173" i="22"/>
  <c r="X173" i="22"/>
  <c r="S171" i="22"/>
  <c r="X171" i="22"/>
  <c r="S167" i="22"/>
  <c r="X167" i="22"/>
  <c r="S163" i="22"/>
  <c r="X163" i="22"/>
  <c r="Y175" i="22"/>
  <c r="S168" i="22"/>
  <c r="S164" i="22"/>
  <c r="X158" i="22"/>
  <c r="S158" i="22"/>
  <c r="X154" i="22"/>
  <c r="S154" i="22"/>
  <c r="X150" i="22"/>
  <c r="S150" i="22"/>
  <c r="X125" i="22"/>
  <c r="S125" i="22"/>
  <c r="X121" i="22"/>
  <c r="S121" i="22"/>
  <c r="X117" i="22"/>
  <c r="S117" i="22"/>
  <c r="S160" i="22"/>
  <c r="S147" i="22"/>
  <c r="X147" i="22"/>
  <c r="S145" i="22"/>
  <c r="X145" i="22"/>
  <c r="S143" i="22"/>
  <c r="X143" i="22"/>
  <c r="S141" i="22"/>
  <c r="X141" i="22"/>
  <c r="S139" i="22"/>
  <c r="X139" i="22"/>
  <c r="S137" i="22"/>
  <c r="X137" i="22"/>
  <c r="S135" i="22"/>
  <c r="X135" i="22"/>
  <c r="S133" i="22"/>
  <c r="X133" i="22"/>
  <c r="S131" i="22"/>
  <c r="X131" i="22"/>
  <c r="S129" i="22"/>
  <c r="X129" i="22"/>
  <c r="S127" i="22"/>
  <c r="X127" i="22"/>
  <c r="S159" i="22"/>
  <c r="S157" i="22"/>
  <c r="S155" i="22"/>
  <c r="S153" i="22"/>
  <c r="S151" i="22"/>
  <c r="S149" i="22"/>
  <c r="X93" i="22"/>
  <c r="S93" i="22"/>
  <c r="X91" i="22"/>
  <c r="S91" i="22"/>
  <c r="X89" i="22"/>
  <c r="S89" i="22"/>
  <c r="X87" i="22"/>
  <c r="S87" i="22"/>
  <c r="X85" i="22"/>
  <c r="S85" i="22"/>
  <c r="X83" i="22"/>
  <c r="S83" i="22"/>
  <c r="X81" i="22"/>
  <c r="S81" i="22"/>
  <c r="X79" i="22"/>
  <c r="S79" i="22"/>
  <c r="X77" i="22"/>
  <c r="S77" i="22"/>
  <c r="X75" i="22"/>
  <c r="S75" i="22"/>
  <c r="X73" i="22"/>
  <c r="S73" i="22"/>
  <c r="X71" i="22"/>
  <c r="S71" i="22"/>
  <c r="X69" i="22"/>
  <c r="S69" i="22"/>
  <c r="X67" i="22"/>
  <c r="S67" i="22"/>
  <c r="X65" i="22"/>
  <c r="S65" i="22"/>
  <c r="X61" i="22"/>
  <c r="S61" i="22"/>
  <c r="X57" i="22"/>
  <c r="S57" i="22"/>
  <c r="S105" i="22"/>
  <c r="S103" i="22"/>
  <c r="S101" i="22"/>
  <c r="S99" i="22"/>
  <c r="S97" i="22"/>
  <c r="S95" i="22"/>
  <c r="X52" i="22"/>
  <c r="S52" i="22"/>
  <c r="X42" i="22"/>
  <c r="S42" i="22"/>
  <c r="X46" i="22"/>
  <c r="S46" i="22"/>
  <c r="X40" i="22"/>
  <c r="S40" i="22"/>
  <c r="X34" i="22"/>
  <c r="S34" i="22"/>
  <c r="X26" i="22"/>
  <c r="S26" i="22"/>
  <c r="X22" i="22"/>
  <c r="S22" i="22"/>
  <c r="Y27" i="22"/>
  <c r="Y23" i="22"/>
  <c r="Y13" i="20"/>
  <c r="AK11" i="20"/>
  <c r="Y14" i="20"/>
  <c r="Y199" i="22"/>
  <c r="Y16" i="20"/>
  <c r="Y208" i="22"/>
  <c r="Y216" i="22"/>
  <c r="Y200" i="22"/>
  <c r="Y140" i="22"/>
  <c r="Y51" i="22"/>
  <c r="Y33" i="22"/>
  <c r="Y24" i="20"/>
  <c r="Y90" i="22"/>
  <c r="Y186" i="22"/>
  <c r="Y88" i="22"/>
  <c r="Y194" i="22"/>
  <c r="Y37" i="22"/>
  <c r="Y41" i="22"/>
  <c r="Y224" i="22"/>
  <c r="Y188" i="22"/>
  <c r="Y108" i="22"/>
  <c r="Y122" i="22"/>
  <c r="Y82" i="22"/>
  <c r="Y132" i="22"/>
  <c r="Y20" i="20"/>
  <c r="AK29" i="20"/>
  <c r="Y30" i="22"/>
  <c r="Y32" i="22"/>
  <c r="Y56" i="22"/>
  <c r="Y48" i="22"/>
  <c r="Y22" i="22"/>
  <c r="Y26" i="22"/>
  <c r="Y40" i="22"/>
  <c r="Y42" i="22"/>
  <c r="Y205" i="22"/>
  <c r="Y207" i="22"/>
  <c r="Y209" i="22"/>
  <c r="Y181" i="22"/>
  <c r="Y163" i="22"/>
  <c r="Y167" i="22"/>
  <c r="Y171" i="22"/>
  <c r="Y173" i="22"/>
  <c r="Y165" i="22"/>
  <c r="Y169" i="22"/>
  <c r="Y154" i="22"/>
  <c r="Y158" i="22"/>
  <c r="Y152" i="22"/>
  <c r="Y156" i="22"/>
  <c r="Y161" i="22"/>
  <c r="Y151" i="22"/>
  <c r="Y155" i="22"/>
  <c r="Y159" i="22"/>
  <c r="Y150" i="22"/>
  <c r="Y127" i="22"/>
  <c r="Y131" i="22"/>
  <c r="Y133" i="22"/>
  <c r="Y135" i="22"/>
  <c r="Y117" i="22"/>
  <c r="Y121" i="22"/>
  <c r="Y125" i="22"/>
  <c r="Y115" i="22"/>
  <c r="Y119" i="22"/>
  <c r="Y111" i="22"/>
  <c r="Y112" i="22"/>
  <c r="Y113" i="22"/>
  <c r="Y114" i="22"/>
  <c r="Y67" i="22"/>
  <c r="Y71" i="22"/>
  <c r="Y75" i="22"/>
  <c r="Y55" i="22"/>
  <c r="Y59" i="22"/>
  <c r="Y63" i="22"/>
  <c r="Y57" i="22"/>
  <c r="Y61" i="22"/>
  <c r="Y65" i="22"/>
  <c r="Y124" i="22"/>
  <c r="Y129" i="22"/>
  <c r="Y137" i="22"/>
  <c r="Y223" i="22"/>
  <c r="Y54" i="22"/>
  <c r="Y126" i="22"/>
  <c r="Y177" i="22"/>
  <c r="Y202" i="22"/>
  <c r="Y210" i="22"/>
  <c r="Y206" i="22"/>
  <c r="AK15" i="20"/>
  <c r="Y15" i="20"/>
  <c r="AK19" i="20"/>
  <c r="AK25" i="20"/>
  <c r="Y29" i="20"/>
  <c r="Y33" i="20"/>
  <c r="AK17" i="20"/>
  <c r="Y17" i="20"/>
  <c r="AK27" i="20"/>
  <c r="Y27" i="20"/>
  <c r="AK31" i="20"/>
  <c r="Y31" i="20"/>
  <c r="AK12" i="20"/>
  <c r="Y12" i="20"/>
  <c r="Y18" i="20"/>
  <c r="Y28" i="20"/>
  <c r="Y32" i="20"/>
  <c r="AK26" i="20"/>
  <c r="Y52" i="22"/>
  <c r="Y69" i="22"/>
  <c r="Y73" i="22"/>
  <c r="Y77" i="22"/>
  <c r="Y79" i="22"/>
  <c r="Y81" i="22"/>
  <c r="Y83" i="22"/>
  <c r="Y85" i="22"/>
  <c r="Y87" i="22"/>
  <c r="Y89" i="22"/>
  <c r="Y91" i="22"/>
  <c r="Y93" i="22"/>
  <c r="Y162" i="22"/>
  <c r="Y166" i="22"/>
  <c r="Y170" i="22"/>
  <c r="Y185" i="22"/>
  <c r="Y197" i="22"/>
  <c r="Y187" i="22"/>
  <c r="Y189" i="22"/>
  <c r="Y191" i="22"/>
  <c r="Y201" i="22"/>
  <c r="Y203" i="22"/>
  <c r="Y60" i="22"/>
  <c r="Y64" i="22"/>
  <c r="Y97" i="22"/>
  <c r="Y101" i="22"/>
  <c r="Y105" i="22"/>
  <c r="Y123" i="22"/>
  <c r="Y148" i="22"/>
  <c r="Y160" i="22"/>
  <c r="Y168" i="22"/>
  <c r="Y34" i="22"/>
  <c r="Y46" i="22"/>
  <c r="Y139" i="22"/>
  <c r="Y141" i="22"/>
  <c r="Y143" i="22"/>
  <c r="Y145" i="22"/>
  <c r="Y147" i="22"/>
  <c r="Y179" i="22"/>
  <c r="Y183" i="22"/>
  <c r="Y193" i="22"/>
  <c r="Y38" i="22"/>
  <c r="Y44" i="22"/>
  <c r="Y50" i="22"/>
  <c r="Y58" i="22"/>
  <c r="Y62" i="22"/>
  <c r="Y95" i="22"/>
  <c r="Y99" i="22"/>
  <c r="Y103" i="22"/>
  <c r="Y149" i="22"/>
  <c r="Y153" i="22"/>
  <c r="Y157" i="22"/>
  <c r="Y164" i="22"/>
  <c r="Y195" i="22"/>
  <c r="R306" i="22"/>
  <c r="Q319" i="22" l="1"/>
  <c r="Q320" i="22"/>
  <c r="R320" i="22"/>
  <c r="S332" i="22" s="1"/>
  <c r="K332" i="22"/>
  <c r="AK21" i="20"/>
  <c r="Y21" i="20"/>
  <c r="X22" i="20"/>
  <c r="M36" i="20"/>
  <c r="O37" i="20"/>
  <c r="L52" i="20"/>
  <c r="E36" i="20"/>
  <c r="P36" i="20"/>
  <c r="P52" i="20" s="1"/>
  <c r="O38" i="20"/>
  <c r="M38" i="20"/>
  <c r="P40" i="20"/>
  <c r="E41" i="20"/>
  <c r="Y26" i="20"/>
  <c r="AK33" i="20"/>
  <c r="E39" i="20"/>
  <c r="W35" i="20"/>
  <c r="M39" i="20"/>
  <c r="I41" i="20"/>
  <c r="K38" i="20"/>
  <c r="G39" i="20"/>
  <c r="E40" i="20"/>
  <c r="Q36" i="20"/>
  <c r="K36" i="20"/>
  <c r="K35" i="20"/>
  <c r="R35" i="20"/>
  <c r="AJ38" i="20"/>
  <c r="R39" i="20"/>
  <c r="K39" i="20"/>
  <c r="K40" i="20"/>
  <c r="Q38" i="20"/>
  <c r="Q39" i="20"/>
  <c r="R38" i="20"/>
  <c r="K37" i="20"/>
  <c r="N52" i="20"/>
  <c r="D52" i="20"/>
  <c r="X37" i="20"/>
  <c r="V53" i="20"/>
  <c r="H53" i="20"/>
  <c r="AA37" i="20"/>
  <c r="U39" i="20"/>
  <c r="AA39" i="20"/>
  <c r="W41" i="20"/>
  <c r="J41" i="20"/>
  <c r="K41" i="20" s="1"/>
  <c r="E42" i="20"/>
  <c r="E43" i="20"/>
  <c r="P42" i="20"/>
  <c r="Q43" i="20" s="1"/>
  <c r="O43" i="20"/>
  <c r="AE42" i="20"/>
  <c r="AE43" i="20"/>
  <c r="G36" i="20"/>
  <c r="W36" i="20"/>
  <c r="AA38" i="20"/>
  <c r="G42" i="20"/>
  <c r="G43" i="20"/>
  <c r="U42" i="20"/>
  <c r="U43" i="20"/>
  <c r="I42" i="20"/>
  <c r="I43" i="20"/>
  <c r="X43" i="20"/>
  <c r="U36" i="20"/>
  <c r="W37" i="20"/>
  <c r="I37" i="20"/>
  <c r="W42" i="20"/>
  <c r="O41" i="20"/>
  <c r="M42" i="20"/>
  <c r="M43" i="20"/>
  <c r="AJ43" i="20"/>
  <c r="AA42" i="20"/>
  <c r="Q307" i="22"/>
  <c r="Q309" i="22"/>
  <c r="S312" i="22"/>
  <c r="R309" i="22"/>
  <c r="X309" i="22" s="1"/>
  <c r="Q321" i="22"/>
  <c r="Q311" i="22"/>
  <c r="R311" i="22"/>
  <c r="X311" i="22" s="1"/>
  <c r="Y311" i="22" s="1"/>
  <c r="K309" i="22"/>
  <c r="J42" i="20"/>
  <c r="R42" i="20" s="1"/>
  <c r="S43" i="20" s="1"/>
  <c r="R307" i="22"/>
  <c r="X307" i="22" s="1"/>
  <c r="R321" i="22"/>
  <c r="K321" i="22"/>
  <c r="K320" i="22"/>
  <c r="R319" i="22"/>
  <c r="S331" i="22" s="1"/>
  <c r="X319" i="22"/>
  <c r="Y331" i="22" s="1"/>
  <c r="R318" i="22"/>
  <c r="X318" i="22" s="1"/>
  <c r="R317" i="22"/>
  <c r="X317" i="22" s="1"/>
  <c r="Y317" i="22" s="1"/>
  <c r="AA41" i="20"/>
  <c r="S314" i="22"/>
  <c r="S302" i="22"/>
  <c r="K314" i="22"/>
  <c r="K296" i="22"/>
  <c r="K302" i="22"/>
  <c r="R296" i="22"/>
  <c r="S296" i="22" s="1"/>
  <c r="K301" i="22"/>
  <c r="R301" i="22"/>
  <c r="X301" i="22" s="1"/>
  <c r="X305" i="22"/>
  <c r="S305" i="22"/>
  <c r="Q297" i="22"/>
  <c r="Y299" i="22"/>
  <c r="R297" i="22"/>
  <c r="X300" i="22"/>
  <c r="X302" i="22"/>
  <c r="Y314" i="22" s="1"/>
  <c r="X306" i="22"/>
  <c r="O42" i="20"/>
  <c r="Q317" i="22"/>
  <c r="S298" i="22"/>
  <c r="Q299" i="22"/>
  <c r="P41" i="20"/>
  <c r="S313" i="22"/>
  <c r="Y305" i="22"/>
  <c r="Y306" i="22"/>
  <c r="X296" i="22"/>
  <c r="S308" i="22"/>
  <c r="Q315" i="22"/>
  <c r="Q313" i="22"/>
  <c r="R295" i="22"/>
  <c r="Y310" i="22"/>
  <c r="Q314" i="22"/>
  <c r="Q318" i="22"/>
  <c r="S306" i="22"/>
  <c r="Q295" i="22"/>
  <c r="S303" i="22"/>
  <c r="Q301" i="22"/>
  <c r="Q316" i="22"/>
  <c r="R316" i="22"/>
  <c r="S316" i="22" s="1"/>
  <c r="K316" i="22"/>
  <c r="R315" i="22"/>
  <c r="S315" i="22" s="1"/>
  <c r="K315" i="22"/>
  <c r="S320" i="22" l="1"/>
  <c r="X320" i="22"/>
  <c r="Y320" i="22" s="1"/>
  <c r="X321" i="22"/>
  <c r="Y333" i="22" s="1"/>
  <c r="S333" i="22"/>
  <c r="Q40" i="20"/>
  <c r="R40" i="20"/>
  <c r="AK22" i="20"/>
  <c r="Y22" i="20"/>
  <c r="Y23" i="20"/>
  <c r="R36" i="20"/>
  <c r="S37" i="20" s="1"/>
  <c r="Q37" i="20"/>
  <c r="Q41" i="20"/>
  <c r="R41" i="20"/>
  <c r="K42" i="20"/>
  <c r="K43" i="20"/>
  <c r="X38" i="20"/>
  <c r="S38" i="20"/>
  <c r="AJ35" i="20"/>
  <c r="X35" i="20"/>
  <c r="S35" i="20"/>
  <c r="R52" i="20"/>
  <c r="AJ36" i="20"/>
  <c r="X36" i="20"/>
  <c r="Q42" i="20"/>
  <c r="AK37" i="20"/>
  <c r="X53" i="20"/>
  <c r="AK43" i="20"/>
  <c r="AJ39" i="20"/>
  <c r="S39" i="20"/>
  <c r="X39" i="20"/>
  <c r="S40" i="20"/>
  <c r="Y319" i="22"/>
  <c r="X315" i="22"/>
  <c r="Y315" i="22" s="1"/>
  <c r="S311" i="22"/>
  <c r="X316" i="22"/>
  <c r="Y316" i="22" s="1"/>
  <c r="S317" i="22"/>
  <c r="S319" i="22"/>
  <c r="S321" i="22"/>
  <c r="Y318" i="22"/>
  <c r="S318" i="22"/>
  <c r="S301" i="22"/>
  <c r="Y302" i="22"/>
  <c r="Y312" i="22"/>
  <c r="Y300" i="22"/>
  <c r="S309" i="22"/>
  <c r="X297" i="22"/>
  <c r="S297" i="22"/>
  <c r="S295" i="22"/>
  <c r="X295" i="22"/>
  <c r="S307" i="22"/>
  <c r="Y313" i="22"/>
  <c r="Y301" i="22"/>
  <c r="Y308" i="22"/>
  <c r="Y296" i="22"/>
  <c r="AJ41" i="20"/>
  <c r="X41" i="20"/>
  <c r="S41" i="20"/>
  <c r="X42" i="20"/>
  <c r="Y43" i="20" s="1"/>
  <c r="S42" i="20"/>
  <c r="AJ42" i="20"/>
  <c r="Y332" i="22" l="1"/>
  <c r="Y321" i="22"/>
  <c r="X40" i="20"/>
  <c r="AK40" i="20" s="1"/>
  <c r="AJ40" i="20"/>
  <c r="S36" i="20"/>
  <c r="AK36" i="20"/>
  <c r="X52" i="20"/>
  <c r="Y36" i="20"/>
  <c r="AK38" i="20"/>
  <c r="Y38" i="20"/>
  <c r="Y37" i="20"/>
  <c r="Y35" i="20"/>
  <c r="AK35" i="20"/>
  <c r="Y39" i="20"/>
  <c r="AK39" i="20"/>
  <c r="Y309" i="22"/>
  <c r="Y297" i="22"/>
  <c r="Y42" i="20"/>
  <c r="AK42" i="20"/>
  <c r="Y307" i="22"/>
  <c r="Y295" i="22"/>
  <c r="Y41" i="20"/>
  <c r="AK41" i="20"/>
  <c r="Y40" i="20" l="1"/>
</calcChain>
</file>

<file path=xl/sharedStrings.xml><?xml version="1.0" encoding="utf-8"?>
<sst xmlns="http://schemas.openxmlformats.org/spreadsheetml/2006/main" count="1638" uniqueCount="356">
  <si>
    <t>うちチーズ向け</t>
    <rPh sb="5" eb="6">
      <t>ム</t>
    </rPh>
    <phoneticPr fontId="2"/>
  </si>
  <si>
    <t>2008</t>
  </si>
  <si>
    <t>前年比</t>
    <rPh sb="0" eb="3">
      <t>ゼンネンヒ</t>
    </rPh>
    <phoneticPr fontId="2"/>
  </si>
  <si>
    <t>18</t>
  </si>
  <si>
    <t>19</t>
  </si>
  <si>
    <t>20</t>
  </si>
  <si>
    <t>21</t>
  </si>
  <si>
    <t>22</t>
  </si>
  <si>
    <t>23</t>
  </si>
  <si>
    <t>24</t>
  </si>
  <si>
    <t>6</t>
  </si>
  <si>
    <t>7</t>
  </si>
  <si>
    <t>8</t>
  </si>
  <si>
    <t>9</t>
  </si>
  <si>
    <t>10</t>
  </si>
  <si>
    <t>11</t>
  </si>
  <si>
    <t>12</t>
  </si>
  <si>
    <t>4</t>
  </si>
  <si>
    <t>5</t>
  </si>
  <si>
    <t>2</t>
  </si>
  <si>
    <t>3</t>
  </si>
  <si>
    <t>年度</t>
    <rPh sb="0" eb="1">
      <t>ネン</t>
    </rPh>
    <rPh sb="1" eb="2">
      <t>ド</t>
    </rPh>
    <phoneticPr fontId="2"/>
  </si>
  <si>
    <t>うち欠減</t>
    <rPh sb="2" eb="3">
      <t>ケツ</t>
    </rPh>
    <rPh sb="3" eb="4">
      <t>ゲン</t>
    </rPh>
    <phoneticPr fontId="2"/>
  </si>
  <si>
    <t>うち業務用</t>
    <rPh sb="2" eb="4">
      <t>ギョウム</t>
    </rPh>
    <rPh sb="4" eb="5">
      <t>ヨウ</t>
    </rPh>
    <phoneticPr fontId="2"/>
  </si>
  <si>
    <t>うちクリーム等向け</t>
    <rPh sb="6" eb="7">
      <t>トウ</t>
    </rPh>
    <rPh sb="7" eb="8">
      <t>ム</t>
    </rPh>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</si>
  <si>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</si>
  <si>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</si>
  <si>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</si>
  <si>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</si>
  <si>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平成2</t>
    <rPh sb="0" eb="2">
      <t>ヘイセイ</t>
    </rPh>
    <phoneticPr fontId="1"/>
  </si>
  <si>
    <t>13</t>
  </si>
  <si>
    <t>14</t>
  </si>
  <si>
    <t>15</t>
  </si>
  <si>
    <t>16</t>
  </si>
  <si>
    <t>2005</t>
    <phoneticPr fontId="18"/>
  </si>
  <si>
    <t>17</t>
  </si>
  <si>
    <t>2006</t>
    <phoneticPr fontId="18"/>
  </si>
  <si>
    <t>2012</t>
    <phoneticPr fontId="18"/>
  </si>
  <si>
    <t>1998/4</t>
    <phoneticPr fontId="20"/>
  </si>
  <si>
    <t>平成10/4</t>
    <rPh sb="0" eb="2">
      <t>ヘイセイ</t>
    </rPh>
    <phoneticPr fontId="21"/>
  </si>
  <si>
    <t>－</t>
    <phoneticPr fontId="2"/>
  </si>
  <si>
    <t>9</t>
    <phoneticPr fontId="20"/>
  </si>
  <si>
    <t>15/4</t>
    <phoneticPr fontId="21"/>
  </si>
  <si>
    <t>19/1</t>
    <phoneticPr fontId="21"/>
  </si>
  <si>
    <t>2</t>
    <phoneticPr fontId="21"/>
  </si>
  <si>
    <t>2009/4</t>
    <phoneticPr fontId="20"/>
  </si>
  <si>
    <t>7</t>
    <phoneticPr fontId="21"/>
  </si>
  <si>
    <t>2010/1</t>
    <phoneticPr fontId="20"/>
  </si>
  <si>
    <t>2010/4</t>
    <phoneticPr fontId="20"/>
  </si>
  <si>
    <t>2011/1</t>
    <phoneticPr fontId="20"/>
  </si>
  <si>
    <t>2011/4</t>
    <phoneticPr fontId="20"/>
  </si>
  <si>
    <t>2012/1</t>
    <phoneticPr fontId="20"/>
  </si>
  <si>
    <t>2012/4</t>
    <phoneticPr fontId="20"/>
  </si>
  <si>
    <t>2013/1</t>
    <phoneticPr fontId="20"/>
  </si>
  <si>
    <t>2</t>
    <phoneticPr fontId="20"/>
  </si>
  <si>
    <t>10</t>
    <phoneticPr fontId="20"/>
  </si>
  <si>
    <t>その他
②</t>
    <rPh sb="2" eb="3">
      <t>タ</t>
    </rPh>
    <phoneticPr fontId="2"/>
  </si>
  <si>
    <t>生乳域内処理量
⑦＝③＋⑥</t>
    <phoneticPr fontId="2"/>
  </si>
  <si>
    <t>純移出入量
⑥＝⑤－④</t>
    <phoneticPr fontId="2"/>
  </si>
  <si>
    <t>乳製品向け処理量
⑨＝⑦－⑧</t>
    <phoneticPr fontId="2"/>
  </si>
  <si>
    <t>飲用
比率
⑧/⑦×100</t>
    <rPh sb="0" eb="2">
      <t>インヨウ</t>
    </rPh>
    <rPh sb="3" eb="5">
      <t>ヒリツ</t>
    </rPh>
    <phoneticPr fontId="2"/>
  </si>
  <si>
    <t>注：1  「前年同月比」「域内産生乳販売量」「純移出入量」「生乳域内処理量」「乳製品向け処理量」はJミルクによる算出。</t>
    <rPh sb="0" eb="1">
      <t>チュウ</t>
    </rPh>
    <rPh sb="13" eb="15">
      <t>イキナイ</t>
    </rPh>
    <rPh sb="15" eb="16">
      <t>サン</t>
    </rPh>
    <rPh sb="16" eb="18">
      <t>セイニュウ</t>
    </rPh>
    <rPh sb="18" eb="20">
      <t>ハンバイ</t>
    </rPh>
    <rPh sb="20" eb="21">
      <t>リョウ</t>
    </rPh>
    <rPh sb="30" eb="32">
      <t>セイニュウ</t>
    </rPh>
    <rPh sb="32" eb="34">
      <t>イキナイ</t>
    </rPh>
    <rPh sb="34" eb="36">
      <t>ショリ</t>
    </rPh>
    <rPh sb="36" eb="37">
      <t>リョウ</t>
    </rPh>
    <rPh sb="39" eb="42">
      <t>ニュウセイヒン</t>
    </rPh>
    <rPh sb="42" eb="43">
      <t>ム</t>
    </rPh>
    <rPh sb="44" eb="46">
      <t>ショリ</t>
    </rPh>
    <rPh sb="46" eb="47">
      <t>リョウ</t>
    </rPh>
    <rPh sb="56" eb="58">
      <t>サンシュツ</t>
    </rPh>
    <phoneticPr fontId="2"/>
  </si>
  <si>
    <t>25</t>
    <phoneticPr fontId="2"/>
  </si>
  <si>
    <t>生乳生産量及び用途別処理量(関東　農業地域別)</t>
    <rPh sb="14" eb="16">
      <t>カントウ</t>
    </rPh>
    <rPh sb="17" eb="19">
      <t>ノウギョウ</t>
    </rPh>
    <rPh sb="19" eb="21">
      <t>チイキ</t>
    </rPh>
    <rPh sb="21" eb="22">
      <t>ベツ</t>
    </rPh>
    <phoneticPr fontId="2"/>
  </si>
  <si>
    <t>（単位：トン、％）</t>
    <phoneticPr fontId="2"/>
  </si>
  <si>
    <t>生乳生産量
①</t>
    <phoneticPr fontId="2"/>
  </si>
  <si>
    <t>域内産生乳販売量
③＝①－②</t>
    <phoneticPr fontId="2"/>
  </si>
  <si>
    <t>生乳移入量
⑤</t>
    <phoneticPr fontId="2"/>
  </si>
  <si>
    <t>前年同月比</t>
    <phoneticPr fontId="2"/>
  </si>
  <si>
    <t>－</t>
    <phoneticPr fontId="2"/>
  </si>
  <si>
    <t>5</t>
    <phoneticPr fontId="20"/>
  </si>
  <si>
    <t>5</t>
    <phoneticPr fontId="21"/>
  </si>
  <si>
    <t>6</t>
    <phoneticPr fontId="20"/>
  </si>
  <si>
    <t>6</t>
    <phoneticPr fontId="21"/>
  </si>
  <si>
    <t>7</t>
    <phoneticPr fontId="20"/>
  </si>
  <si>
    <t>8</t>
    <phoneticPr fontId="21"/>
  </si>
  <si>
    <t>8</t>
    <phoneticPr fontId="20"/>
  </si>
  <si>
    <t>9</t>
    <phoneticPr fontId="21"/>
  </si>
  <si>
    <t>10</t>
    <phoneticPr fontId="21"/>
  </si>
  <si>
    <t>11</t>
    <phoneticPr fontId="20"/>
  </si>
  <si>
    <t>11</t>
    <phoneticPr fontId="21"/>
  </si>
  <si>
    <t>12</t>
    <phoneticPr fontId="20"/>
  </si>
  <si>
    <t>12</t>
    <phoneticPr fontId="21"/>
  </si>
  <si>
    <t>1999/1</t>
    <phoneticPr fontId="20"/>
  </si>
  <si>
    <t>11/1</t>
    <phoneticPr fontId="21"/>
  </si>
  <si>
    <t>3</t>
    <phoneticPr fontId="20"/>
  </si>
  <si>
    <t>3</t>
    <phoneticPr fontId="21"/>
  </si>
  <si>
    <t>1999/4</t>
    <phoneticPr fontId="20"/>
  </si>
  <si>
    <t>11/4</t>
    <phoneticPr fontId="21"/>
  </si>
  <si>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</si>
  <si>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</si>
  <si>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</si>
  <si>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</si>
  <si>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</si>
  <si>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</si>
  <si>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</si>
  <si>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</si>
  <si>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</si>
  <si>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</si>
  <si>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</si>
  <si>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</si>
  <si>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</si>
  <si>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</si>
  <si>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</si>
  <si>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</si>
  <si>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</si>
  <si>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</si>
  <si>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</si>
  <si>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</si>
  <si>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</si>
  <si>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</si>
  <si>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</si>
  <si>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</si>
  <si>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</si>
  <si>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</si>
  <si>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</si>
  <si>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</si>
  <si>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2007/4</t>
    <phoneticPr fontId="20"/>
  </si>
  <si>
    <t>19/4</t>
    <phoneticPr fontId="21"/>
  </si>
  <si>
    <t>2008/1</t>
    <phoneticPr fontId="20"/>
  </si>
  <si>
    <t>20/1</t>
    <phoneticPr fontId="21"/>
  </si>
  <si>
    <t>2008/4</t>
    <phoneticPr fontId="20"/>
  </si>
  <si>
    <t>20/4</t>
    <phoneticPr fontId="21"/>
  </si>
  <si>
    <t>2009/1</t>
    <phoneticPr fontId="20"/>
  </si>
  <si>
    <t>21/1</t>
    <phoneticPr fontId="21"/>
  </si>
  <si>
    <t>21/4</t>
    <phoneticPr fontId="21"/>
  </si>
  <si>
    <t>22/1</t>
    <phoneticPr fontId="21"/>
  </si>
  <si>
    <t>22/4</t>
    <phoneticPr fontId="21"/>
  </si>
  <si>
    <t>23/1</t>
    <phoneticPr fontId="21"/>
  </si>
  <si>
    <t>23/4</t>
    <phoneticPr fontId="21"/>
  </si>
  <si>
    <t>24/1</t>
    <phoneticPr fontId="21"/>
  </si>
  <si>
    <t>24/4</t>
    <phoneticPr fontId="21"/>
  </si>
  <si>
    <t>25/1</t>
    <phoneticPr fontId="21"/>
  </si>
  <si>
    <t>2013/4</t>
    <phoneticPr fontId="20"/>
  </si>
  <si>
    <t>25/4</t>
    <phoneticPr fontId="21"/>
  </si>
  <si>
    <t>2014/1</t>
    <phoneticPr fontId="20"/>
  </si>
  <si>
    <t>26/1</t>
    <phoneticPr fontId="21"/>
  </si>
  <si>
    <t>2014/4</t>
    <phoneticPr fontId="20"/>
  </si>
  <si>
    <t>26/4</t>
    <phoneticPr fontId="21"/>
  </si>
  <si>
    <t>2015/1</t>
    <phoneticPr fontId="20"/>
  </si>
  <si>
    <t>27/1</t>
    <phoneticPr fontId="21"/>
  </si>
  <si>
    <t xml:space="preserve">      2  2004年4月の牛乳乳製品統計調査規則の改正に伴う用語の定義の変更及び調査項目の追加によりそれ以前の数値と連続性なし。</t>
    <phoneticPr fontId="2"/>
  </si>
  <si>
    <t>（単位：トン、％）</t>
    <phoneticPr fontId="2"/>
  </si>
  <si>
    <t>乳製品
比率
⑨/⑦×100</t>
    <rPh sb="0" eb="3">
      <t>ニュウセイヒン</t>
    </rPh>
    <rPh sb="4" eb="6">
      <t>ヒリツ</t>
    </rPh>
    <phoneticPr fontId="2"/>
  </si>
  <si>
    <t>生乳移出量
④</t>
    <phoneticPr fontId="2"/>
  </si>
  <si>
    <t>牛乳等向け
処理量⑧</t>
    <phoneticPr fontId="2"/>
  </si>
  <si>
    <t>1990</t>
    <phoneticPr fontId="2"/>
  </si>
  <si>
    <t>－</t>
    <phoneticPr fontId="2"/>
  </si>
  <si>
    <t>1991</t>
    <phoneticPr fontId="2"/>
  </si>
  <si>
    <t>3</t>
    <phoneticPr fontId="1"/>
  </si>
  <si>
    <t>1992</t>
    <phoneticPr fontId="2"/>
  </si>
  <si>
    <t>1993</t>
    <phoneticPr fontId="2"/>
  </si>
  <si>
    <t>1994</t>
    <phoneticPr fontId="2"/>
  </si>
  <si>
    <t>1995</t>
    <phoneticPr fontId="2"/>
  </si>
  <si>
    <t>1996</t>
    <phoneticPr fontId="2"/>
  </si>
  <si>
    <t>1997</t>
    <phoneticPr fontId="2"/>
  </si>
  <si>
    <t>1998</t>
    <phoneticPr fontId="2"/>
  </si>
  <si>
    <t>1999</t>
    <phoneticPr fontId="2"/>
  </si>
  <si>
    <t>2001</t>
    <phoneticPr fontId="18"/>
  </si>
  <si>
    <t>2002</t>
    <phoneticPr fontId="18"/>
  </si>
  <si>
    <t>2003</t>
    <phoneticPr fontId="18"/>
  </si>
  <si>
    <t>2004</t>
    <phoneticPr fontId="18"/>
  </si>
  <si>
    <t>2007</t>
    <phoneticPr fontId="18"/>
  </si>
  <si>
    <t>2010</t>
    <phoneticPr fontId="18"/>
  </si>
  <si>
    <t>2013</t>
    <phoneticPr fontId="18"/>
  </si>
  <si>
    <t>注：1  「前年比」「域内産生乳販売量」「純移出入量」「生乳域内処理量」「乳製品向け処理量」「飲用比率」「乳製品比率」はJミルクによる算出。</t>
    <rPh sb="0" eb="1">
      <t>チュウ</t>
    </rPh>
    <rPh sb="47" eb="49">
      <t>インヨウ</t>
    </rPh>
    <rPh sb="49" eb="51">
      <t>ヒリツ</t>
    </rPh>
    <rPh sb="53" eb="56">
      <t>ニュウセイヒン</t>
    </rPh>
    <rPh sb="56" eb="58">
      <t>ヒリツ</t>
    </rPh>
    <rPh sb="57" eb="58">
      <t>リツ</t>
    </rPh>
    <rPh sb="67" eb="69">
      <t>サンシュツ</t>
    </rPh>
    <phoneticPr fontId="2"/>
  </si>
  <si>
    <t xml:space="preserve">      2  2004年4月の牛乳乳製品統計調査規則の改正に伴う用語の定義の変更及び調査項目の追加によりそれ以前の数値と連続性なし。</t>
    <phoneticPr fontId="2"/>
  </si>
  <si>
    <t>2015/4</t>
  </si>
  <si>
    <t>27/4</t>
  </si>
  <si>
    <t>2016/1</t>
  </si>
  <si>
    <t>28/1</t>
  </si>
  <si>
    <t>2014</t>
    <phoneticPr fontId="18"/>
  </si>
  <si>
    <t>26</t>
    <phoneticPr fontId="2"/>
  </si>
  <si>
    <t>牛乳等向け
処理量⑧</t>
    <phoneticPr fontId="2"/>
  </si>
  <si>
    <t xml:space="preserve">      4  色付セルについては確定値。</t>
    <rPh sb="9" eb="10">
      <t>イロ</t>
    </rPh>
    <rPh sb="10" eb="11">
      <t>ツキ</t>
    </rPh>
    <rPh sb="18" eb="20">
      <t>カクテイ</t>
    </rPh>
    <rPh sb="20" eb="21">
      <t>アタイ</t>
    </rPh>
    <phoneticPr fontId="2"/>
  </si>
  <si>
    <t>2015</t>
    <phoneticPr fontId="18"/>
  </si>
  <si>
    <t>27</t>
    <phoneticPr fontId="2"/>
  </si>
  <si>
    <t>2016/4</t>
    <phoneticPr fontId="2"/>
  </si>
  <si>
    <t>2017/1</t>
    <phoneticPr fontId="2"/>
  </si>
  <si>
    <t>29/1</t>
    <phoneticPr fontId="2"/>
  </si>
  <si>
    <t>28/4</t>
    <phoneticPr fontId="2"/>
  </si>
  <si>
    <t>生乳移出量
④</t>
    <phoneticPr fontId="2"/>
  </si>
  <si>
    <t>クリーム向け</t>
    <phoneticPr fontId="2"/>
  </si>
  <si>
    <t>脱脂濃縮乳向け</t>
    <phoneticPr fontId="2"/>
  </si>
  <si>
    <t>濃縮乳向け</t>
    <phoneticPr fontId="2"/>
  </si>
  <si>
    <t>前年同月比</t>
    <phoneticPr fontId="2"/>
  </si>
  <si>
    <t>－</t>
  </si>
  <si>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2"/>
  </si>
  <si>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</si>
  <si>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20"/>
  </si>
  <si>
    <t xml:space="preserve">      5  色付セルについては確定値。</t>
    <rPh sb="9" eb="10">
      <t>イロ</t>
    </rPh>
    <rPh sb="10" eb="11">
      <t>ツキ</t>
    </rPh>
    <rPh sb="18" eb="20">
      <t>カクテイ</t>
    </rPh>
    <rPh sb="20" eb="21">
      <t>アタイ</t>
    </rPh>
    <phoneticPr fontId="2"/>
  </si>
  <si>
    <t>-</t>
  </si>
  <si>
    <t>-</t>
    <phoneticPr fontId="2"/>
  </si>
  <si>
    <t>－</t>
    <phoneticPr fontId="2"/>
  </si>
  <si>
    <t>2016</t>
    <phoneticPr fontId="18"/>
  </si>
  <si>
    <t>28</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</si>
  <si>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</si>
  <si>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</si>
  <si>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</si>
  <si>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</si>
  <si>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</si>
  <si>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</si>
  <si>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</si>
  <si>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</si>
  <si>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</si>
  <si>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</si>
  <si>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</si>
  <si>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</si>
  <si>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2018/1</t>
    <phoneticPr fontId="20"/>
  </si>
  <si>
    <t>30/1</t>
    <phoneticPr fontId="21"/>
  </si>
  <si>
    <t>-</t>
    <phoneticPr fontId="2"/>
  </si>
  <si>
    <t>-</t>
    <phoneticPr fontId="2"/>
  </si>
  <si>
    <t>-</t>
    <phoneticPr fontId="2"/>
  </si>
  <si>
    <t>－</t>
    <phoneticPr fontId="2"/>
  </si>
  <si>
    <t>－</t>
    <phoneticPr fontId="2"/>
  </si>
  <si>
    <t>-</t>
    <phoneticPr fontId="2"/>
  </si>
  <si>
    <t>－</t>
    <phoneticPr fontId="2"/>
  </si>
  <si>
    <t>29</t>
    <phoneticPr fontId="2"/>
  </si>
  <si>
    <t>28年度</t>
  </si>
  <si>
    <t>29年度</t>
  </si>
  <si>
    <t>2017</t>
    <phoneticPr fontId="18"/>
  </si>
  <si>
    <t>2018/4</t>
    <phoneticPr fontId="20"/>
  </si>
  <si>
    <t>2019/1</t>
    <phoneticPr fontId="20"/>
  </si>
  <si>
    <t>30/4</t>
    <phoneticPr fontId="21"/>
  </si>
  <si>
    <t>31/1</t>
    <phoneticPr fontId="21"/>
  </si>
  <si>
    <t xml:space="preserve">      3  2017年の数値は、月次データの合計値。</t>
    <phoneticPr fontId="2"/>
  </si>
  <si>
    <t>2018</t>
    <phoneticPr fontId="18"/>
  </si>
  <si>
    <t>30</t>
    <phoneticPr fontId="2"/>
  </si>
  <si>
    <t>2019/4</t>
    <phoneticPr fontId="20"/>
  </si>
  <si>
    <t>31/4</t>
    <phoneticPr fontId="21"/>
  </si>
  <si>
    <t>5</t>
    <phoneticPr fontId="20"/>
  </si>
  <si>
    <t>令和元年/5</t>
    <rPh sb="0" eb="2">
      <t>レイワ</t>
    </rPh>
    <rPh sb="2" eb="4">
      <t>ガンネン</t>
    </rPh>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</si>
  <si>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</si>
  <si>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</si>
  <si>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</si>
  <si>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</si>
  <si>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</si>
  <si>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</si>
  <si>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</si>
  <si>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</si>
  <si>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</si>
  <si>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</si>
  <si>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</si>
  <si>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</si>
  <si>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</si>
  <si>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</si>
  <si>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</si>
  <si>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</si>
  <si>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</si>
  <si>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</si>
  <si>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</si>
  <si>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</si>
  <si>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</si>
  <si>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</si>
  <si>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</si>
  <si>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</si>
  <si>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</si>
  <si>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</si>
  <si>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</si>
  <si>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</si>
  <si>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</si>
  <si>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</si>
  <si>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</si>
  <si>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</si>
  <si>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</si>
  <si>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</si>
  <si>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8"/>
  </si>
  <si>
    <t>31/令和元</t>
    <rPh sb="3" eb="5">
      <t>レイワ</t>
    </rPh>
    <rPh sb="5" eb="6">
      <t>ガン</t>
    </rPh>
    <phoneticPr fontId="2"/>
  </si>
  <si>
    <t>2020</t>
    <phoneticPr fontId="18"/>
  </si>
  <si>
    <t>2</t>
    <phoneticPr fontId="2"/>
  </si>
  <si>
    <t>2021/4</t>
    <phoneticPr fontId="20"/>
  </si>
  <si>
    <t>3/4</t>
    <phoneticPr fontId="21"/>
  </si>
  <si>
    <t>-</t>
    <phoneticPr fontId="2"/>
  </si>
  <si>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</si>
  <si>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</si>
  <si>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</si>
  <si>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</si>
  <si>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</si>
  <si>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</si>
  <si>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</si>
  <si>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</si>
  <si>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</si>
  <si>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</si>
  <si>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</si>
  <si>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</si>
  <si>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</si>
  <si>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</si>
  <si>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</si>
  <si>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</si>
  <si>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</si>
  <si>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</si>
  <si>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</si>
  <si>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</si>
  <si>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</si>
  <si>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</si>
  <si>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</si>
  <si>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</si>
  <si>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</si>
  <si>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</si>
  <si>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</si>
  <si>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</si>
  <si>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</si>
  <si>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</si>
  <si>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</si>
  <si>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</si>
  <si>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</si>
  <si>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</si>
  <si>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</si>
  <si>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</si>
  <si>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3</t>
    <phoneticPr fontId="2"/>
  </si>
  <si>
    <t>2021</t>
    <phoneticPr fontId="18"/>
  </si>
  <si>
    <t>2022</t>
    <phoneticPr fontId="18"/>
  </si>
  <si>
    <t>4</t>
    <phoneticPr fontId="2"/>
  </si>
  <si>
    <t>前年比</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</si>
  <si>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</si>
  <si>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</si>
  <si>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</si>
  <si>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</si>
  <si>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</si>
  <si>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</si>
  <si>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</si>
  <si>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</si>
  <si>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</si>
  <si>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</si>
  <si>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</si>
  <si>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</si>
  <si>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</si>
  <si>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</si>
  <si>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</si>
  <si>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</si>
  <si>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</si>
  <si>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</si>
  <si>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</si>
  <si>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</si>
  <si>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8"/>
  </si>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</sst>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Red]\-#,##0\ "/>
    <numFmt numFmtId="177" formatCode="#,##0_ "/>
    <numFmt numFmtId="178" formatCode="#,##0.0_ "/>
    <numFmt numFmtId="179" formatCode="#,##0;\-#,##0;&quot;-&quot;"/>
    <numFmt numFmtId="180" formatCode="yyyy/m"/>
    <numFmt numFmtId="181" formatCode="0.0_ "/>
    <numFmt numFmtId="182" formatCode="#,##0_);[Red]\(#,##0\)"/>
    <numFmt numFmtId="183" formatCode="#,##0.0_);[Red]\(#,##0.0\)"/>
    <numFmt numFmtId="184" formatCode="#,##0_);\(#,##0\)"/>
    <numFmt numFmtId="185" formatCode="0.0;&quot;▲ &quot;0.0"/>
  </numFmts>
  <fonts count="3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8"/>
      <color indexed="9"/>
      <name val="ＭＳ 明朝"/>
      <family val="1"/>
      <charset val="128"/>
    </font>
    <font>
      <b/>
      <sz val="9"/>
      <color theme="0"/>
      <name val="ＭＳ Ｐゴシック"/>
      <family val="3"/>
      <charset val="128"/>
    </font>
    <font>
      <sz val="10"/>
      <color indexed="8"/>
      <name val="Arial"/>
      <family val="2"/>
    </font>
    <font>
      <b/>
      <sz val="12"/>
      <name val="Arial"/>
      <family val="2"/>
    </font>
    <font>
      <sz val="10"/>
      <name val="Arial"/>
      <family val="2"/>
    </font>
    <font>
      <b/>
      <sz val="12"/>
      <color indexed="8"/>
      <name val="ＭＳ Ｐゴシック"/>
      <family val="3"/>
      <charset val="128"/>
    </font>
    <font>
      <b/>
      <sz val="6"/>
      <color indexed="8"/>
      <name val="ＭＳ Ｐゴシック"/>
      <family val="3"/>
      <charset val="128"/>
    </font>
    <font>
      <sz val="8"/>
      <color indexed="8"/>
      <name val="ＭＳ Ｐゴシック"/>
      <family val="3"/>
      <charset val="128"/>
    </font>
    <font>
      <b/>
      <sz val="10"/>
      <color indexed="8"/>
      <name val="ＭＳ Ｐゴシック"/>
      <family val="3"/>
      <charset val="128"/>
    </font>
    <font>
      <sz val="8"/>
      <color theme="0"/>
      <name val="ＭＳ 明朝"/>
      <family val="1"/>
      <charset val="128"/>
    </font>
    <font>
      <sz val="10"/>
      <color indexed="8"/>
      <name val="ＭＳ Ｐ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8"/>
      <name val="ＭＳ Ｐゴシック"/>
      <family val="3"/>
      <charset val="128"/>
    </font>
    <font>
      <sz val="8"/>
      <color rgb="FFFF0000"/>
      <name val="ＭＳ 明朝"/>
      <family val="1"/>
      <charset val="128"/>
    </font>
    <font>
      <sz val="10"/>
      <name val="ＭＳ Ｐ明朝"/>
      <family val="1"/>
      <charset val="128"/>
    </font>
    <font>
      <sz val="8"/>
      <name val="ＭＳ 明朝"/>
      <family val="1"/>
      <charset val="128"/>
    </font>
    <font>
      <b/>
      <sz val="9"/>
      <color indexed="8"/>
      <name val="ＭＳ Ｐゴシック"/>
      <family val="3"/>
      <charset val="128"/>
    </font>
    <font>
      <sz val="8"/>
      <color theme="3" tint="0.39997558519241921"/>
      <name val="ＭＳ 明朝"/>
      <family val="1"/>
      <charset val="128"/>
    </font>
    <font>
      <sz val="10"/>
      <color theme="0"/>
      <name val="ＭＳ 明朝"/>
      <family val="1"/>
      <charset val="128"/>
    </font>
    <font>
      <sz val="9"/>
      <color theme="0"/>
      <name val="ＭＳ 明朝"/>
      <family val="1"/>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10"/>
      <color theme="1"/>
      <name val="ＭＳ Ｐ明朝"/>
      <family val="1"/>
      <charset val="128"/>
    </font>
    <font>
      <sz val="8"/>
      <color theme="0"/>
      <name val="ＭＳ Ｐゴシック"/>
      <family val="3"/>
      <charset val="128"/>
    </font>
    <font>
      <sz val="6"/>
      <color theme="0"/>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68">
    <border>
      <left/>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right style="thin">
        <color indexed="64"/>
      </right>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right style="thin">
        <color theme="0"/>
      </right>
      <top style="thin">
        <color auto="1"/>
      </top>
      <bottom style="thin">
        <color theme="0"/>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top style="thin">
        <color theme="0" tint="-0.499984740745262"/>
      </top>
      <bottom/>
      <diagonal/>
    </border>
    <border>
      <left/>
      <right style="thin">
        <color indexed="64"/>
      </right>
      <top/>
      <bottom style="thin">
        <color indexed="64"/>
      </bottom>
      <diagonal/>
    </border>
    <border>
      <left style="thin">
        <color theme="0"/>
      </left>
      <right style="thin">
        <color theme="0"/>
      </right>
      <top style="thin">
        <color auto="1"/>
      </top>
      <bottom style="thin">
        <color theme="0"/>
      </bottom>
      <diagonal/>
    </border>
    <border>
      <left style="thin">
        <color theme="0" tint="-0.499984740745262"/>
      </left>
      <right/>
      <top style="thin">
        <color auto="1"/>
      </top>
      <bottom/>
      <diagonal/>
    </border>
    <border>
      <left style="thin">
        <color theme="0" tint="-4.9989318521683403E-2"/>
      </left>
      <right style="thin">
        <color indexed="64"/>
      </right>
      <top style="thin">
        <color auto="1"/>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theme="0"/>
      </left>
      <right/>
      <top style="thin">
        <color theme="0"/>
      </top>
      <bottom style="thin">
        <color indexed="64"/>
      </bottom>
      <diagonal/>
    </border>
    <border>
      <left/>
      <right/>
      <top/>
      <bottom style="thin">
        <color theme="0"/>
      </bottom>
      <diagonal/>
    </border>
    <border>
      <left style="thin">
        <color theme="0"/>
      </left>
      <right/>
      <top/>
      <bottom/>
      <diagonal/>
    </border>
    <border>
      <left/>
      <right style="thin">
        <color theme="0"/>
      </right>
      <top/>
      <bottom style="thin">
        <color theme="0"/>
      </bottom>
      <diagonal/>
    </border>
    <border>
      <left/>
      <right/>
      <top style="thin">
        <color auto="1"/>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indexed="64"/>
      </right>
      <top style="thin">
        <color theme="0"/>
      </top>
      <bottom style="thin">
        <color theme="0"/>
      </bottom>
      <diagonal/>
    </border>
    <border>
      <left/>
      <right style="thin">
        <color indexed="64"/>
      </right>
      <top style="thin">
        <color theme="0"/>
      </top>
      <bottom/>
      <diagonal/>
    </border>
    <border>
      <left style="thin">
        <color indexed="64"/>
      </left>
      <right style="thin">
        <color theme="0" tint="-0.499984740745262"/>
      </right>
      <top/>
      <bottom style="thin">
        <color theme="1" tint="0.499984740745262"/>
      </bottom>
      <diagonal/>
    </border>
    <border>
      <left style="thin">
        <color theme="0" tint="-0.499984740745262"/>
      </left>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right/>
      <top style="thin">
        <color auto="1"/>
      </top>
      <bottom style="thin">
        <color theme="0"/>
      </bottom>
      <diagonal/>
    </border>
    <border>
      <left/>
      <right style="thin">
        <color theme="0" tint="-4.9989318521683403E-2"/>
      </right>
      <top style="thin">
        <color auto="1"/>
      </top>
      <bottom/>
      <diagonal/>
    </border>
    <border>
      <left/>
      <right style="thin">
        <color theme="0" tint="-4.9989318521683403E-2"/>
      </right>
      <top/>
      <bottom/>
      <diagonal/>
    </border>
    <border>
      <left style="thin">
        <color indexed="64"/>
      </left>
      <right style="thin">
        <color theme="0" tint="-0.499984740745262"/>
      </right>
      <top style="thin">
        <color theme="1" tint="0.499984740745262"/>
      </top>
      <bottom/>
      <diagonal/>
    </border>
    <border>
      <left style="thin">
        <color theme="0" tint="-0.499984740745262"/>
      </left>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0" tint="-0.499984740745262"/>
      </right>
      <top/>
      <bottom style="thin">
        <color theme="1" tint="4.9989318521683403E-2"/>
      </bottom>
      <diagonal/>
    </border>
  </borders>
  <cellStyleXfs count="8">
    <xf numFmtId="0" fontId="0" fillId="0" borderId="0"/>
    <xf numFmtId="38" fontId="1" fillId="0" borderId="0" applyFont="0" applyFill="0" applyBorder="0" applyAlignment="0" applyProtection="0"/>
    <xf numFmtId="179" fontId="9" fillId="0" borderId="0" applyFill="0" applyBorder="0" applyAlignment="0"/>
    <xf numFmtId="0" fontId="10" fillId="0" borderId="10" applyNumberFormat="0" applyAlignment="0" applyProtection="0">
      <alignment horizontal="left" vertical="center"/>
    </xf>
    <xf numFmtId="0" fontId="10" fillId="0" borderId="11">
      <alignment horizontal="left" vertical="center"/>
    </xf>
    <xf numFmtId="0" fontId="11" fillId="0" borderId="0"/>
    <xf numFmtId="38" fontId="1" fillId="0" borderId="0" applyFill="0" applyBorder="0" applyAlignment="0" applyProtection="0"/>
    <xf numFmtId="38" fontId="1" fillId="0" borderId="0" applyFont="0" applyFill="0" applyBorder="0" applyAlignment="0" applyProtection="0">
      <alignment vertical="center"/>
    </xf>
  </cellStyleXfs>
  <cellXfs count="282">
    <xf numFmtId="0" fontId="0" fillId="0" borderId="0" xfId="0"/>
    <xf numFmtId="0" fontId="5" fillId="3" borderId="0" xfId="0" applyFont="1" applyFill="1" applyAlignment="1">
      <alignment horizontal="right" vertical="center"/>
    </xf>
    <xf numFmtId="0" fontId="5" fillId="3" borderId="0" xfId="0" applyFont="1" applyFill="1" applyAlignment="1">
      <alignment horizontal="left" vertical="center"/>
    </xf>
    <xf numFmtId="0" fontId="5" fillId="3" borderId="0" xfId="0" applyFont="1" applyFill="1" applyAlignment="1">
      <alignment vertical="center"/>
    </xf>
    <xf numFmtId="0" fontId="12" fillId="0" borderId="0" xfId="0" applyFont="1" applyFill="1" applyAlignment="1"/>
    <xf numFmtId="0" fontId="12" fillId="0" borderId="0" xfId="0" applyFont="1" applyFill="1" applyBorder="1" applyAlignment="1">
      <alignment horizontal="left"/>
    </xf>
    <xf numFmtId="0" fontId="13" fillId="0" borderId="0" xfId="0" applyFont="1" applyFill="1" applyAlignment="1"/>
    <xf numFmtId="0" fontId="13" fillId="0" borderId="0" xfId="0" applyFont="1" applyFill="1"/>
    <xf numFmtId="0" fontId="13"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Alignment="1"/>
    <xf numFmtId="0" fontId="6" fillId="0" borderId="0" xfId="0" applyFont="1" applyFill="1"/>
    <xf numFmtId="0" fontId="6" fillId="0" borderId="0" xfId="0" applyFont="1" applyFill="1" applyAlignment="1">
      <alignment horizontal="center" vertical="center"/>
    </xf>
    <xf numFmtId="0" fontId="7" fillId="0" borderId="0" xfId="0" applyFont="1" applyFill="1"/>
    <xf numFmtId="0" fontId="6" fillId="0" borderId="0" xfId="0" applyNumberFormat="1" applyFont="1" applyFill="1" applyBorder="1" applyAlignment="1">
      <alignment horizontal="center" vertical="center" wrapText="1"/>
    </xf>
    <xf numFmtId="0" fontId="14" fillId="0" borderId="0" xfId="0" applyFont="1" applyFill="1" applyAlignment="1">
      <alignment horizontal="right"/>
    </xf>
    <xf numFmtId="0" fontId="16" fillId="4" borderId="23" xfId="0" applyFont="1" applyFill="1" applyBorder="1" applyAlignment="1">
      <alignment horizontal="center" vertical="center"/>
    </xf>
    <xf numFmtId="0" fontId="8" fillId="5" borderId="24" xfId="0" applyFont="1" applyFill="1" applyBorder="1" applyAlignment="1">
      <alignment horizontal="center" vertical="center"/>
    </xf>
    <xf numFmtId="0" fontId="16" fillId="4" borderId="25" xfId="0" applyFont="1" applyFill="1" applyBorder="1" applyAlignment="1">
      <alignment horizontal="center" vertical="center"/>
    </xf>
    <xf numFmtId="0" fontId="16" fillId="5" borderId="25" xfId="0" applyFont="1" applyFill="1" applyBorder="1" applyAlignment="1">
      <alignment horizontal="center" vertical="center"/>
    </xf>
    <xf numFmtId="0" fontId="4" fillId="5" borderId="25" xfId="0" applyFont="1" applyFill="1" applyBorder="1" applyAlignment="1">
      <alignment vertical="center"/>
    </xf>
    <xf numFmtId="0" fontId="4" fillId="4" borderId="25" xfId="0" applyFont="1" applyFill="1" applyBorder="1" applyAlignment="1">
      <alignment vertical="center"/>
    </xf>
    <xf numFmtId="0" fontId="8" fillId="5" borderId="26" xfId="0" applyFont="1" applyFill="1" applyBorder="1" applyAlignment="1">
      <alignment horizontal="center" vertical="center"/>
    </xf>
    <xf numFmtId="180" fontId="3" fillId="2" borderId="6" xfId="0" applyNumberFormat="1" applyFont="1" applyFill="1" applyBorder="1" applyAlignment="1">
      <alignment horizontal="center" vertical="center"/>
    </xf>
    <xf numFmtId="49" fontId="3" fillId="2" borderId="13"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176" fontId="14" fillId="0" borderId="0" xfId="1" applyNumberFormat="1" applyFont="1" applyFill="1" applyBorder="1" applyAlignment="1">
      <alignment horizontal="left" vertical="center"/>
    </xf>
    <xf numFmtId="0" fontId="7" fillId="0" borderId="0" xfId="0" applyFont="1" applyFill="1" applyAlignment="1"/>
    <xf numFmtId="49" fontId="19" fillId="2" borderId="13" xfId="0" applyNumberFormat="1" applyFont="1" applyFill="1" applyBorder="1" applyAlignment="1">
      <alignment horizontal="right" vertical="center"/>
    </xf>
    <xf numFmtId="49" fontId="19" fillId="2" borderId="6" xfId="0" applyNumberFormat="1" applyFont="1" applyFill="1" applyBorder="1" applyAlignment="1">
      <alignment horizontal="right" vertical="center"/>
    </xf>
    <xf numFmtId="49" fontId="19" fillId="2" borderId="7" xfId="0" applyNumberFormat="1" applyFont="1" applyFill="1" applyBorder="1" applyAlignment="1">
      <alignment horizontal="right" vertical="center"/>
    </xf>
    <xf numFmtId="49" fontId="19" fillId="2" borderId="30" xfId="0" applyNumberFormat="1" applyFont="1" applyFill="1" applyBorder="1" applyAlignment="1">
      <alignment horizontal="right" vertical="center"/>
    </xf>
    <xf numFmtId="177" fontId="6" fillId="0" borderId="0" xfId="0" applyNumberFormat="1" applyFont="1" applyFill="1" applyAlignment="1">
      <alignment horizontal="center" vertical="center"/>
    </xf>
    <xf numFmtId="0" fontId="6" fillId="0" borderId="0" xfId="0" applyFont="1" applyFill="1" applyBorder="1"/>
    <xf numFmtId="49" fontId="19" fillId="2" borderId="27" xfId="0" applyNumberFormat="1" applyFont="1" applyFill="1" applyBorder="1" applyAlignment="1">
      <alignment horizontal="right" vertical="center"/>
    </xf>
    <xf numFmtId="49" fontId="3" fillId="2" borderId="29" xfId="0" applyNumberFormat="1" applyFont="1" applyFill="1" applyBorder="1" applyAlignment="1">
      <alignment horizontal="right" vertical="center"/>
    </xf>
    <xf numFmtId="49" fontId="3" fillId="2" borderId="4" xfId="0" applyNumberFormat="1" applyFont="1" applyFill="1" applyBorder="1" applyAlignment="1">
      <alignment horizontal="right" vertical="center"/>
    </xf>
    <xf numFmtId="49" fontId="3" fillId="2" borderId="15" xfId="0" applyNumberFormat="1" applyFont="1" applyFill="1" applyBorder="1" applyAlignment="1">
      <alignment horizontal="right" vertical="center"/>
    </xf>
    <xf numFmtId="49" fontId="3" fillId="2" borderId="2" xfId="0" applyNumberFormat="1" applyFont="1" applyFill="1" applyBorder="1" applyAlignment="1">
      <alignment horizontal="right" vertical="center"/>
    </xf>
    <xf numFmtId="49" fontId="3" fillId="2" borderId="32" xfId="0" applyNumberFormat="1" applyFont="1" applyFill="1" applyBorder="1" applyAlignment="1">
      <alignment horizontal="right" vertical="center"/>
    </xf>
    <xf numFmtId="49" fontId="3" fillId="2" borderId="9" xfId="0" applyNumberFormat="1" applyFont="1" applyFill="1" applyBorder="1" applyAlignment="1">
      <alignment horizontal="right" vertical="center"/>
    </xf>
    <xf numFmtId="49" fontId="3" fillId="2" borderId="8" xfId="0" applyNumberFormat="1" applyFont="1" applyFill="1" applyBorder="1" applyAlignment="1">
      <alignment horizontal="right" vertical="center"/>
    </xf>
    <xf numFmtId="49" fontId="3" fillId="2" borderId="34" xfId="0" applyNumberFormat="1" applyFont="1" applyFill="1" applyBorder="1" applyAlignment="1">
      <alignment horizontal="right" vertical="center"/>
    </xf>
    <xf numFmtId="0" fontId="8" fillId="5" borderId="46" xfId="0" applyFont="1" applyFill="1" applyBorder="1" applyAlignment="1">
      <alignment horizontal="center" vertical="center"/>
    </xf>
    <xf numFmtId="177" fontId="23" fillId="0" borderId="0" xfId="0" applyNumberFormat="1" applyFont="1" applyFill="1"/>
    <xf numFmtId="0" fontId="25" fillId="0" borderId="0" xfId="0" applyFont="1" applyFill="1" applyAlignment="1">
      <alignment horizontal="center" vertical="center"/>
    </xf>
    <xf numFmtId="0" fontId="25" fillId="0" borderId="0" xfId="0" applyFont="1" applyFill="1" applyAlignment="1"/>
    <xf numFmtId="177" fontId="6" fillId="0" borderId="0" xfId="0" applyNumberFormat="1" applyFont="1" applyFill="1" applyAlignment="1"/>
    <xf numFmtId="177" fontId="17" fillId="6" borderId="6" xfId="0" applyNumberFormat="1" applyFont="1" applyFill="1" applyBorder="1" applyAlignment="1">
      <alignment horizontal="right" vertical="center"/>
    </xf>
    <xf numFmtId="177" fontId="17" fillId="6" borderId="7" xfId="0" applyNumberFormat="1" applyFont="1" applyFill="1" applyBorder="1" applyAlignment="1">
      <alignment horizontal="right" vertical="center"/>
    </xf>
    <xf numFmtId="177" fontId="17" fillId="6" borderId="13" xfId="0" applyNumberFormat="1" applyFont="1" applyFill="1" applyBorder="1" applyAlignment="1">
      <alignment horizontal="right" vertical="center"/>
    </xf>
    <xf numFmtId="177" fontId="17" fillId="6" borderId="3" xfId="0" applyNumberFormat="1" applyFont="1" applyFill="1" applyBorder="1" applyAlignment="1">
      <alignment horizontal="right" vertical="center"/>
    </xf>
    <xf numFmtId="177" fontId="17" fillId="6" borderId="1" xfId="0" applyNumberFormat="1" applyFont="1" applyFill="1" applyBorder="1" applyAlignment="1">
      <alignment horizontal="right" vertical="center"/>
    </xf>
    <xf numFmtId="177" fontId="17" fillId="6" borderId="14" xfId="0" applyNumberFormat="1" applyFont="1" applyFill="1" applyBorder="1" applyAlignment="1">
      <alignment horizontal="right" vertical="center"/>
    </xf>
    <xf numFmtId="177" fontId="17" fillId="6" borderId="28" xfId="0" applyNumberFormat="1" applyFont="1" applyFill="1" applyBorder="1" applyAlignment="1">
      <alignment horizontal="right" vertical="center"/>
    </xf>
    <xf numFmtId="177" fontId="17" fillId="6" borderId="27" xfId="0" applyNumberFormat="1" applyFont="1" applyFill="1" applyBorder="1" applyAlignment="1">
      <alignment horizontal="right" vertical="center"/>
    </xf>
    <xf numFmtId="177" fontId="17" fillId="6" borderId="29" xfId="0" applyNumberFormat="1" applyFont="1" applyFill="1" applyBorder="1" applyAlignment="1">
      <alignment horizontal="right" vertical="center"/>
    </xf>
    <xf numFmtId="177" fontId="17" fillId="6" borderId="4" xfId="0" applyNumberFormat="1" applyFont="1" applyFill="1" applyBorder="1" applyAlignment="1">
      <alignment horizontal="right" vertical="center"/>
    </xf>
    <xf numFmtId="178" fontId="17" fillId="6" borderId="14" xfId="0" applyNumberFormat="1" applyFont="1" applyFill="1" applyBorder="1" applyAlignment="1">
      <alignment horizontal="right" vertical="center"/>
    </xf>
    <xf numFmtId="178" fontId="17" fillId="6" borderId="15" xfId="0" applyNumberFormat="1" applyFont="1" applyFill="1" applyBorder="1" applyAlignment="1">
      <alignment horizontal="right" vertical="center"/>
    </xf>
    <xf numFmtId="178" fontId="17" fillId="6" borderId="3" xfId="0" applyNumberFormat="1" applyFont="1" applyFill="1" applyBorder="1" applyAlignment="1">
      <alignment horizontal="right" vertical="center"/>
    </xf>
    <xf numFmtId="178" fontId="17" fillId="6" borderId="4" xfId="0" applyNumberFormat="1" applyFont="1" applyFill="1" applyBorder="1" applyAlignment="1">
      <alignment horizontal="right" vertical="center"/>
    </xf>
    <xf numFmtId="178" fontId="17" fillId="6" borderId="1" xfId="0" applyNumberFormat="1" applyFont="1" applyFill="1" applyBorder="1" applyAlignment="1">
      <alignment horizontal="right" vertical="center"/>
    </xf>
    <xf numFmtId="178" fontId="17" fillId="6" borderId="2" xfId="0" applyNumberFormat="1" applyFont="1" applyFill="1" applyBorder="1" applyAlignment="1">
      <alignment horizontal="right" vertical="center"/>
    </xf>
    <xf numFmtId="178" fontId="17" fillId="6" borderId="8" xfId="0" applyNumberFormat="1" applyFont="1" applyFill="1" applyBorder="1" applyAlignment="1">
      <alignment horizontal="right" vertical="center"/>
    </xf>
    <xf numFmtId="178" fontId="17" fillId="6" borderId="9" xfId="0" applyNumberFormat="1" applyFont="1" applyFill="1" applyBorder="1" applyAlignment="1">
      <alignment horizontal="right" vertical="center"/>
    </xf>
    <xf numFmtId="178" fontId="17" fillId="6" borderId="34" xfId="0" applyNumberFormat="1" applyFont="1" applyFill="1" applyBorder="1" applyAlignment="1">
      <alignment horizontal="right" vertical="center"/>
    </xf>
    <xf numFmtId="177" fontId="17" fillId="6" borderId="37" xfId="0" applyNumberFormat="1" applyFont="1" applyFill="1" applyBorder="1" applyAlignment="1">
      <alignment horizontal="right" vertical="center"/>
    </xf>
    <xf numFmtId="181" fontId="17" fillId="6" borderId="28" xfId="0" applyNumberFormat="1" applyFont="1" applyFill="1" applyBorder="1"/>
    <xf numFmtId="181" fontId="17" fillId="6" borderId="29" xfId="0" applyNumberFormat="1" applyFont="1" applyFill="1" applyBorder="1"/>
    <xf numFmtId="181" fontId="17" fillId="6" borderId="14" xfId="0" applyNumberFormat="1" applyFont="1" applyFill="1" applyBorder="1"/>
    <xf numFmtId="181" fontId="17" fillId="6" borderId="15" xfId="0" applyNumberFormat="1" applyFont="1" applyFill="1" applyBorder="1"/>
    <xf numFmtId="181" fontId="17" fillId="6" borderId="3" xfId="0" applyNumberFormat="1" applyFont="1" applyFill="1" applyBorder="1"/>
    <xf numFmtId="181" fontId="17" fillId="6" borderId="4" xfId="0" applyNumberFormat="1" applyFont="1" applyFill="1" applyBorder="1"/>
    <xf numFmtId="181" fontId="17" fillId="6" borderId="1" xfId="0" applyNumberFormat="1" applyFont="1" applyFill="1" applyBorder="1"/>
    <xf numFmtId="181" fontId="17" fillId="6" borderId="2" xfId="0" applyNumberFormat="1" applyFont="1" applyFill="1" applyBorder="1"/>
    <xf numFmtId="177" fontId="17" fillId="6" borderId="8" xfId="0" applyNumberFormat="1" applyFont="1" applyFill="1" applyBorder="1" applyAlignment="1">
      <alignment horizontal="right" vertical="center"/>
    </xf>
    <xf numFmtId="177" fontId="24" fillId="6" borderId="14" xfId="0" applyNumberFormat="1" applyFont="1" applyFill="1" applyBorder="1" applyAlignment="1">
      <alignment horizontal="right" vertical="center"/>
    </xf>
    <xf numFmtId="177" fontId="24" fillId="6" borderId="3" xfId="0" applyNumberFormat="1" applyFont="1" applyFill="1" applyBorder="1" applyAlignment="1">
      <alignment horizontal="right" vertical="center"/>
    </xf>
    <xf numFmtId="177" fontId="26" fillId="0" borderId="0" xfId="0" applyNumberFormat="1" applyFont="1" applyFill="1" applyAlignment="1">
      <alignment horizontal="center" vertical="center"/>
    </xf>
    <xf numFmtId="178" fontId="24" fillId="6" borderId="3" xfId="0" applyNumberFormat="1" applyFont="1" applyFill="1" applyBorder="1" applyAlignment="1">
      <alignment horizontal="right" vertical="center"/>
    </xf>
    <xf numFmtId="0" fontId="22" fillId="3" borderId="0" xfId="0" applyFont="1" applyFill="1" applyAlignment="1">
      <alignment horizontal="left" vertical="center"/>
    </xf>
    <xf numFmtId="177" fontId="17" fillId="3" borderId="3" xfId="0" applyNumberFormat="1" applyFont="1" applyFill="1" applyBorder="1" applyAlignment="1">
      <alignment horizontal="right" vertical="center"/>
    </xf>
    <xf numFmtId="178" fontId="17" fillId="3" borderId="3" xfId="0" applyNumberFormat="1" applyFont="1" applyFill="1" applyBorder="1" applyAlignment="1">
      <alignment horizontal="right" vertical="center"/>
    </xf>
    <xf numFmtId="0" fontId="4" fillId="4" borderId="48" xfId="0" applyFont="1" applyFill="1" applyBorder="1" applyAlignment="1">
      <alignment horizontal="center" vertical="center" wrapText="1"/>
    </xf>
    <xf numFmtId="0" fontId="4" fillId="4" borderId="48" xfId="0" applyFont="1" applyFill="1" applyBorder="1" applyAlignment="1">
      <alignment horizontal="center" vertical="center"/>
    </xf>
    <xf numFmtId="0" fontId="4" fillId="5" borderId="48" xfId="0" applyFont="1" applyFill="1" applyBorder="1" applyAlignment="1">
      <alignment horizontal="center" vertical="center" wrapText="1"/>
    </xf>
    <xf numFmtId="0" fontId="4" fillId="4" borderId="18" xfId="0" applyFont="1" applyFill="1" applyBorder="1" applyAlignment="1">
      <alignment horizontal="center" vertical="center"/>
    </xf>
    <xf numFmtId="0" fontId="4" fillId="5"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5" borderId="49" xfId="0" applyFont="1" applyFill="1" applyBorder="1" applyAlignment="1">
      <alignment horizontal="center" vertical="center" wrapText="1"/>
    </xf>
    <xf numFmtId="0" fontId="4" fillId="5" borderId="49" xfId="0" applyFont="1" applyFill="1" applyBorder="1" applyAlignment="1">
      <alignment horizontal="center" vertical="center"/>
    </xf>
    <xf numFmtId="0" fontId="4" fillId="4" borderId="49" xfId="0" applyFont="1" applyFill="1" applyBorder="1" applyAlignment="1">
      <alignment horizontal="center" vertical="center" wrapText="1"/>
    </xf>
    <xf numFmtId="177" fontId="27" fillId="0" borderId="0" xfId="0" applyNumberFormat="1" applyFont="1" applyFill="1"/>
    <xf numFmtId="0" fontId="16" fillId="4" borderId="50" xfId="0" applyFont="1" applyFill="1" applyBorder="1" applyAlignment="1">
      <alignment vertical="center"/>
    </xf>
    <xf numFmtId="0" fontId="4" fillId="5" borderId="51" xfId="0" applyFont="1" applyFill="1" applyBorder="1" applyAlignment="1">
      <alignment vertical="center" wrapText="1"/>
    </xf>
    <xf numFmtId="0" fontId="4" fillId="4" borderId="51" xfId="0" applyFont="1" applyFill="1" applyBorder="1" applyAlignment="1">
      <alignment horizontal="center" vertical="center" wrapText="1"/>
    </xf>
    <xf numFmtId="0" fontId="8" fillId="4" borderId="25" xfId="0" applyFont="1" applyFill="1" applyBorder="1" applyAlignment="1">
      <alignment horizontal="center" vertical="center"/>
    </xf>
    <xf numFmtId="177" fontId="17" fillId="7" borderId="3" xfId="0" applyNumberFormat="1" applyFont="1" applyFill="1" applyBorder="1" applyAlignment="1">
      <alignment horizontal="right" vertical="center"/>
    </xf>
    <xf numFmtId="177" fontId="17" fillId="7" borderId="1" xfId="0" applyNumberFormat="1" applyFont="1" applyFill="1" applyBorder="1" applyAlignment="1">
      <alignment horizontal="right" vertical="center"/>
    </xf>
    <xf numFmtId="178" fontId="17" fillId="7" borderId="3" xfId="0" applyNumberFormat="1" applyFont="1" applyFill="1" applyBorder="1" applyAlignment="1">
      <alignment horizontal="right" vertical="center"/>
    </xf>
    <xf numFmtId="178" fontId="17" fillId="7" borderId="1" xfId="0" applyNumberFormat="1" applyFont="1" applyFill="1" applyBorder="1" applyAlignment="1">
      <alignment horizontal="right" vertical="center"/>
    </xf>
    <xf numFmtId="178" fontId="17" fillId="7" borderId="14" xfId="0" applyNumberFormat="1" applyFont="1" applyFill="1" applyBorder="1" applyAlignment="1">
      <alignment horizontal="right" vertical="center"/>
    </xf>
    <xf numFmtId="178" fontId="24" fillId="7" borderId="1" xfId="0" applyNumberFormat="1" applyFont="1" applyFill="1" applyBorder="1" applyAlignment="1">
      <alignment horizontal="right" vertical="center"/>
    </xf>
    <xf numFmtId="0" fontId="16" fillId="4" borderId="33" xfId="0" applyFont="1" applyFill="1" applyBorder="1" applyAlignment="1">
      <alignment vertical="center"/>
    </xf>
    <xf numFmtId="0" fontId="4" fillId="5" borderId="54" xfId="0" applyFont="1" applyFill="1" applyBorder="1" applyAlignment="1">
      <alignment vertical="center" wrapText="1"/>
    </xf>
    <xf numFmtId="0" fontId="4" fillId="4" borderId="54" xfId="0" applyFont="1" applyFill="1" applyBorder="1" applyAlignment="1">
      <alignment horizontal="center" vertical="center" wrapText="1"/>
    </xf>
    <xf numFmtId="177" fontId="17" fillId="7" borderId="4" xfId="0" applyNumberFormat="1" applyFont="1" applyFill="1" applyBorder="1" applyAlignment="1">
      <alignment horizontal="right" vertical="center"/>
    </xf>
    <xf numFmtId="177" fontId="17" fillId="7" borderId="2" xfId="0" applyNumberFormat="1" applyFont="1" applyFill="1" applyBorder="1" applyAlignment="1">
      <alignment horizontal="right" vertical="center"/>
    </xf>
    <xf numFmtId="178" fontId="17" fillId="7" borderId="4" xfId="0" applyNumberFormat="1" applyFont="1" applyFill="1" applyBorder="1" applyAlignment="1">
      <alignment horizontal="right" vertical="center"/>
    </xf>
    <xf numFmtId="178" fontId="17" fillId="7" borderId="2" xfId="0" applyNumberFormat="1" applyFont="1" applyFill="1" applyBorder="1" applyAlignment="1">
      <alignment horizontal="right" vertical="center"/>
    </xf>
    <xf numFmtId="178" fontId="17" fillId="7" borderId="15" xfId="0" applyNumberFormat="1" applyFont="1" applyFill="1" applyBorder="1" applyAlignment="1">
      <alignment horizontal="right" vertical="center"/>
    </xf>
    <xf numFmtId="178" fontId="24" fillId="7" borderId="2" xfId="0" applyNumberFormat="1" applyFont="1" applyFill="1" applyBorder="1" applyAlignment="1">
      <alignment horizontal="right" vertical="center"/>
    </xf>
    <xf numFmtId="178" fontId="24" fillId="6" borderId="4" xfId="0" applyNumberFormat="1" applyFont="1" applyFill="1" applyBorder="1" applyAlignment="1">
      <alignment horizontal="right" vertical="center"/>
    </xf>
    <xf numFmtId="0" fontId="4" fillId="4" borderId="47" xfId="0" applyFont="1" applyFill="1" applyBorder="1" applyAlignment="1">
      <alignment horizontal="center" vertical="center" wrapText="1"/>
    </xf>
    <xf numFmtId="177" fontId="17" fillId="6" borderId="9" xfId="0" applyNumberFormat="1" applyFont="1" applyFill="1" applyBorder="1" applyAlignment="1">
      <alignment horizontal="right" vertical="center"/>
    </xf>
    <xf numFmtId="178" fontId="17" fillId="3" borderId="8" xfId="0" applyNumberFormat="1" applyFont="1" applyFill="1" applyBorder="1" applyAlignment="1">
      <alignment horizontal="right" vertical="center"/>
    </xf>
    <xf numFmtId="0" fontId="22" fillId="0" borderId="0" xfId="0" applyFont="1" applyFill="1" applyAlignment="1"/>
    <xf numFmtId="38" fontId="25" fillId="0" borderId="0" xfId="7" applyFont="1" applyFill="1" applyAlignment="1"/>
    <xf numFmtId="38" fontId="25" fillId="0" borderId="0" xfId="7" applyFont="1" applyFill="1" applyAlignment="1">
      <alignment horizontal="center" vertical="center"/>
    </xf>
    <xf numFmtId="49" fontId="3" fillId="2" borderId="56" xfId="0" applyNumberFormat="1" applyFont="1" applyFill="1" applyBorder="1" applyAlignment="1">
      <alignment horizontal="center" vertical="center"/>
    </xf>
    <xf numFmtId="177" fontId="17" fillId="6" borderId="56" xfId="0" applyNumberFormat="1" applyFont="1" applyFill="1" applyBorder="1" applyAlignment="1">
      <alignment horizontal="right" vertical="center"/>
    </xf>
    <xf numFmtId="178" fontId="17" fillId="6" borderId="58" xfId="0" applyNumberFormat="1" applyFont="1" applyFill="1" applyBorder="1" applyAlignment="1">
      <alignment horizontal="right" vertical="center"/>
    </xf>
    <xf numFmtId="177" fontId="17" fillId="6" borderId="58" xfId="0" applyNumberFormat="1" applyFont="1" applyFill="1" applyBorder="1" applyAlignment="1">
      <alignment horizontal="right" vertical="center"/>
    </xf>
    <xf numFmtId="177" fontId="24" fillId="6" borderId="58" xfId="0" applyNumberFormat="1" applyFont="1" applyFill="1" applyBorder="1" applyAlignment="1">
      <alignment horizontal="right" vertical="center"/>
    </xf>
    <xf numFmtId="181" fontId="17" fillId="6" borderId="58" xfId="0" applyNumberFormat="1" applyFont="1" applyFill="1" applyBorder="1"/>
    <xf numFmtId="181" fontId="17" fillId="6" borderId="59" xfId="0" applyNumberFormat="1" applyFont="1" applyFill="1" applyBorder="1"/>
    <xf numFmtId="0" fontId="4" fillId="4" borderId="21" xfId="0" applyFont="1" applyFill="1" applyBorder="1" applyAlignment="1">
      <alignment horizontal="center" vertical="center" wrapText="1"/>
    </xf>
    <xf numFmtId="0" fontId="16" fillId="4" borderId="17" xfId="0" applyFont="1" applyFill="1" applyBorder="1" applyAlignment="1">
      <alignment horizontal="center" vertical="center"/>
    </xf>
    <xf numFmtId="0" fontId="16" fillId="4" borderId="60" xfId="0" applyFont="1" applyFill="1" applyBorder="1" applyAlignment="1">
      <alignment horizontal="center" vertical="center"/>
    </xf>
    <xf numFmtId="0" fontId="4" fillId="5" borderId="21" xfId="0" applyFont="1" applyFill="1" applyBorder="1" applyAlignment="1">
      <alignment vertical="center" wrapText="1"/>
    </xf>
    <xf numFmtId="49" fontId="3" fillId="2" borderId="63" xfId="0" applyNumberFormat="1" applyFont="1" applyFill="1" applyBorder="1" applyAlignment="1">
      <alignment horizontal="center" vertical="center"/>
    </xf>
    <xf numFmtId="0" fontId="16" fillId="0" borderId="0" xfId="0" applyFont="1" applyFill="1" applyAlignment="1"/>
    <xf numFmtId="0" fontId="16" fillId="0" borderId="0" xfId="0" applyFont="1" applyFill="1" applyAlignment="1">
      <alignment horizontal="center" vertical="center"/>
    </xf>
    <xf numFmtId="0" fontId="16" fillId="0" borderId="0" xfId="0" applyFont="1" applyFill="1"/>
    <xf numFmtId="177" fontId="16" fillId="0" borderId="0" xfId="0" applyNumberFormat="1" applyFont="1" applyFill="1" applyAlignment="1"/>
    <xf numFmtId="0" fontId="28" fillId="0" borderId="0" xfId="0" applyFont="1" applyFill="1" applyAlignment="1"/>
    <xf numFmtId="177" fontId="29" fillId="0" borderId="0" xfId="0" applyNumberFormat="1" applyFont="1" applyFill="1" applyAlignment="1"/>
    <xf numFmtId="177" fontId="16" fillId="0" borderId="0" xfId="0" applyNumberFormat="1" applyFont="1" applyFill="1" applyAlignment="1">
      <alignment horizontal="center" vertical="center"/>
    </xf>
    <xf numFmtId="177" fontId="28" fillId="0" borderId="0" xfId="0" applyNumberFormat="1" applyFont="1" applyFill="1" applyAlignment="1"/>
    <xf numFmtId="49" fontId="19" fillId="2" borderId="56" xfId="0" applyNumberFormat="1" applyFont="1" applyFill="1" applyBorder="1" applyAlignment="1">
      <alignment horizontal="right" vertical="center"/>
    </xf>
    <xf numFmtId="49" fontId="3" fillId="2" borderId="59" xfId="0" applyNumberFormat="1" applyFont="1" applyFill="1" applyBorder="1" applyAlignment="1">
      <alignment horizontal="right" vertical="center"/>
    </xf>
    <xf numFmtId="49" fontId="19" fillId="2" borderId="63" xfId="0" applyNumberFormat="1" applyFont="1" applyFill="1" applyBorder="1" applyAlignment="1">
      <alignment horizontal="right" vertical="center"/>
    </xf>
    <xf numFmtId="49" fontId="3" fillId="2" borderId="66" xfId="0" applyNumberFormat="1" applyFont="1" applyFill="1" applyBorder="1" applyAlignment="1">
      <alignment horizontal="right" vertical="center"/>
    </xf>
    <xf numFmtId="182" fontId="17" fillId="6" borderId="3" xfId="0" applyNumberFormat="1" applyFont="1" applyFill="1" applyBorder="1" applyAlignment="1">
      <alignment horizontal="right" vertical="center"/>
    </xf>
    <xf numFmtId="182" fontId="17" fillId="6" borderId="4" xfId="0" applyNumberFormat="1" applyFont="1" applyFill="1" applyBorder="1" applyAlignment="1">
      <alignment horizontal="right" vertical="center"/>
    </xf>
    <xf numFmtId="176" fontId="17" fillId="6" borderId="14" xfId="7" applyNumberFormat="1" applyFont="1" applyFill="1" applyBorder="1" applyAlignment="1">
      <alignment horizontal="right" vertical="center"/>
    </xf>
    <xf numFmtId="177" fontId="17" fillId="6" borderId="63" xfId="0" applyNumberFormat="1" applyFont="1" applyFill="1" applyBorder="1" applyAlignment="1">
      <alignment horizontal="right" vertical="center"/>
    </xf>
    <xf numFmtId="178" fontId="17" fillId="6" borderId="65" xfId="0" applyNumberFormat="1" applyFont="1" applyFill="1" applyBorder="1" applyAlignment="1">
      <alignment horizontal="right" vertical="center"/>
    </xf>
    <xf numFmtId="177" fontId="17" fillId="6" borderId="65" xfId="0" applyNumberFormat="1" applyFont="1" applyFill="1" applyBorder="1" applyAlignment="1">
      <alignment horizontal="right" vertical="center"/>
    </xf>
    <xf numFmtId="177" fontId="24" fillId="6" borderId="65" xfId="0" applyNumberFormat="1" applyFont="1" applyFill="1" applyBorder="1" applyAlignment="1">
      <alignment horizontal="right" vertical="center"/>
    </xf>
    <xf numFmtId="177" fontId="17" fillId="3" borderId="37" xfId="0" applyNumberFormat="1" applyFont="1" applyFill="1" applyBorder="1" applyAlignment="1">
      <alignment horizontal="right" vertical="center"/>
    </xf>
    <xf numFmtId="178" fontId="17" fillId="3" borderId="34" xfId="0" applyNumberFormat="1" applyFont="1" applyFill="1" applyBorder="1" applyAlignment="1">
      <alignment horizontal="right" vertical="center"/>
    </xf>
    <xf numFmtId="178" fontId="17" fillId="3" borderId="9" xfId="0" applyNumberFormat="1" applyFont="1" applyFill="1" applyBorder="1" applyAlignment="1">
      <alignment horizontal="right" vertical="center"/>
    </xf>
    <xf numFmtId="177" fontId="17" fillId="3" borderId="8" xfId="0" applyNumberFormat="1" applyFont="1" applyFill="1" applyBorder="1" applyAlignment="1">
      <alignment horizontal="right" vertical="center"/>
    </xf>
    <xf numFmtId="0" fontId="30" fillId="0" borderId="0" xfId="0" applyFont="1" applyFill="1" applyAlignment="1"/>
    <xf numFmtId="49" fontId="31" fillId="2" borderId="6" xfId="0" applyNumberFormat="1" applyFont="1" applyFill="1" applyBorder="1" applyAlignment="1">
      <alignment horizontal="right" vertical="center"/>
    </xf>
    <xf numFmtId="49" fontId="32" fillId="2" borderId="4" xfId="0" applyNumberFormat="1" applyFont="1" applyFill="1" applyBorder="1" applyAlignment="1">
      <alignment horizontal="right" vertical="center"/>
    </xf>
    <xf numFmtId="0" fontId="30" fillId="0" borderId="0" xfId="0" applyFont="1" applyFill="1"/>
    <xf numFmtId="177" fontId="24" fillId="0" borderId="6" xfId="0" applyNumberFormat="1" applyFont="1" applyFill="1" applyBorder="1" applyAlignment="1">
      <alignment horizontal="right" vertical="center"/>
    </xf>
    <xf numFmtId="178" fontId="24" fillId="0" borderId="3" xfId="0" applyNumberFormat="1" applyFont="1" applyFill="1" applyBorder="1" applyAlignment="1">
      <alignment horizontal="right" vertical="center"/>
    </xf>
    <xf numFmtId="177" fontId="24" fillId="0" borderId="3" xfId="0" applyNumberFormat="1" applyFont="1" applyFill="1" applyBorder="1" applyAlignment="1">
      <alignment horizontal="right" vertical="center"/>
    </xf>
    <xf numFmtId="177" fontId="24" fillId="3" borderId="3" xfId="0" applyNumberFormat="1" applyFont="1" applyFill="1" applyBorder="1" applyAlignment="1">
      <alignment horizontal="right" vertical="center"/>
    </xf>
    <xf numFmtId="0" fontId="25" fillId="0" borderId="0" xfId="0" applyFont="1" applyFill="1"/>
    <xf numFmtId="0" fontId="25" fillId="0" borderId="0" xfId="0" applyFont="1" applyFill="1" applyBorder="1" applyAlignment="1"/>
    <xf numFmtId="0" fontId="25" fillId="0" borderId="0" xfId="0" applyFont="1" applyFill="1" applyBorder="1" applyAlignment="1">
      <alignment horizontal="center" vertical="center"/>
    </xf>
    <xf numFmtId="0" fontId="25" fillId="0" borderId="0" xfId="0" applyFont="1" applyFill="1" applyBorder="1"/>
    <xf numFmtId="0" fontId="34" fillId="3" borderId="0" xfId="0" applyFont="1" applyFill="1" applyAlignment="1">
      <alignment horizontal="left" vertical="center"/>
    </xf>
    <xf numFmtId="177" fontId="35" fillId="0" borderId="0" xfId="0" applyNumberFormat="1" applyFont="1" applyFill="1" applyAlignment="1"/>
    <xf numFmtId="177" fontId="33" fillId="6" borderId="6" xfId="0" applyNumberFormat="1" applyFont="1" applyFill="1" applyBorder="1" applyAlignment="1">
      <alignment horizontal="right" vertical="center"/>
    </xf>
    <xf numFmtId="178" fontId="33" fillId="6" borderId="3" xfId="0" applyNumberFormat="1" applyFont="1" applyFill="1" applyBorder="1" applyAlignment="1">
      <alignment horizontal="right" vertical="center"/>
    </xf>
    <xf numFmtId="177" fontId="33" fillId="6" borderId="3" xfId="0" applyNumberFormat="1" applyFont="1" applyFill="1" applyBorder="1" applyAlignment="1">
      <alignment horizontal="right" vertical="center"/>
    </xf>
    <xf numFmtId="183" fontId="17" fillId="6" borderId="3" xfId="0" applyNumberFormat="1" applyFont="1" applyFill="1" applyBorder="1" applyAlignment="1">
      <alignment horizontal="right" vertical="center"/>
    </xf>
    <xf numFmtId="178" fontId="17" fillId="6" borderId="57" xfId="0" applyNumberFormat="1" applyFont="1" applyFill="1" applyBorder="1" applyAlignment="1">
      <alignment horizontal="right" vertical="center"/>
    </xf>
    <xf numFmtId="182" fontId="17" fillId="6" borderId="58" xfId="0" applyNumberFormat="1" applyFont="1" applyFill="1" applyBorder="1" applyAlignment="1">
      <alignment horizontal="right" vertical="center"/>
    </xf>
    <xf numFmtId="183" fontId="17" fillId="6" borderId="58" xfId="0" applyNumberFormat="1" applyFont="1" applyFill="1" applyBorder="1" applyAlignment="1">
      <alignment horizontal="right" vertical="center"/>
    </xf>
    <xf numFmtId="182" fontId="17" fillId="6" borderId="59" xfId="0" applyNumberFormat="1" applyFont="1" applyFill="1" applyBorder="1" applyAlignment="1">
      <alignment horizontal="right" vertical="center"/>
    </xf>
    <xf numFmtId="178" fontId="17" fillId="6" borderId="64" xfId="0" applyNumberFormat="1" applyFont="1" applyFill="1" applyBorder="1" applyAlignment="1">
      <alignment horizontal="right" vertical="center"/>
    </xf>
    <xf numFmtId="182" fontId="17" fillId="6" borderId="65" xfId="0" applyNumberFormat="1" applyFont="1" applyFill="1" applyBorder="1" applyAlignment="1">
      <alignment horizontal="right" vertical="center"/>
    </xf>
    <xf numFmtId="178" fontId="17" fillId="6" borderId="66" xfId="0" applyNumberFormat="1" applyFont="1" applyFill="1" applyBorder="1" applyAlignment="1">
      <alignment horizontal="right" vertical="center"/>
    </xf>
    <xf numFmtId="178" fontId="33" fillId="6" borderId="8" xfId="0" applyNumberFormat="1" applyFont="1" applyFill="1" applyBorder="1" applyAlignment="1">
      <alignment horizontal="right" vertical="center"/>
    </xf>
    <xf numFmtId="182" fontId="33" fillId="6" borderId="3" xfId="0" applyNumberFormat="1" applyFont="1" applyFill="1" applyBorder="1" applyAlignment="1">
      <alignment horizontal="right" vertical="center"/>
    </xf>
    <xf numFmtId="178" fontId="33" fillId="6" borderId="4" xfId="0" applyNumberFormat="1" applyFont="1" applyFill="1" applyBorder="1" applyAlignment="1">
      <alignment horizontal="right" vertical="center"/>
    </xf>
    <xf numFmtId="177" fontId="24" fillId="6" borderId="6" xfId="0" applyNumberFormat="1" applyFont="1" applyFill="1" applyBorder="1" applyAlignment="1">
      <alignment horizontal="right" vertical="center"/>
    </xf>
    <xf numFmtId="177" fontId="24" fillId="6" borderId="56" xfId="0" applyNumberFormat="1" applyFont="1" applyFill="1" applyBorder="1" applyAlignment="1">
      <alignment horizontal="right" vertical="center"/>
    </xf>
    <xf numFmtId="178" fontId="24" fillId="6" borderId="58" xfId="0" applyNumberFormat="1" applyFont="1" applyFill="1" applyBorder="1" applyAlignment="1">
      <alignment horizontal="right" vertical="center"/>
    </xf>
    <xf numFmtId="181" fontId="17" fillId="6" borderId="65" xfId="0" applyNumberFormat="1" applyFont="1" applyFill="1" applyBorder="1"/>
    <xf numFmtId="181" fontId="17" fillId="6" borderId="66" xfId="0" applyNumberFormat="1" applyFont="1" applyFill="1" applyBorder="1"/>
    <xf numFmtId="178" fontId="17" fillId="0" borderId="58" xfId="0" applyNumberFormat="1" applyFont="1" applyFill="1" applyBorder="1" applyAlignment="1">
      <alignment horizontal="right" vertical="center"/>
    </xf>
    <xf numFmtId="177" fontId="17" fillId="0" borderId="65" xfId="0" applyNumberFormat="1" applyFont="1" applyFill="1" applyBorder="1" applyAlignment="1">
      <alignment horizontal="right" vertical="center"/>
    </xf>
    <xf numFmtId="178" fontId="24" fillId="6" borderId="8" xfId="0" applyNumberFormat="1" applyFont="1" applyFill="1" applyBorder="1" applyAlignment="1">
      <alignment horizontal="right" vertical="center"/>
    </xf>
    <xf numFmtId="182" fontId="24" fillId="6" borderId="3" xfId="0" applyNumberFormat="1" applyFont="1" applyFill="1" applyBorder="1" applyAlignment="1">
      <alignment horizontal="right" vertical="center"/>
    </xf>
    <xf numFmtId="183" fontId="24" fillId="6" borderId="3" xfId="0" applyNumberFormat="1" applyFont="1" applyFill="1" applyBorder="1" applyAlignment="1">
      <alignment horizontal="right" vertical="center"/>
    </xf>
    <xf numFmtId="178" fontId="24" fillId="6" borderId="57" xfId="0" applyNumberFormat="1" applyFont="1" applyFill="1" applyBorder="1" applyAlignment="1">
      <alignment horizontal="right" vertical="center"/>
    </xf>
    <xf numFmtId="182" fontId="24" fillId="6" borderId="58" xfId="0" applyNumberFormat="1" applyFont="1" applyFill="1" applyBorder="1" applyAlignment="1">
      <alignment horizontal="right" vertical="center"/>
    </xf>
    <xf numFmtId="183" fontId="24" fillId="6" borderId="58" xfId="0" applyNumberFormat="1" applyFont="1" applyFill="1" applyBorder="1" applyAlignment="1">
      <alignment horizontal="right" vertical="center"/>
    </xf>
    <xf numFmtId="182" fontId="24" fillId="6" borderId="59" xfId="0" applyNumberFormat="1" applyFont="1" applyFill="1" applyBorder="1" applyAlignment="1">
      <alignment horizontal="right" vertical="center"/>
    </xf>
    <xf numFmtId="3" fontId="6" fillId="0" borderId="0" xfId="0" applyNumberFormat="1" applyFont="1" applyFill="1"/>
    <xf numFmtId="3" fontId="25" fillId="0" borderId="0" xfId="0" applyNumberFormat="1" applyFont="1" applyFill="1"/>
    <xf numFmtId="3" fontId="25" fillId="0" borderId="0" xfId="0" applyNumberFormat="1" applyFont="1" applyFill="1" applyBorder="1"/>
    <xf numFmtId="177" fontId="24" fillId="6" borderId="7" xfId="0" applyNumberFormat="1" applyFont="1" applyFill="1" applyBorder="1" applyAlignment="1">
      <alignment horizontal="right" vertical="center"/>
    </xf>
    <xf numFmtId="178" fontId="24" fillId="6" borderId="1" xfId="0" applyNumberFormat="1" applyFont="1" applyFill="1" applyBorder="1" applyAlignment="1">
      <alignment horizontal="right" vertical="center"/>
    </xf>
    <xf numFmtId="177" fontId="24" fillId="6" borderId="1" xfId="0" applyNumberFormat="1" applyFont="1" applyFill="1" applyBorder="1" applyAlignment="1">
      <alignment horizontal="right" vertical="center"/>
    </xf>
    <xf numFmtId="178" fontId="24" fillId="6" borderId="9" xfId="0" applyNumberFormat="1" applyFont="1" applyFill="1" applyBorder="1" applyAlignment="1">
      <alignment horizontal="right" vertical="center"/>
    </xf>
    <xf numFmtId="182" fontId="24" fillId="6" borderId="1" xfId="0" applyNumberFormat="1" applyFont="1" applyFill="1" applyBorder="1" applyAlignment="1">
      <alignment horizontal="right" vertical="center"/>
    </xf>
    <xf numFmtId="183" fontId="24" fillId="6" borderId="1" xfId="0" applyNumberFormat="1" applyFont="1" applyFill="1" applyBorder="1" applyAlignment="1">
      <alignment horizontal="right" vertical="center"/>
    </xf>
    <xf numFmtId="182" fontId="24" fillId="6" borderId="2" xfId="0" applyNumberFormat="1" applyFont="1" applyFill="1" applyBorder="1" applyAlignment="1">
      <alignment horizontal="right" vertical="center"/>
    </xf>
    <xf numFmtId="178" fontId="17" fillId="3" borderId="14" xfId="0" applyNumberFormat="1" applyFont="1" applyFill="1" applyBorder="1" applyAlignment="1">
      <alignment horizontal="right" vertical="center"/>
    </xf>
    <xf numFmtId="177" fontId="17" fillId="3" borderId="14" xfId="0" applyNumberFormat="1" applyFont="1" applyFill="1" applyBorder="1" applyAlignment="1">
      <alignment horizontal="right" vertical="center"/>
    </xf>
    <xf numFmtId="181" fontId="17" fillId="0" borderId="3" xfId="0" applyNumberFormat="1" applyFont="1" applyFill="1" applyBorder="1"/>
    <xf numFmtId="181" fontId="17" fillId="0" borderId="4" xfId="0" applyNumberFormat="1" applyFont="1" applyFill="1" applyBorder="1"/>
    <xf numFmtId="0" fontId="8" fillId="5" borderId="24" xfId="0" applyFont="1" applyFill="1" applyBorder="1" applyAlignment="1">
      <alignment horizontal="center" vertical="center" wrapText="1"/>
    </xf>
    <xf numFmtId="185" fontId="5" fillId="0" borderId="0" xfId="0" applyNumberFormat="1" applyFont="1" applyFill="1" applyAlignment="1">
      <alignment horizontal="right" vertical="center"/>
    </xf>
    <xf numFmtId="177" fontId="24" fillId="0" borderId="30" xfId="0" applyNumberFormat="1" applyFont="1" applyFill="1" applyBorder="1" applyAlignment="1">
      <alignment horizontal="right" vertical="center"/>
    </xf>
    <xf numFmtId="178" fontId="24" fillId="0" borderId="31" xfId="0" applyNumberFormat="1" applyFont="1" applyFill="1" applyBorder="1" applyAlignment="1">
      <alignment horizontal="right" vertical="center"/>
    </xf>
    <xf numFmtId="177" fontId="24" fillId="0" borderId="31" xfId="0" applyNumberFormat="1" applyFont="1" applyFill="1" applyBorder="1" applyAlignment="1">
      <alignment horizontal="right" vertical="center"/>
    </xf>
    <xf numFmtId="41" fontId="24" fillId="3" borderId="67" xfId="0" applyNumberFormat="1" applyFont="1" applyFill="1" applyBorder="1" applyAlignment="1">
      <alignment horizontal="right" vertical="center"/>
    </xf>
    <xf numFmtId="178" fontId="24" fillId="3" borderId="31" xfId="0" applyNumberFormat="1" applyFont="1" applyFill="1" applyBorder="1" applyAlignment="1">
      <alignment horizontal="right" vertical="center"/>
    </xf>
    <xf numFmtId="177" fontId="24" fillId="3" borderId="31" xfId="0" applyNumberFormat="1" applyFont="1" applyFill="1" applyBorder="1" applyAlignment="1">
      <alignment horizontal="right" vertical="center"/>
    </xf>
    <xf numFmtId="182" fontId="24" fillId="0" borderId="31" xfId="0" applyNumberFormat="1" applyFont="1" applyFill="1" applyBorder="1" applyAlignment="1">
      <alignment horizontal="right" vertical="center"/>
    </xf>
    <xf numFmtId="182" fontId="24" fillId="0" borderId="32" xfId="0" applyNumberFormat="1" applyFont="1" applyFill="1" applyBorder="1" applyAlignment="1">
      <alignment horizontal="right" vertical="center"/>
    </xf>
    <xf numFmtId="41" fontId="17" fillId="6" borderId="3" xfId="0" applyNumberFormat="1" applyFont="1" applyFill="1" applyBorder="1" applyAlignment="1">
      <alignment horizontal="right" vertical="center"/>
    </xf>
    <xf numFmtId="41" fontId="24" fillId="6" borderId="3" xfId="0" applyNumberFormat="1" applyFont="1" applyFill="1" applyBorder="1" applyAlignment="1">
      <alignment horizontal="right" vertical="center"/>
    </xf>
    <xf numFmtId="176" fontId="17" fillId="6" borderId="3" xfId="7" applyNumberFormat="1" applyFont="1" applyFill="1" applyBorder="1" applyAlignment="1">
      <alignment horizontal="right" vertical="center"/>
    </xf>
    <xf numFmtId="184" fontId="24" fillId="6" borderId="3" xfId="0" applyNumberFormat="1" applyFont="1" applyFill="1" applyBorder="1" applyAlignment="1">
      <alignment horizontal="right" vertical="center"/>
    </xf>
    <xf numFmtId="49" fontId="3" fillId="2" borderId="30" xfId="0" applyNumberFormat="1" applyFont="1" applyFill="1" applyBorder="1" applyAlignment="1">
      <alignment horizontal="center" vertical="center"/>
    </xf>
    <xf numFmtId="177" fontId="24" fillId="3" borderId="14" xfId="0" applyNumberFormat="1" applyFont="1" applyFill="1" applyBorder="1" applyAlignment="1">
      <alignment horizontal="right" vertical="center"/>
    </xf>
    <xf numFmtId="181" fontId="17" fillId="0" borderId="14" xfId="0" applyNumberFormat="1" applyFont="1" applyFill="1" applyBorder="1"/>
    <xf numFmtId="181" fontId="17" fillId="0" borderId="15" xfId="0" applyNumberFormat="1" applyFont="1" applyFill="1" applyBorder="1"/>
    <xf numFmtId="177" fontId="17" fillId="3" borderId="30" xfId="0" applyNumberFormat="1" applyFont="1" applyFill="1" applyBorder="1" applyAlignment="1">
      <alignment horizontal="right" vertical="center"/>
    </xf>
    <xf numFmtId="178" fontId="17" fillId="3" borderId="31" xfId="0" applyNumberFormat="1" applyFont="1" applyFill="1" applyBorder="1" applyAlignment="1">
      <alignment horizontal="right" vertical="center"/>
    </xf>
    <xf numFmtId="177" fontId="17" fillId="3" borderId="31" xfId="0" applyNumberFormat="1" applyFont="1" applyFill="1" applyBorder="1" applyAlignment="1">
      <alignment horizontal="right" vertical="center"/>
    </xf>
    <xf numFmtId="181" fontId="17" fillId="0" borderId="31" xfId="0" applyNumberFormat="1" applyFont="1" applyFill="1" applyBorder="1"/>
    <xf numFmtId="181" fontId="17" fillId="0" borderId="32" xfId="0" applyNumberFormat="1" applyFont="1" applyFill="1" applyBorder="1"/>
    <xf numFmtId="41" fontId="17" fillId="6" borderId="14" xfId="0" applyNumberFormat="1" applyFont="1" applyFill="1" applyBorder="1" applyAlignment="1">
      <alignment horizontal="right" vertical="center"/>
    </xf>
    <xf numFmtId="182" fontId="24" fillId="6" borderId="4" xfId="0" applyNumberFormat="1" applyFont="1" applyFill="1" applyBorder="1" applyAlignment="1">
      <alignment horizontal="right" vertical="center"/>
    </xf>
    <xf numFmtId="178" fontId="24" fillId="6" borderId="14" xfId="0" applyNumberFormat="1" applyFont="1" applyFill="1" applyBorder="1" applyAlignment="1">
      <alignment horizontal="right" vertical="center"/>
    </xf>
    <xf numFmtId="177" fontId="17" fillId="3" borderId="6" xfId="0" applyNumberFormat="1" applyFont="1" applyFill="1" applyBorder="1" applyAlignment="1">
      <alignment horizontal="right" vertical="center"/>
    </xf>
    <xf numFmtId="41" fontId="24" fillId="0" borderId="3" xfId="0" applyNumberFormat="1" applyFont="1" applyFill="1" applyBorder="1" applyAlignment="1">
      <alignment horizontal="right" vertical="center"/>
    </xf>
    <xf numFmtId="178" fontId="24" fillId="0" borderId="4" xfId="0" applyNumberFormat="1" applyFont="1" applyFill="1" applyBorder="1" applyAlignment="1">
      <alignment horizontal="right" vertical="center"/>
    </xf>
    <xf numFmtId="41" fontId="24" fillId="6" borderId="1" xfId="0" applyNumberFormat="1" applyFont="1" applyFill="1" applyBorder="1" applyAlignment="1">
      <alignment horizontal="right" vertical="center"/>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61" xfId="0" applyFont="1" applyFill="1" applyBorder="1" applyAlignment="1">
      <alignment horizontal="center" vertical="center" wrapText="1"/>
    </xf>
    <xf numFmtId="0" fontId="4" fillId="5" borderId="62" xfId="0" applyFont="1" applyFill="1" applyBorder="1" applyAlignment="1">
      <alignment horizontal="center" vertical="center"/>
    </xf>
    <xf numFmtId="0" fontId="4" fillId="5" borderId="40" xfId="0" applyFont="1" applyFill="1" applyBorder="1" applyAlignment="1">
      <alignment horizontal="center" vertical="center"/>
    </xf>
    <xf numFmtId="0" fontId="4" fillId="5" borderId="38"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15" fillId="2" borderId="16"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35"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22" xfId="0" applyFont="1" applyFill="1" applyBorder="1" applyAlignment="1">
      <alignment horizontal="center" vertical="center"/>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0" xfId="0" applyFont="1" applyFill="1" applyBorder="1" applyAlignment="1">
      <alignment horizontal="center" vertical="center"/>
    </xf>
    <xf numFmtId="0" fontId="4" fillId="4" borderId="22" xfId="0" applyFont="1" applyFill="1" applyBorder="1" applyAlignment="1">
      <alignment horizontal="center" vertical="center"/>
    </xf>
    <xf numFmtId="0" fontId="16" fillId="4" borderId="21" xfId="0" applyFont="1" applyFill="1" applyBorder="1" applyAlignment="1">
      <alignment horizontal="center"/>
    </xf>
    <xf numFmtId="0" fontId="16" fillId="4" borderId="19" xfId="0" applyFont="1" applyFill="1" applyBorder="1" applyAlignment="1">
      <alignment horizontal="center"/>
    </xf>
    <xf numFmtId="0" fontId="4" fillId="4" borderId="19"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36" xfId="0" applyFont="1" applyFill="1" applyBorder="1" applyAlignment="1">
      <alignment horizontal="center" vertical="center"/>
    </xf>
    <xf numFmtId="0" fontId="16" fillId="4" borderId="43" xfId="0" applyFont="1" applyFill="1" applyBorder="1" applyAlignment="1">
      <alignment horizontal="center" vertical="center"/>
    </xf>
    <xf numFmtId="0" fontId="4" fillId="4" borderId="42" xfId="0" applyFont="1" applyFill="1" applyBorder="1" applyAlignment="1">
      <alignment horizontal="center" vertical="center" wrapText="1"/>
    </xf>
    <xf numFmtId="0" fontId="4" fillId="4" borderId="43"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55" xfId="0" applyFont="1" applyFill="1" applyBorder="1" applyAlignment="1">
      <alignment horizontal="center" vertical="center" wrapText="1"/>
    </xf>
  </cellXfs>
  <cellStyles count="8">
    <cellStyle name="Calc Currency (0)" xfId="2"/>
    <cellStyle name="Header1" xfId="3"/>
    <cellStyle name="Header2" xfId="4"/>
    <cellStyle name="Normal_#18-Internet" xfId="5"/>
    <cellStyle name="桁区切り" xfId="7" builtinId="6"/>
    <cellStyle name="桁区切り 2" xfId="1"/>
    <cellStyle name="桁区切り 3" xf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B50-43A8-B79A-1D7B4B12638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B50-43A8-B79A-1D7B4B126387}"/>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B50-43A8-B79A-1D7B4B126387}"/>
            </c:ext>
          </c:extLst>
        </c:ser>
        <c:dLbls>
          <c:showLegendKey val="0"/>
          <c:showVal val="0"/>
          <c:showCatName val="0"/>
          <c:showSerName val="0"/>
          <c:showPercent val="0"/>
          <c:showBubbleSize val="0"/>
        </c:dLbls>
        <c:gapWidth val="150"/>
        <c:overlap val="100"/>
        <c:axId val="183360512"/>
        <c:axId val="3730982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B50-43A8-B79A-1D7B4B126387}"/>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B50-43A8-B79A-1D7B4B12638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B50-43A8-B79A-1D7B4B126387}"/>
            </c:ext>
          </c:extLst>
        </c:ser>
        <c:dLbls>
          <c:showLegendKey val="0"/>
          <c:showVal val="0"/>
          <c:showCatName val="0"/>
          <c:showSerName val="0"/>
          <c:showPercent val="0"/>
          <c:showBubbleSize val="0"/>
        </c:dLbls>
        <c:marker val="1"/>
        <c:smooth val="0"/>
        <c:axId val="183360512"/>
        <c:axId val="3730982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B50-43A8-B79A-1D7B4B126387}"/>
            </c:ext>
          </c:extLst>
        </c:ser>
        <c:dLbls>
          <c:showLegendKey val="0"/>
          <c:showVal val="0"/>
          <c:showCatName val="0"/>
          <c:showSerName val="0"/>
          <c:showPercent val="0"/>
          <c:showBubbleSize val="0"/>
        </c:dLbls>
        <c:marker val="1"/>
        <c:smooth val="0"/>
        <c:axId val="183361024"/>
        <c:axId val="37310400"/>
      </c:lineChart>
      <c:catAx>
        <c:axId val="18336051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09824"/>
        <c:crossesAt val="-1000"/>
        <c:auto val="1"/>
        <c:lblAlgn val="ctr"/>
        <c:lblOffset val="100"/>
        <c:tickLblSkip val="1"/>
        <c:tickMarkSkip val="1"/>
        <c:noMultiLvlLbl val="0"/>
      </c:catAx>
      <c:valAx>
        <c:axId val="3730982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60512"/>
        <c:crosses val="autoZero"/>
        <c:crossBetween val="between"/>
      </c:valAx>
      <c:catAx>
        <c:axId val="183361024"/>
        <c:scaling>
          <c:orientation val="minMax"/>
        </c:scaling>
        <c:delete val="1"/>
        <c:axPos val="b"/>
        <c:majorTickMark val="out"/>
        <c:minorTickMark val="none"/>
        <c:tickLblPos val="nextTo"/>
        <c:crossAx val="37310400"/>
        <c:crosses val="autoZero"/>
        <c:auto val="1"/>
        <c:lblAlgn val="ctr"/>
        <c:lblOffset val="100"/>
        <c:noMultiLvlLbl val="0"/>
      </c:catAx>
      <c:valAx>
        <c:axId val="3731040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6102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5AD-4B3A-B8B3-DCD9747F1D2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5AD-4B3A-B8B3-DCD9747F1D20}"/>
            </c:ext>
          </c:extLst>
        </c:ser>
        <c:dLbls>
          <c:showLegendKey val="0"/>
          <c:showVal val="0"/>
          <c:showCatName val="0"/>
          <c:showSerName val="0"/>
          <c:showPercent val="0"/>
          <c:showBubbleSize val="0"/>
        </c:dLbls>
        <c:gapWidth val="150"/>
        <c:overlap val="100"/>
        <c:axId val="345197568"/>
        <c:axId val="19042003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55AD-4B3A-B8B3-DCD9747F1D2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5AD-4B3A-B8B3-DCD9747F1D2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5AD-4B3A-B8B3-DCD9747F1D20}"/>
            </c:ext>
          </c:extLst>
        </c:ser>
        <c:dLbls>
          <c:showLegendKey val="0"/>
          <c:showVal val="0"/>
          <c:showCatName val="0"/>
          <c:showSerName val="0"/>
          <c:showPercent val="0"/>
          <c:showBubbleSize val="0"/>
        </c:dLbls>
        <c:marker val="1"/>
        <c:smooth val="0"/>
        <c:axId val="345197568"/>
        <c:axId val="19042003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5AD-4B3A-B8B3-DCD9747F1D2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5AD-4B3A-B8B3-DCD9747F1D20}"/>
            </c:ext>
          </c:extLst>
        </c:ser>
        <c:dLbls>
          <c:showLegendKey val="0"/>
          <c:showVal val="0"/>
          <c:showCatName val="0"/>
          <c:showSerName val="0"/>
          <c:showPercent val="0"/>
          <c:showBubbleSize val="0"/>
        </c:dLbls>
        <c:marker val="1"/>
        <c:smooth val="0"/>
        <c:axId val="346205696"/>
        <c:axId val="190420608"/>
      </c:lineChart>
      <c:catAx>
        <c:axId val="3451975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420032"/>
        <c:crosses val="autoZero"/>
        <c:auto val="1"/>
        <c:lblAlgn val="ctr"/>
        <c:lblOffset val="100"/>
        <c:tickLblSkip val="1"/>
        <c:tickMarkSkip val="1"/>
        <c:noMultiLvlLbl val="0"/>
      </c:catAx>
      <c:valAx>
        <c:axId val="19042003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5197568"/>
        <c:crosses val="autoZero"/>
        <c:crossBetween val="between"/>
        <c:majorUnit val="5000"/>
        <c:minorUnit val="1000"/>
      </c:valAx>
      <c:catAx>
        <c:axId val="346205696"/>
        <c:scaling>
          <c:orientation val="minMax"/>
        </c:scaling>
        <c:delete val="1"/>
        <c:axPos val="b"/>
        <c:majorTickMark val="out"/>
        <c:minorTickMark val="none"/>
        <c:tickLblPos val="nextTo"/>
        <c:crossAx val="190420608"/>
        <c:crossesAt val="80"/>
        <c:auto val="1"/>
        <c:lblAlgn val="ctr"/>
        <c:lblOffset val="100"/>
        <c:noMultiLvlLbl val="0"/>
      </c:catAx>
      <c:valAx>
        <c:axId val="19042060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620569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D28-4858-963F-769F60EDE68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D28-4858-963F-769F60EDE68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D28-4858-963F-769F60EDE68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D28-4858-963F-769F60EDE684}"/>
            </c:ext>
          </c:extLst>
        </c:ser>
        <c:dLbls>
          <c:showLegendKey val="0"/>
          <c:showVal val="0"/>
          <c:showCatName val="0"/>
          <c:showSerName val="0"/>
          <c:showPercent val="0"/>
          <c:showBubbleSize val="0"/>
        </c:dLbls>
        <c:gapWidth val="150"/>
        <c:overlap val="100"/>
        <c:axId val="346250752"/>
        <c:axId val="21812364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D28-4858-963F-769F60EDE68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D28-4858-963F-769F60EDE68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D28-4858-963F-769F60EDE684}"/>
            </c:ext>
          </c:extLst>
        </c:ser>
        <c:dLbls>
          <c:showLegendKey val="0"/>
          <c:showVal val="0"/>
          <c:showCatName val="0"/>
          <c:showSerName val="0"/>
          <c:showPercent val="0"/>
          <c:showBubbleSize val="0"/>
        </c:dLbls>
        <c:marker val="1"/>
        <c:smooth val="0"/>
        <c:axId val="346250752"/>
        <c:axId val="21812364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D28-4858-963F-769F60EDE68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D28-4858-963F-769F60EDE684}"/>
            </c:ext>
          </c:extLst>
        </c:ser>
        <c:dLbls>
          <c:showLegendKey val="0"/>
          <c:showVal val="0"/>
          <c:showCatName val="0"/>
          <c:showSerName val="0"/>
          <c:showPercent val="0"/>
          <c:showBubbleSize val="0"/>
        </c:dLbls>
        <c:marker val="1"/>
        <c:smooth val="0"/>
        <c:axId val="346284032"/>
        <c:axId val="218124224"/>
      </c:lineChart>
      <c:catAx>
        <c:axId val="3462507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3648"/>
        <c:crosses val="autoZero"/>
        <c:auto val="1"/>
        <c:lblAlgn val="ctr"/>
        <c:lblOffset val="100"/>
        <c:tickLblSkip val="1"/>
        <c:tickMarkSkip val="1"/>
        <c:noMultiLvlLbl val="0"/>
      </c:catAx>
      <c:valAx>
        <c:axId val="21812364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6250752"/>
        <c:crosses val="autoZero"/>
        <c:crossBetween val="between"/>
        <c:majorUnit val="2000"/>
      </c:valAx>
      <c:catAx>
        <c:axId val="346284032"/>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628403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5C7-4E8C-8EC0-9CB1AC437D1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5C7-4E8C-8EC0-9CB1AC437D1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5C7-4E8C-8EC0-9CB1AC437D1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5C7-4E8C-8EC0-9CB1AC437D18}"/>
            </c:ext>
          </c:extLst>
        </c:ser>
        <c:dLbls>
          <c:showLegendKey val="0"/>
          <c:showVal val="0"/>
          <c:showCatName val="0"/>
          <c:showSerName val="0"/>
          <c:showPercent val="0"/>
          <c:showBubbleSize val="0"/>
        </c:dLbls>
        <c:gapWidth val="150"/>
        <c:overlap val="100"/>
        <c:axId val="371132928"/>
        <c:axId val="21812595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5C7-4E8C-8EC0-9CB1AC437D1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5C7-4E8C-8EC0-9CB1AC437D1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5C7-4E8C-8EC0-9CB1AC437D18}"/>
            </c:ext>
          </c:extLst>
        </c:ser>
        <c:dLbls>
          <c:showLegendKey val="0"/>
          <c:showVal val="0"/>
          <c:showCatName val="0"/>
          <c:showSerName val="0"/>
          <c:showPercent val="0"/>
          <c:showBubbleSize val="0"/>
        </c:dLbls>
        <c:marker val="1"/>
        <c:smooth val="0"/>
        <c:axId val="371132928"/>
        <c:axId val="21812595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5C7-4E8C-8EC0-9CB1AC437D1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5C7-4E8C-8EC0-9CB1AC437D18}"/>
            </c:ext>
          </c:extLst>
        </c:ser>
        <c:dLbls>
          <c:showLegendKey val="0"/>
          <c:showVal val="0"/>
          <c:showCatName val="0"/>
          <c:showSerName val="0"/>
          <c:showPercent val="0"/>
          <c:showBubbleSize val="0"/>
        </c:dLbls>
        <c:marker val="1"/>
        <c:smooth val="0"/>
        <c:axId val="371133440"/>
        <c:axId val="218126528"/>
      </c:lineChart>
      <c:catAx>
        <c:axId val="37113292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5952"/>
        <c:crosses val="autoZero"/>
        <c:auto val="1"/>
        <c:lblAlgn val="ctr"/>
        <c:lblOffset val="100"/>
        <c:tickLblSkip val="1"/>
        <c:tickMarkSkip val="1"/>
        <c:noMultiLvlLbl val="0"/>
      </c:catAx>
      <c:valAx>
        <c:axId val="21812595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1132928"/>
        <c:crosses val="autoZero"/>
        <c:crossBetween val="between"/>
      </c:valAx>
      <c:catAx>
        <c:axId val="371133440"/>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113344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08C-4738-949B-FD693045644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08C-4738-949B-FD693045644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08C-4738-949B-FD693045644A}"/>
            </c:ext>
          </c:extLst>
        </c:ser>
        <c:dLbls>
          <c:showLegendKey val="0"/>
          <c:showVal val="0"/>
          <c:showCatName val="0"/>
          <c:showSerName val="0"/>
          <c:showPercent val="0"/>
          <c:showBubbleSize val="0"/>
        </c:dLbls>
        <c:gapWidth val="150"/>
        <c:overlap val="100"/>
        <c:axId val="181977088"/>
        <c:axId val="23662649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08C-4738-949B-FD693045644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08C-4738-949B-FD693045644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08C-4738-949B-FD693045644A}"/>
            </c:ext>
          </c:extLst>
        </c:ser>
        <c:dLbls>
          <c:showLegendKey val="0"/>
          <c:showVal val="0"/>
          <c:showCatName val="0"/>
          <c:showSerName val="0"/>
          <c:showPercent val="0"/>
          <c:showBubbleSize val="0"/>
        </c:dLbls>
        <c:marker val="1"/>
        <c:smooth val="0"/>
        <c:axId val="181977088"/>
        <c:axId val="23662649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08C-4738-949B-FD693045644A}"/>
            </c:ext>
          </c:extLst>
        </c:ser>
        <c:dLbls>
          <c:showLegendKey val="0"/>
          <c:showVal val="0"/>
          <c:showCatName val="0"/>
          <c:showSerName val="0"/>
          <c:showPercent val="0"/>
          <c:showBubbleSize val="0"/>
        </c:dLbls>
        <c:marker val="1"/>
        <c:smooth val="0"/>
        <c:axId val="181977600"/>
        <c:axId val="236627072"/>
      </c:lineChart>
      <c:catAx>
        <c:axId val="18197708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6496"/>
        <c:crossesAt val="-1000"/>
        <c:auto val="1"/>
        <c:lblAlgn val="ctr"/>
        <c:lblOffset val="100"/>
        <c:tickLblSkip val="1"/>
        <c:tickMarkSkip val="1"/>
        <c:noMultiLvlLbl val="0"/>
      </c:catAx>
      <c:valAx>
        <c:axId val="23662649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77088"/>
        <c:crosses val="autoZero"/>
        <c:crossBetween val="between"/>
      </c:valAx>
      <c:catAx>
        <c:axId val="181977600"/>
        <c:scaling>
          <c:orientation val="minMax"/>
        </c:scaling>
        <c:delete val="1"/>
        <c:axPos val="b"/>
        <c:majorTickMark val="out"/>
        <c:minorTickMark val="none"/>
        <c:tickLblPos val="nextTo"/>
        <c:crossAx val="236627072"/>
        <c:crosses val="autoZero"/>
        <c:auto val="1"/>
        <c:lblAlgn val="ctr"/>
        <c:lblOffset val="100"/>
        <c:noMultiLvlLbl val="0"/>
      </c:catAx>
      <c:valAx>
        <c:axId val="23662707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7760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7B8-48A1-B309-AF65B5D915E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7B8-48A1-B309-AF65B5D915E7}"/>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7B8-48A1-B309-AF65B5D915E7}"/>
            </c:ext>
          </c:extLst>
        </c:ser>
        <c:dLbls>
          <c:showLegendKey val="0"/>
          <c:showVal val="0"/>
          <c:showCatName val="0"/>
          <c:showSerName val="0"/>
          <c:showPercent val="0"/>
          <c:showBubbleSize val="0"/>
        </c:dLbls>
        <c:gapWidth val="150"/>
        <c:overlap val="100"/>
        <c:axId val="181979136"/>
        <c:axId val="23662880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7B8-48A1-B309-AF65B5D915E7}"/>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7B8-48A1-B309-AF65B5D915E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7B8-48A1-B309-AF65B5D915E7}"/>
            </c:ext>
          </c:extLst>
        </c:ser>
        <c:dLbls>
          <c:showLegendKey val="0"/>
          <c:showVal val="0"/>
          <c:showCatName val="0"/>
          <c:showSerName val="0"/>
          <c:showPercent val="0"/>
          <c:showBubbleSize val="0"/>
        </c:dLbls>
        <c:marker val="1"/>
        <c:smooth val="0"/>
        <c:axId val="181979136"/>
        <c:axId val="23662880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7B8-48A1-B309-AF65B5D915E7}"/>
            </c:ext>
          </c:extLst>
        </c:ser>
        <c:dLbls>
          <c:showLegendKey val="0"/>
          <c:showVal val="0"/>
          <c:showCatName val="0"/>
          <c:showSerName val="0"/>
          <c:showPercent val="0"/>
          <c:showBubbleSize val="0"/>
        </c:dLbls>
        <c:marker val="1"/>
        <c:smooth val="0"/>
        <c:axId val="181979648"/>
        <c:axId val="236629376"/>
      </c:lineChart>
      <c:catAx>
        <c:axId val="18197913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6628800"/>
        <c:crossesAt val="-1000"/>
        <c:auto val="1"/>
        <c:lblAlgn val="ctr"/>
        <c:lblOffset val="100"/>
        <c:tickLblSkip val="1"/>
        <c:tickMarkSkip val="1"/>
        <c:noMultiLvlLbl val="0"/>
      </c:catAx>
      <c:valAx>
        <c:axId val="23662880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79136"/>
        <c:crosses val="autoZero"/>
        <c:crossBetween val="between"/>
      </c:valAx>
      <c:catAx>
        <c:axId val="181979648"/>
        <c:scaling>
          <c:orientation val="minMax"/>
        </c:scaling>
        <c:delete val="1"/>
        <c:axPos val="b"/>
        <c:majorTickMark val="out"/>
        <c:minorTickMark val="none"/>
        <c:tickLblPos val="nextTo"/>
        <c:crossAx val="236629376"/>
        <c:crosses val="autoZero"/>
        <c:auto val="1"/>
        <c:lblAlgn val="ctr"/>
        <c:lblOffset val="100"/>
        <c:noMultiLvlLbl val="0"/>
      </c:catAx>
      <c:valAx>
        <c:axId val="23662937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796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35A-42B4-830B-5B3C88AE61F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35A-42B4-830B-5B3C88AE61FB}"/>
            </c:ext>
          </c:extLst>
        </c:ser>
        <c:dLbls>
          <c:showLegendKey val="0"/>
          <c:showVal val="0"/>
          <c:showCatName val="0"/>
          <c:showSerName val="0"/>
          <c:showPercent val="0"/>
          <c:showBubbleSize val="0"/>
        </c:dLbls>
        <c:gapWidth val="150"/>
        <c:overlap val="100"/>
        <c:axId val="183325184"/>
        <c:axId val="23666976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35A-42B4-830B-5B3C88AE61F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35A-42B4-830B-5B3C88AE61F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35A-42B4-830B-5B3C88AE61FB}"/>
            </c:ext>
          </c:extLst>
        </c:ser>
        <c:dLbls>
          <c:showLegendKey val="0"/>
          <c:showVal val="0"/>
          <c:showCatName val="0"/>
          <c:showSerName val="0"/>
          <c:showPercent val="0"/>
          <c:showBubbleSize val="0"/>
        </c:dLbls>
        <c:marker val="1"/>
        <c:smooth val="0"/>
        <c:axId val="183325184"/>
        <c:axId val="23666976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35A-42B4-830B-5B3C88AE61F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35A-42B4-830B-5B3C88AE61FB}"/>
            </c:ext>
          </c:extLst>
        </c:ser>
        <c:dLbls>
          <c:showLegendKey val="0"/>
          <c:showVal val="0"/>
          <c:showCatName val="0"/>
          <c:showSerName val="0"/>
          <c:showPercent val="0"/>
          <c:showBubbleSize val="0"/>
        </c:dLbls>
        <c:marker val="1"/>
        <c:smooth val="0"/>
        <c:axId val="183325696"/>
        <c:axId val="236670336"/>
      </c:lineChart>
      <c:catAx>
        <c:axId val="1833251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69760"/>
        <c:crosses val="autoZero"/>
        <c:auto val="1"/>
        <c:lblAlgn val="ctr"/>
        <c:lblOffset val="100"/>
        <c:tickLblSkip val="1"/>
        <c:tickMarkSkip val="1"/>
        <c:noMultiLvlLbl val="0"/>
      </c:catAx>
      <c:valAx>
        <c:axId val="23666976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5184"/>
        <c:crosses val="autoZero"/>
        <c:crossBetween val="between"/>
        <c:majorUnit val="5000"/>
        <c:minorUnit val="1000"/>
      </c:valAx>
      <c:catAx>
        <c:axId val="183325696"/>
        <c:scaling>
          <c:orientation val="minMax"/>
        </c:scaling>
        <c:delete val="1"/>
        <c:axPos val="b"/>
        <c:majorTickMark val="out"/>
        <c:minorTickMark val="none"/>
        <c:tickLblPos val="nextTo"/>
        <c:crossAx val="236670336"/>
        <c:crossesAt val="80"/>
        <c:auto val="1"/>
        <c:lblAlgn val="ctr"/>
        <c:lblOffset val="100"/>
        <c:noMultiLvlLbl val="0"/>
      </c:catAx>
      <c:valAx>
        <c:axId val="23667033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569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4C4-4F05-8687-7F5BCEACBCB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4C4-4F05-8687-7F5BCEACBCB0}"/>
            </c:ext>
          </c:extLst>
        </c:ser>
        <c:dLbls>
          <c:showLegendKey val="0"/>
          <c:showVal val="0"/>
          <c:showCatName val="0"/>
          <c:showSerName val="0"/>
          <c:showPercent val="0"/>
          <c:showBubbleSize val="0"/>
        </c:dLbls>
        <c:gapWidth val="150"/>
        <c:overlap val="100"/>
        <c:axId val="184336896"/>
        <c:axId val="23667436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4C4-4F05-8687-7F5BCEACBCB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4C4-4F05-8687-7F5BCEACBCB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4C4-4F05-8687-7F5BCEACBCB0}"/>
            </c:ext>
          </c:extLst>
        </c:ser>
        <c:dLbls>
          <c:showLegendKey val="0"/>
          <c:showVal val="0"/>
          <c:showCatName val="0"/>
          <c:showSerName val="0"/>
          <c:showPercent val="0"/>
          <c:showBubbleSize val="0"/>
        </c:dLbls>
        <c:marker val="1"/>
        <c:smooth val="0"/>
        <c:axId val="184336896"/>
        <c:axId val="23667436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4C4-4F05-8687-7F5BCEACBCB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4C4-4F05-8687-7F5BCEACBCB0}"/>
            </c:ext>
          </c:extLst>
        </c:ser>
        <c:dLbls>
          <c:showLegendKey val="0"/>
          <c:showVal val="0"/>
          <c:showCatName val="0"/>
          <c:showSerName val="0"/>
          <c:showPercent val="0"/>
          <c:showBubbleSize val="0"/>
        </c:dLbls>
        <c:marker val="1"/>
        <c:smooth val="0"/>
        <c:axId val="184337408"/>
        <c:axId val="263356416"/>
      </c:lineChart>
      <c:catAx>
        <c:axId val="18433689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4368"/>
        <c:crosses val="autoZero"/>
        <c:auto val="1"/>
        <c:lblAlgn val="ctr"/>
        <c:lblOffset val="100"/>
        <c:tickLblSkip val="1"/>
        <c:tickMarkSkip val="1"/>
        <c:noMultiLvlLbl val="0"/>
      </c:catAx>
      <c:valAx>
        <c:axId val="23667436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36896"/>
        <c:crosses val="autoZero"/>
        <c:crossBetween val="between"/>
        <c:majorUnit val="5000"/>
        <c:minorUnit val="1000"/>
      </c:valAx>
      <c:catAx>
        <c:axId val="184337408"/>
        <c:scaling>
          <c:orientation val="minMax"/>
        </c:scaling>
        <c:delete val="1"/>
        <c:axPos val="b"/>
        <c:majorTickMark val="out"/>
        <c:minorTickMark val="none"/>
        <c:tickLblPos val="nextTo"/>
        <c:crossAx val="263356416"/>
        <c:crossesAt val="80"/>
        <c:auto val="1"/>
        <c:lblAlgn val="ctr"/>
        <c:lblOffset val="100"/>
        <c:noMultiLvlLbl val="0"/>
      </c:catAx>
      <c:valAx>
        <c:axId val="26335641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3740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563-488F-AA28-3C0D9AFA580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563-488F-AA28-3C0D9AFA580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563-488F-AA28-3C0D9AFA580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D563-488F-AA28-3C0D9AFA580C}"/>
            </c:ext>
          </c:extLst>
        </c:ser>
        <c:dLbls>
          <c:showLegendKey val="0"/>
          <c:showVal val="0"/>
          <c:showCatName val="0"/>
          <c:showSerName val="0"/>
          <c:showPercent val="0"/>
          <c:showBubbleSize val="0"/>
        </c:dLbls>
        <c:gapWidth val="150"/>
        <c:overlap val="100"/>
        <c:axId val="184812032"/>
        <c:axId val="26335872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563-488F-AA28-3C0D9AFA580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563-488F-AA28-3C0D9AFA580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563-488F-AA28-3C0D9AFA580C}"/>
            </c:ext>
          </c:extLst>
        </c:ser>
        <c:dLbls>
          <c:showLegendKey val="0"/>
          <c:showVal val="0"/>
          <c:showCatName val="0"/>
          <c:showSerName val="0"/>
          <c:showPercent val="0"/>
          <c:showBubbleSize val="0"/>
        </c:dLbls>
        <c:marker val="1"/>
        <c:smooth val="0"/>
        <c:axId val="184812032"/>
        <c:axId val="26335872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D563-488F-AA28-3C0D9AFA580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D563-488F-AA28-3C0D9AFA580C}"/>
            </c:ext>
          </c:extLst>
        </c:ser>
        <c:dLbls>
          <c:showLegendKey val="0"/>
          <c:showVal val="0"/>
          <c:showCatName val="0"/>
          <c:showSerName val="0"/>
          <c:showPercent val="0"/>
          <c:showBubbleSize val="0"/>
        </c:dLbls>
        <c:marker val="1"/>
        <c:smooth val="0"/>
        <c:axId val="184812544"/>
        <c:axId val="263359296"/>
      </c:lineChart>
      <c:catAx>
        <c:axId val="1848120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8720"/>
        <c:crosses val="autoZero"/>
        <c:auto val="1"/>
        <c:lblAlgn val="ctr"/>
        <c:lblOffset val="100"/>
        <c:tickLblSkip val="1"/>
        <c:tickMarkSkip val="1"/>
        <c:noMultiLvlLbl val="0"/>
      </c:catAx>
      <c:valAx>
        <c:axId val="26335872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12032"/>
        <c:crosses val="autoZero"/>
        <c:crossBetween val="between"/>
        <c:majorUnit val="2000"/>
      </c:valAx>
      <c:catAx>
        <c:axId val="184812544"/>
        <c:scaling>
          <c:orientation val="minMax"/>
        </c:scaling>
        <c:delete val="1"/>
        <c:axPos val="b"/>
        <c:majorTickMark val="out"/>
        <c:minorTickMark val="none"/>
        <c:tickLblPos val="nextTo"/>
        <c:crossAx val="263359296"/>
        <c:crosses val="autoZero"/>
        <c:auto val="1"/>
        <c:lblAlgn val="ctr"/>
        <c:lblOffset val="100"/>
        <c:noMultiLvlLbl val="0"/>
      </c:catAx>
      <c:valAx>
        <c:axId val="26335929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125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A36-4DB8-B7E9-EA4DA5459165}"/>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A36-4DB8-B7E9-EA4DA5459165}"/>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EA36-4DB8-B7E9-EA4DA5459165}"/>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EA36-4DB8-B7E9-EA4DA5459165}"/>
            </c:ext>
          </c:extLst>
        </c:ser>
        <c:dLbls>
          <c:showLegendKey val="0"/>
          <c:showVal val="0"/>
          <c:showCatName val="0"/>
          <c:showSerName val="0"/>
          <c:showPercent val="0"/>
          <c:showBubbleSize val="0"/>
        </c:dLbls>
        <c:gapWidth val="150"/>
        <c:overlap val="100"/>
        <c:axId val="184813568"/>
        <c:axId val="26336102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A36-4DB8-B7E9-EA4DA5459165}"/>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A36-4DB8-B7E9-EA4DA5459165}"/>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A36-4DB8-B7E9-EA4DA5459165}"/>
            </c:ext>
          </c:extLst>
        </c:ser>
        <c:dLbls>
          <c:showLegendKey val="0"/>
          <c:showVal val="0"/>
          <c:showCatName val="0"/>
          <c:showSerName val="0"/>
          <c:showPercent val="0"/>
          <c:showBubbleSize val="0"/>
        </c:dLbls>
        <c:marker val="1"/>
        <c:smooth val="0"/>
        <c:axId val="184813568"/>
        <c:axId val="26336102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EA36-4DB8-B7E9-EA4DA5459165}"/>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EA36-4DB8-B7E9-EA4DA5459165}"/>
            </c:ext>
          </c:extLst>
        </c:ser>
        <c:dLbls>
          <c:showLegendKey val="0"/>
          <c:showVal val="0"/>
          <c:showCatName val="0"/>
          <c:showSerName val="0"/>
          <c:showPercent val="0"/>
          <c:showBubbleSize val="0"/>
        </c:dLbls>
        <c:marker val="1"/>
        <c:smooth val="0"/>
        <c:axId val="184814080"/>
        <c:axId val="369017984"/>
      </c:lineChart>
      <c:catAx>
        <c:axId val="1848135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61024"/>
        <c:crosses val="autoZero"/>
        <c:auto val="1"/>
        <c:lblAlgn val="ctr"/>
        <c:lblOffset val="100"/>
        <c:tickLblSkip val="1"/>
        <c:tickMarkSkip val="1"/>
        <c:noMultiLvlLbl val="0"/>
      </c:catAx>
      <c:valAx>
        <c:axId val="26336102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13568"/>
        <c:crosses val="autoZero"/>
        <c:crossBetween val="between"/>
      </c:valAx>
      <c:catAx>
        <c:axId val="184814080"/>
        <c:scaling>
          <c:orientation val="minMax"/>
        </c:scaling>
        <c:delete val="1"/>
        <c:axPos val="b"/>
        <c:majorTickMark val="out"/>
        <c:minorTickMark val="none"/>
        <c:tickLblPos val="nextTo"/>
        <c:crossAx val="369017984"/>
        <c:crosses val="autoZero"/>
        <c:auto val="1"/>
        <c:lblAlgn val="ctr"/>
        <c:lblOffset val="100"/>
        <c:noMultiLvlLbl val="0"/>
      </c:catAx>
      <c:valAx>
        <c:axId val="36901798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1408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B56-4B9A-890A-A81E0EE98EC3}"/>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B56-4B9A-890A-A81E0EE98EC3}"/>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B56-4B9A-890A-A81E0EE98EC3}"/>
            </c:ext>
          </c:extLst>
        </c:ser>
        <c:dLbls>
          <c:showLegendKey val="0"/>
          <c:showVal val="0"/>
          <c:showCatName val="0"/>
          <c:showSerName val="0"/>
          <c:showPercent val="0"/>
          <c:showBubbleSize val="0"/>
        </c:dLbls>
        <c:gapWidth val="150"/>
        <c:overlap val="100"/>
        <c:axId val="187131904"/>
        <c:axId val="36902201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B56-4B9A-890A-A81E0EE98EC3}"/>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B56-4B9A-890A-A81E0EE98EC3}"/>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B56-4B9A-890A-A81E0EE98EC3}"/>
            </c:ext>
          </c:extLst>
        </c:ser>
        <c:dLbls>
          <c:showLegendKey val="0"/>
          <c:showVal val="0"/>
          <c:showCatName val="0"/>
          <c:showSerName val="0"/>
          <c:showPercent val="0"/>
          <c:showBubbleSize val="0"/>
        </c:dLbls>
        <c:marker val="1"/>
        <c:smooth val="0"/>
        <c:axId val="187131904"/>
        <c:axId val="36902201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B56-4B9A-890A-A81E0EE98EC3}"/>
            </c:ext>
          </c:extLst>
        </c:ser>
        <c:dLbls>
          <c:showLegendKey val="0"/>
          <c:showVal val="0"/>
          <c:showCatName val="0"/>
          <c:showSerName val="0"/>
          <c:showPercent val="0"/>
          <c:showBubbleSize val="0"/>
        </c:dLbls>
        <c:marker val="1"/>
        <c:smooth val="0"/>
        <c:axId val="187132416"/>
        <c:axId val="369239168"/>
      </c:lineChart>
      <c:catAx>
        <c:axId val="18713190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69022016"/>
        <c:crossesAt val="-1000"/>
        <c:auto val="1"/>
        <c:lblAlgn val="ctr"/>
        <c:lblOffset val="100"/>
        <c:tickLblSkip val="1"/>
        <c:tickMarkSkip val="1"/>
        <c:noMultiLvlLbl val="0"/>
      </c:catAx>
      <c:valAx>
        <c:axId val="36902201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31904"/>
        <c:crosses val="autoZero"/>
        <c:crossBetween val="between"/>
      </c:valAx>
      <c:catAx>
        <c:axId val="187132416"/>
        <c:scaling>
          <c:orientation val="minMax"/>
        </c:scaling>
        <c:delete val="1"/>
        <c:axPos val="b"/>
        <c:majorTickMark val="out"/>
        <c:minorTickMark val="none"/>
        <c:tickLblPos val="nextTo"/>
        <c:crossAx val="369239168"/>
        <c:crosses val="autoZero"/>
        <c:auto val="1"/>
        <c:lblAlgn val="ctr"/>
        <c:lblOffset val="100"/>
        <c:noMultiLvlLbl val="0"/>
      </c:catAx>
      <c:valAx>
        <c:axId val="36923916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3241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33D-47D1-9538-597DDAC85BC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33D-47D1-9538-597DDAC85BC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33D-47D1-9538-597DDAC85BC2}"/>
            </c:ext>
          </c:extLst>
        </c:ser>
        <c:dLbls>
          <c:showLegendKey val="0"/>
          <c:showVal val="0"/>
          <c:showCatName val="0"/>
          <c:showSerName val="0"/>
          <c:showPercent val="0"/>
          <c:showBubbleSize val="0"/>
        </c:dLbls>
        <c:gapWidth val="150"/>
        <c:overlap val="100"/>
        <c:axId val="183429120"/>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33D-47D1-9538-597DDAC85BC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33D-47D1-9538-597DDAC85BC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33D-47D1-9538-597DDAC85BC2}"/>
            </c:ext>
          </c:extLst>
        </c:ser>
        <c:dLbls>
          <c:showLegendKey val="0"/>
          <c:showVal val="0"/>
          <c:showCatName val="0"/>
          <c:showSerName val="0"/>
          <c:showPercent val="0"/>
          <c:showBubbleSize val="0"/>
        </c:dLbls>
        <c:marker val="1"/>
        <c:smooth val="0"/>
        <c:axId val="183429120"/>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33D-47D1-9538-597DDAC85BC2}"/>
            </c:ext>
          </c:extLst>
        </c:ser>
        <c:dLbls>
          <c:showLegendKey val="0"/>
          <c:showVal val="0"/>
          <c:showCatName val="0"/>
          <c:showSerName val="0"/>
          <c:showPercent val="0"/>
          <c:showBubbleSize val="0"/>
        </c:dLbls>
        <c:marker val="1"/>
        <c:smooth val="0"/>
        <c:axId val="183429632"/>
        <c:axId val="37312704"/>
      </c:lineChart>
      <c:catAx>
        <c:axId val="18342912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1000"/>
        <c:auto val="1"/>
        <c:lblAlgn val="ctr"/>
        <c:lblOffset val="100"/>
        <c:tickLblSkip val="1"/>
        <c:tickMarkSkip val="1"/>
        <c:noMultiLvlLbl val="0"/>
      </c:catAx>
      <c:valAx>
        <c:axId val="3731212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429120"/>
        <c:crosses val="autoZero"/>
        <c:crossBetween val="between"/>
      </c:valAx>
      <c:catAx>
        <c:axId val="183429632"/>
        <c:scaling>
          <c:orientation val="minMax"/>
        </c:scaling>
        <c:delete val="1"/>
        <c:axPos val="b"/>
        <c:majorTickMark val="out"/>
        <c:minorTickMark val="none"/>
        <c:tickLblPos val="nextTo"/>
        <c:crossAx val="37312704"/>
        <c:crosses val="autoZero"/>
        <c:auto val="1"/>
        <c:lblAlgn val="ctr"/>
        <c:lblOffset val="100"/>
        <c:noMultiLvlLbl val="0"/>
      </c:catAx>
      <c:valAx>
        <c:axId val="3731270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4296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067-4698-8FD2-607FD89C4F2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067-4698-8FD2-607FD89C4F2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067-4698-8FD2-607FD89C4F29}"/>
            </c:ext>
          </c:extLst>
        </c:ser>
        <c:dLbls>
          <c:showLegendKey val="0"/>
          <c:showVal val="0"/>
          <c:showCatName val="0"/>
          <c:showSerName val="0"/>
          <c:showPercent val="0"/>
          <c:showBubbleSize val="0"/>
        </c:dLbls>
        <c:gapWidth val="150"/>
        <c:overlap val="100"/>
        <c:axId val="189620224"/>
        <c:axId val="4104115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067-4698-8FD2-607FD89C4F2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067-4698-8FD2-607FD89C4F2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067-4698-8FD2-607FD89C4F29}"/>
            </c:ext>
          </c:extLst>
        </c:ser>
        <c:dLbls>
          <c:showLegendKey val="0"/>
          <c:showVal val="0"/>
          <c:showCatName val="0"/>
          <c:showSerName val="0"/>
          <c:showPercent val="0"/>
          <c:showBubbleSize val="0"/>
        </c:dLbls>
        <c:marker val="1"/>
        <c:smooth val="0"/>
        <c:axId val="189620224"/>
        <c:axId val="4104115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067-4698-8FD2-607FD89C4F29}"/>
            </c:ext>
          </c:extLst>
        </c:ser>
        <c:dLbls>
          <c:showLegendKey val="0"/>
          <c:showVal val="0"/>
          <c:showCatName val="0"/>
          <c:showSerName val="0"/>
          <c:showPercent val="0"/>
          <c:showBubbleSize val="0"/>
        </c:dLbls>
        <c:marker val="1"/>
        <c:smooth val="0"/>
        <c:axId val="189620736"/>
        <c:axId val="410412160"/>
      </c:lineChart>
      <c:catAx>
        <c:axId val="18962022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411584"/>
        <c:crossesAt val="-1000"/>
        <c:auto val="1"/>
        <c:lblAlgn val="ctr"/>
        <c:lblOffset val="100"/>
        <c:tickLblSkip val="1"/>
        <c:tickMarkSkip val="1"/>
        <c:noMultiLvlLbl val="0"/>
      </c:catAx>
      <c:valAx>
        <c:axId val="41041158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20224"/>
        <c:crosses val="autoZero"/>
        <c:crossBetween val="between"/>
      </c:valAx>
      <c:catAx>
        <c:axId val="189620736"/>
        <c:scaling>
          <c:orientation val="minMax"/>
        </c:scaling>
        <c:delete val="1"/>
        <c:axPos val="b"/>
        <c:majorTickMark val="out"/>
        <c:minorTickMark val="none"/>
        <c:tickLblPos val="nextTo"/>
        <c:crossAx val="410412160"/>
        <c:crosses val="autoZero"/>
        <c:auto val="1"/>
        <c:lblAlgn val="ctr"/>
        <c:lblOffset val="100"/>
        <c:noMultiLvlLbl val="0"/>
      </c:catAx>
      <c:valAx>
        <c:axId val="41041216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2073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40D-44AC-BABF-71D8C8D8533C}"/>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E40D-44AC-BABF-71D8C8D8533C}"/>
            </c:ext>
          </c:extLst>
        </c:ser>
        <c:dLbls>
          <c:showLegendKey val="0"/>
          <c:showVal val="0"/>
          <c:showCatName val="0"/>
          <c:showSerName val="0"/>
          <c:showPercent val="0"/>
          <c:showBubbleSize val="0"/>
        </c:dLbls>
        <c:gapWidth val="150"/>
        <c:overlap val="100"/>
        <c:axId val="189622784"/>
        <c:axId val="41041561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E40D-44AC-BABF-71D8C8D8533C}"/>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E40D-44AC-BABF-71D8C8D8533C}"/>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E40D-44AC-BABF-71D8C8D8533C}"/>
            </c:ext>
          </c:extLst>
        </c:ser>
        <c:dLbls>
          <c:showLegendKey val="0"/>
          <c:showVal val="0"/>
          <c:showCatName val="0"/>
          <c:showSerName val="0"/>
          <c:showPercent val="0"/>
          <c:showBubbleSize val="0"/>
        </c:dLbls>
        <c:marker val="1"/>
        <c:smooth val="0"/>
        <c:axId val="189622784"/>
        <c:axId val="41041561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E40D-44AC-BABF-71D8C8D8533C}"/>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E40D-44AC-BABF-71D8C8D8533C}"/>
            </c:ext>
          </c:extLst>
        </c:ser>
        <c:dLbls>
          <c:showLegendKey val="0"/>
          <c:showVal val="0"/>
          <c:showCatName val="0"/>
          <c:showSerName val="0"/>
          <c:showPercent val="0"/>
          <c:showBubbleSize val="0"/>
        </c:dLbls>
        <c:marker val="1"/>
        <c:smooth val="0"/>
        <c:axId val="189623296"/>
        <c:axId val="410416192"/>
      </c:lineChart>
      <c:catAx>
        <c:axId val="1896227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5616"/>
        <c:crosses val="autoZero"/>
        <c:auto val="1"/>
        <c:lblAlgn val="ctr"/>
        <c:lblOffset val="100"/>
        <c:tickLblSkip val="1"/>
        <c:tickMarkSkip val="1"/>
        <c:noMultiLvlLbl val="0"/>
      </c:catAx>
      <c:valAx>
        <c:axId val="41041561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22784"/>
        <c:crosses val="autoZero"/>
        <c:crossBetween val="between"/>
        <c:majorUnit val="5000"/>
        <c:minorUnit val="1000"/>
      </c:valAx>
      <c:catAx>
        <c:axId val="189623296"/>
        <c:scaling>
          <c:orientation val="minMax"/>
        </c:scaling>
        <c:delete val="1"/>
        <c:axPos val="b"/>
        <c:majorTickMark val="out"/>
        <c:minorTickMark val="none"/>
        <c:tickLblPos val="nextTo"/>
        <c:crossAx val="410416192"/>
        <c:crossesAt val="80"/>
        <c:auto val="1"/>
        <c:lblAlgn val="ctr"/>
        <c:lblOffset val="100"/>
        <c:noMultiLvlLbl val="0"/>
      </c:catAx>
      <c:valAx>
        <c:axId val="41041619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962329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F76-461F-8F58-F2395E60D3C6}"/>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F76-461F-8F58-F2395E60D3C6}"/>
            </c:ext>
          </c:extLst>
        </c:ser>
        <c:dLbls>
          <c:showLegendKey val="0"/>
          <c:showVal val="0"/>
          <c:showCatName val="0"/>
          <c:showSerName val="0"/>
          <c:showPercent val="0"/>
          <c:showBubbleSize val="0"/>
        </c:dLbls>
        <c:gapWidth val="150"/>
        <c:overlap val="100"/>
        <c:axId val="190718976"/>
        <c:axId val="37520179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9F76-461F-8F58-F2395E60D3C6}"/>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F76-461F-8F58-F2395E60D3C6}"/>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F76-461F-8F58-F2395E60D3C6}"/>
            </c:ext>
          </c:extLst>
        </c:ser>
        <c:dLbls>
          <c:showLegendKey val="0"/>
          <c:showVal val="0"/>
          <c:showCatName val="0"/>
          <c:showSerName val="0"/>
          <c:showPercent val="0"/>
          <c:showBubbleSize val="0"/>
        </c:dLbls>
        <c:marker val="1"/>
        <c:smooth val="0"/>
        <c:axId val="190718976"/>
        <c:axId val="37520179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F76-461F-8F58-F2395E60D3C6}"/>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F76-461F-8F58-F2395E60D3C6}"/>
            </c:ext>
          </c:extLst>
        </c:ser>
        <c:dLbls>
          <c:showLegendKey val="0"/>
          <c:showVal val="0"/>
          <c:showCatName val="0"/>
          <c:showSerName val="0"/>
          <c:showPercent val="0"/>
          <c:showBubbleSize val="0"/>
        </c:dLbls>
        <c:marker val="1"/>
        <c:smooth val="0"/>
        <c:axId val="190719488"/>
        <c:axId val="410418496"/>
      </c:lineChart>
      <c:catAx>
        <c:axId val="1907189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1792"/>
        <c:crosses val="autoZero"/>
        <c:auto val="1"/>
        <c:lblAlgn val="ctr"/>
        <c:lblOffset val="100"/>
        <c:tickLblSkip val="1"/>
        <c:tickMarkSkip val="1"/>
        <c:noMultiLvlLbl val="0"/>
      </c:catAx>
      <c:valAx>
        <c:axId val="37520179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718976"/>
        <c:crosses val="autoZero"/>
        <c:crossBetween val="between"/>
        <c:majorUnit val="5000"/>
        <c:minorUnit val="1000"/>
      </c:valAx>
      <c:catAx>
        <c:axId val="190719488"/>
        <c:scaling>
          <c:orientation val="minMax"/>
        </c:scaling>
        <c:delete val="1"/>
        <c:axPos val="b"/>
        <c:majorTickMark val="out"/>
        <c:minorTickMark val="none"/>
        <c:tickLblPos val="nextTo"/>
        <c:crossAx val="410418496"/>
        <c:crossesAt val="80"/>
        <c:auto val="1"/>
        <c:lblAlgn val="ctr"/>
        <c:lblOffset val="100"/>
        <c:noMultiLvlLbl val="0"/>
      </c:catAx>
      <c:valAx>
        <c:axId val="41041849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7194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B3F-422F-9BD3-BFD75A403A0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B3F-422F-9BD3-BFD75A403A0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B3F-422F-9BD3-BFD75A403A0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B3F-422F-9BD3-BFD75A403A06}"/>
            </c:ext>
          </c:extLst>
        </c:ser>
        <c:dLbls>
          <c:showLegendKey val="0"/>
          <c:showVal val="0"/>
          <c:showCatName val="0"/>
          <c:showSerName val="0"/>
          <c:showPercent val="0"/>
          <c:showBubbleSize val="0"/>
        </c:dLbls>
        <c:gapWidth val="150"/>
        <c:overlap val="100"/>
        <c:axId val="190771712"/>
        <c:axId val="37520409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B3F-422F-9BD3-BFD75A403A0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B3F-422F-9BD3-BFD75A403A0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B3F-422F-9BD3-BFD75A403A06}"/>
            </c:ext>
          </c:extLst>
        </c:ser>
        <c:dLbls>
          <c:showLegendKey val="0"/>
          <c:showVal val="0"/>
          <c:showCatName val="0"/>
          <c:showSerName val="0"/>
          <c:showPercent val="0"/>
          <c:showBubbleSize val="0"/>
        </c:dLbls>
        <c:marker val="1"/>
        <c:smooth val="0"/>
        <c:axId val="190771712"/>
        <c:axId val="37520409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B3F-422F-9BD3-BFD75A403A0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B3F-422F-9BD3-BFD75A403A06}"/>
            </c:ext>
          </c:extLst>
        </c:ser>
        <c:dLbls>
          <c:showLegendKey val="0"/>
          <c:showVal val="0"/>
          <c:showCatName val="0"/>
          <c:showSerName val="0"/>
          <c:showPercent val="0"/>
          <c:showBubbleSize val="0"/>
        </c:dLbls>
        <c:marker val="1"/>
        <c:smooth val="0"/>
        <c:axId val="190772224"/>
        <c:axId val="375204672"/>
      </c:lineChart>
      <c:catAx>
        <c:axId val="1907717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4096"/>
        <c:crosses val="autoZero"/>
        <c:auto val="1"/>
        <c:lblAlgn val="ctr"/>
        <c:lblOffset val="100"/>
        <c:tickLblSkip val="1"/>
        <c:tickMarkSkip val="1"/>
        <c:noMultiLvlLbl val="0"/>
      </c:catAx>
      <c:valAx>
        <c:axId val="37520409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771712"/>
        <c:crosses val="autoZero"/>
        <c:crossBetween val="between"/>
        <c:majorUnit val="2000"/>
      </c:valAx>
      <c:catAx>
        <c:axId val="190772224"/>
        <c:scaling>
          <c:orientation val="minMax"/>
        </c:scaling>
        <c:delete val="1"/>
        <c:axPos val="b"/>
        <c:majorTickMark val="out"/>
        <c:minorTickMark val="none"/>
        <c:tickLblPos val="nextTo"/>
        <c:crossAx val="375204672"/>
        <c:crosses val="autoZero"/>
        <c:auto val="1"/>
        <c:lblAlgn val="ctr"/>
        <c:lblOffset val="100"/>
        <c:noMultiLvlLbl val="0"/>
      </c:catAx>
      <c:valAx>
        <c:axId val="37520467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77222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C64-40D3-A740-9238EEEFF3CF}"/>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C64-40D3-A740-9238EEEFF3CF}"/>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C64-40D3-A740-9238EEEFF3CF}"/>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C64-40D3-A740-9238EEEFF3CF}"/>
            </c:ext>
          </c:extLst>
        </c:ser>
        <c:dLbls>
          <c:showLegendKey val="0"/>
          <c:showVal val="0"/>
          <c:showCatName val="0"/>
          <c:showSerName val="0"/>
          <c:showPercent val="0"/>
          <c:showBubbleSize val="0"/>
        </c:dLbls>
        <c:gapWidth val="150"/>
        <c:overlap val="100"/>
        <c:axId val="190773248"/>
        <c:axId val="37520640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C64-40D3-A740-9238EEEFF3CF}"/>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C64-40D3-A740-9238EEEFF3CF}"/>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C64-40D3-A740-9238EEEFF3CF}"/>
            </c:ext>
          </c:extLst>
        </c:ser>
        <c:dLbls>
          <c:showLegendKey val="0"/>
          <c:showVal val="0"/>
          <c:showCatName val="0"/>
          <c:showSerName val="0"/>
          <c:showPercent val="0"/>
          <c:showBubbleSize val="0"/>
        </c:dLbls>
        <c:marker val="1"/>
        <c:smooth val="0"/>
        <c:axId val="190773248"/>
        <c:axId val="37520640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C64-40D3-A740-9238EEEFF3CF}"/>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C64-40D3-A740-9238EEEFF3CF}"/>
            </c:ext>
          </c:extLst>
        </c:ser>
        <c:dLbls>
          <c:showLegendKey val="0"/>
          <c:showVal val="0"/>
          <c:showCatName val="0"/>
          <c:showSerName val="0"/>
          <c:showPercent val="0"/>
          <c:showBubbleSize val="0"/>
        </c:dLbls>
        <c:marker val="1"/>
        <c:smooth val="0"/>
        <c:axId val="190773760"/>
        <c:axId val="375206976"/>
      </c:lineChart>
      <c:catAx>
        <c:axId val="1907732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5206400"/>
        <c:crosses val="autoZero"/>
        <c:auto val="1"/>
        <c:lblAlgn val="ctr"/>
        <c:lblOffset val="100"/>
        <c:tickLblSkip val="1"/>
        <c:tickMarkSkip val="1"/>
        <c:noMultiLvlLbl val="0"/>
      </c:catAx>
      <c:valAx>
        <c:axId val="37520640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773248"/>
        <c:crosses val="autoZero"/>
        <c:crossBetween val="between"/>
      </c:valAx>
      <c:catAx>
        <c:axId val="190773760"/>
        <c:scaling>
          <c:orientation val="minMax"/>
        </c:scaling>
        <c:delete val="1"/>
        <c:axPos val="b"/>
        <c:majorTickMark val="out"/>
        <c:minorTickMark val="none"/>
        <c:tickLblPos val="nextTo"/>
        <c:crossAx val="375206976"/>
        <c:crosses val="autoZero"/>
        <c:auto val="1"/>
        <c:lblAlgn val="ctr"/>
        <c:lblOffset val="100"/>
        <c:noMultiLvlLbl val="0"/>
      </c:catAx>
      <c:valAx>
        <c:axId val="37520697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77376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A60-4185-BCD3-66FFF4A62073}"/>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A60-4185-BCD3-66FFF4A62073}"/>
            </c:ext>
          </c:extLst>
        </c:ser>
        <c:dLbls>
          <c:showLegendKey val="0"/>
          <c:showVal val="0"/>
          <c:showCatName val="0"/>
          <c:showSerName val="0"/>
          <c:showPercent val="0"/>
          <c:showBubbleSize val="0"/>
        </c:dLbls>
        <c:gapWidth val="150"/>
        <c:overlap val="100"/>
        <c:axId val="184186880"/>
        <c:axId val="13862790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A60-4185-BCD3-66FFF4A62073}"/>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A60-4185-BCD3-66FFF4A62073}"/>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A60-4185-BCD3-66FFF4A62073}"/>
            </c:ext>
          </c:extLst>
        </c:ser>
        <c:dLbls>
          <c:showLegendKey val="0"/>
          <c:showVal val="0"/>
          <c:showCatName val="0"/>
          <c:showSerName val="0"/>
          <c:showPercent val="0"/>
          <c:showBubbleSize val="0"/>
        </c:dLbls>
        <c:marker val="1"/>
        <c:smooth val="0"/>
        <c:axId val="184186880"/>
        <c:axId val="13862790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A60-4185-BCD3-66FFF4A62073}"/>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A60-4185-BCD3-66FFF4A62073}"/>
            </c:ext>
          </c:extLst>
        </c:ser>
        <c:dLbls>
          <c:showLegendKey val="0"/>
          <c:showVal val="0"/>
          <c:showCatName val="0"/>
          <c:showSerName val="0"/>
          <c:showPercent val="0"/>
          <c:showBubbleSize val="0"/>
        </c:dLbls>
        <c:marker val="1"/>
        <c:smooth val="0"/>
        <c:axId val="184187392"/>
        <c:axId val="138628480"/>
      </c:lineChart>
      <c:catAx>
        <c:axId val="1841868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27904"/>
        <c:crosses val="autoZero"/>
        <c:auto val="1"/>
        <c:lblAlgn val="ctr"/>
        <c:lblOffset val="100"/>
        <c:tickLblSkip val="1"/>
        <c:tickMarkSkip val="1"/>
        <c:noMultiLvlLbl val="0"/>
      </c:catAx>
      <c:valAx>
        <c:axId val="13862790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86880"/>
        <c:crosses val="autoZero"/>
        <c:crossBetween val="between"/>
        <c:majorUnit val="5000"/>
        <c:minorUnit val="1000"/>
      </c:valAx>
      <c:catAx>
        <c:axId val="184187392"/>
        <c:scaling>
          <c:orientation val="minMax"/>
        </c:scaling>
        <c:delete val="1"/>
        <c:axPos val="b"/>
        <c:majorTickMark val="out"/>
        <c:minorTickMark val="none"/>
        <c:tickLblPos val="nextTo"/>
        <c:crossAx val="138628480"/>
        <c:crossesAt val="80"/>
        <c:auto val="1"/>
        <c:lblAlgn val="ctr"/>
        <c:lblOffset val="100"/>
        <c:noMultiLvlLbl val="0"/>
      </c:catAx>
      <c:valAx>
        <c:axId val="13862848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8739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26E-4FD8-946E-231FBCF5C095}"/>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26E-4FD8-946E-231FBCF5C095}"/>
            </c:ext>
          </c:extLst>
        </c:ser>
        <c:dLbls>
          <c:showLegendKey val="0"/>
          <c:showVal val="0"/>
          <c:showCatName val="0"/>
          <c:showSerName val="0"/>
          <c:showPercent val="0"/>
          <c:showBubbleSize val="0"/>
        </c:dLbls>
        <c:gapWidth val="150"/>
        <c:overlap val="100"/>
        <c:axId val="184310272"/>
        <c:axId val="13863136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526E-4FD8-946E-231FBCF5C095}"/>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26E-4FD8-946E-231FBCF5C095}"/>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26E-4FD8-946E-231FBCF5C095}"/>
            </c:ext>
          </c:extLst>
        </c:ser>
        <c:dLbls>
          <c:showLegendKey val="0"/>
          <c:showVal val="0"/>
          <c:showCatName val="0"/>
          <c:showSerName val="0"/>
          <c:showPercent val="0"/>
          <c:showBubbleSize val="0"/>
        </c:dLbls>
        <c:marker val="1"/>
        <c:smooth val="0"/>
        <c:axId val="184310272"/>
        <c:axId val="13863136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26E-4FD8-946E-231FBCF5C095}"/>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26E-4FD8-946E-231FBCF5C095}"/>
            </c:ext>
          </c:extLst>
        </c:ser>
        <c:dLbls>
          <c:showLegendKey val="0"/>
          <c:showVal val="0"/>
          <c:showCatName val="0"/>
          <c:showSerName val="0"/>
          <c:showPercent val="0"/>
          <c:showBubbleSize val="0"/>
        </c:dLbls>
        <c:marker val="1"/>
        <c:smooth val="0"/>
        <c:axId val="184310784"/>
        <c:axId val="138631936"/>
      </c:lineChart>
      <c:catAx>
        <c:axId val="1843102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31360"/>
        <c:crosses val="autoZero"/>
        <c:auto val="1"/>
        <c:lblAlgn val="ctr"/>
        <c:lblOffset val="100"/>
        <c:tickLblSkip val="1"/>
        <c:tickMarkSkip val="1"/>
        <c:noMultiLvlLbl val="0"/>
      </c:catAx>
      <c:valAx>
        <c:axId val="13863136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10272"/>
        <c:crosses val="autoZero"/>
        <c:crossBetween val="between"/>
        <c:majorUnit val="5000"/>
        <c:minorUnit val="1000"/>
      </c:valAx>
      <c:catAx>
        <c:axId val="184310784"/>
        <c:scaling>
          <c:orientation val="minMax"/>
        </c:scaling>
        <c:delete val="1"/>
        <c:axPos val="b"/>
        <c:majorTickMark val="out"/>
        <c:minorTickMark val="none"/>
        <c:tickLblPos val="nextTo"/>
        <c:crossAx val="138631936"/>
        <c:crossesAt val="80"/>
        <c:auto val="1"/>
        <c:lblAlgn val="ctr"/>
        <c:lblOffset val="100"/>
        <c:noMultiLvlLbl val="0"/>
      </c:catAx>
      <c:valAx>
        <c:axId val="13863193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1078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B0F-435E-90DE-A6304A45DCA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B0F-435E-90DE-A6304A45DCA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B0F-435E-90DE-A6304A45DCA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B0F-435E-90DE-A6304A45DCA2}"/>
            </c:ext>
          </c:extLst>
        </c:ser>
        <c:dLbls>
          <c:showLegendKey val="0"/>
          <c:showVal val="0"/>
          <c:showCatName val="0"/>
          <c:showSerName val="0"/>
          <c:showPercent val="0"/>
          <c:showBubbleSize val="0"/>
        </c:dLbls>
        <c:gapWidth val="150"/>
        <c:overlap val="100"/>
        <c:axId val="184940032"/>
        <c:axId val="18509824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B0F-435E-90DE-A6304A45DCA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B0F-435E-90DE-A6304A45DCA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B0F-435E-90DE-A6304A45DCA2}"/>
            </c:ext>
          </c:extLst>
        </c:ser>
        <c:dLbls>
          <c:showLegendKey val="0"/>
          <c:showVal val="0"/>
          <c:showCatName val="0"/>
          <c:showSerName val="0"/>
          <c:showPercent val="0"/>
          <c:showBubbleSize val="0"/>
        </c:dLbls>
        <c:marker val="1"/>
        <c:smooth val="0"/>
        <c:axId val="184940032"/>
        <c:axId val="18509824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B0F-435E-90DE-A6304A45DCA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B0F-435E-90DE-A6304A45DCA2}"/>
            </c:ext>
          </c:extLst>
        </c:ser>
        <c:dLbls>
          <c:showLegendKey val="0"/>
          <c:showVal val="0"/>
          <c:showCatName val="0"/>
          <c:showSerName val="0"/>
          <c:showPercent val="0"/>
          <c:showBubbleSize val="0"/>
        </c:dLbls>
        <c:marker val="1"/>
        <c:smooth val="0"/>
        <c:axId val="184940544"/>
        <c:axId val="185098816"/>
      </c:lineChart>
      <c:catAx>
        <c:axId val="1849400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098240"/>
        <c:crosses val="autoZero"/>
        <c:auto val="1"/>
        <c:lblAlgn val="ctr"/>
        <c:lblOffset val="100"/>
        <c:tickLblSkip val="1"/>
        <c:tickMarkSkip val="1"/>
        <c:noMultiLvlLbl val="0"/>
      </c:catAx>
      <c:valAx>
        <c:axId val="18509824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940032"/>
        <c:crosses val="autoZero"/>
        <c:crossBetween val="between"/>
        <c:majorUnit val="2000"/>
      </c:valAx>
      <c:catAx>
        <c:axId val="184940544"/>
        <c:scaling>
          <c:orientation val="minMax"/>
        </c:scaling>
        <c:delete val="1"/>
        <c:axPos val="b"/>
        <c:majorTickMark val="out"/>
        <c:minorTickMark val="none"/>
        <c:tickLblPos val="nextTo"/>
        <c:crossAx val="185098816"/>
        <c:crosses val="autoZero"/>
        <c:auto val="1"/>
        <c:lblAlgn val="ctr"/>
        <c:lblOffset val="100"/>
        <c:noMultiLvlLbl val="0"/>
      </c:catAx>
      <c:valAx>
        <c:axId val="18509881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9405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31D-41AD-920A-B1424F244DA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31D-41AD-920A-B1424F244DA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31D-41AD-920A-B1424F244DA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31D-41AD-920A-B1424F244DA6}"/>
            </c:ext>
          </c:extLst>
        </c:ser>
        <c:dLbls>
          <c:showLegendKey val="0"/>
          <c:showVal val="0"/>
          <c:showCatName val="0"/>
          <c:showSerName val="0"/>
          <c:showPercent val="0"/>
          <c:showBubbleSize val="0"/>
        </c:dLbls>
        <c:gapWidth val="150"/>
        <c:overlap val="100"/>
        <c:axId val="185506304"/>
        <c:axId val="18510054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31D-41AD-920A-B1424F244DA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31D-41AD-920A-B1424F244DA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31D-41AD-920A-B1424F244DA6}"/>
            </c:ext>
          </c:extLst>
        </c:ser>
        <c:dLbls>
          <c:showLegendKey val="0"/>
          <c:showVal val="0"/>
          <c:showCatName val="0"/>
          <c:showSerName val="0"/>
          <c:showPercent val="0"/>
          <c:showBubbleSize val="0"/>
        </c:dLbls>
        <c:marker val="1"/>
        <c:smooth val="0"/>
        <c:axId val="185506304"/>
        <c:axId val="18510054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31D-41AD-920A-B1424F244DA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31D-41AD-920A-B1424F244DA6}"/>
            </c:ext>
          </c:extLst>
        </c:ser>
        <c:dLbls>
          <c:showLegendKey val="0"/>
          <c:showVal val="0"/>
          <c:showCatName val="0"/>
          <c:showSerName val="0"/>
          <c:showPercent val="0"/>
          <c:showBubbleSize val="0"/>
        </c:dLbls>
        <c:marker val="1"/>
        <c:smooth val="0"/>
        <c:axId val="185524736"/>
        <c:axId val="185101120"/>
      </c:lineChart>
      <c:catAx>
        <c:axId val="1855063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100544"/>
        <c:crosses val="autoZero"/>
        <c:auto val="1"/>
        <c:lblAlgn val="ctr"/>
        <c:lblOffset val="100"/>
        <c:tickLblSkip val="1"/>
        <c:tickMarkSkip val="1"/>
        <c:noMultiLvlLbl val="0"/>
      </c:catAx>
      <c:valAx>
        <c:axId val="18510054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06304"/>
        <c:crosses val="autoZero"/>
        <c:crossBetween val="between"/>
      </c:valAx>
      <c:catAx>
        <c:axId val="185524736"/>
        <c:scaling>
          <c:orientation val="minMax"/>
        </c:scaling>
        <c:delete val="1"/>
        <c:axPos val="b"/>
        <c:majorTickMark val="out"/>
        <c:minorTickMark val="none"/>
        <c:tickLblPos val="nextTo"/>
        <c:crossAx val="185101120"/>
        <c:crosses val="autoZero"/>
        <c:auto val="1"/>
        <c:lblAlgn val="ctr"/>
        <c:lblOffset val="100"/>
        <c:noMultiLvlLbl val="0"/>
      </c:catAx>
      <c:valAx>
        <c:axId val="18510112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473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EDC-42C5-A65B-F1932BB4F51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EDC-42C5-A65B-F1932BB4F51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EDC-42C5-A65B-F1932BB4F51A}"/>
            </c:ext>
          </c:extLst>
        </c:ser>
        <c:dLbls>
          <c:showLegendKey val="0"/>
          <c:showVal val="0"/>
          <c:showCatName val="0"/>
          <c:showSerName val="0"/>
          <c:showPercent val="0"/>
          <c:showBubbleSize val="0"/>
        </c:dLbls>
        <c:gapWidth val="150"/>
        <c:overlap val="100"/>
        <c:axId val="331939328"/>
        <c:axId val="18510342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EDC-42C5-A65B-F1932BB4F51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EDC-42C5-A65B-F1932BB4F51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EDC-42C5-A65B-F1932BB4F51A}"/>
            </c:ext>
          </c:extLst>
        </c:ser>
        <c:dLbls>
          <c:showLegendKey val="0"/>
          <c:showVal val="0"/>
          <c:showCatName val="0"/>
          <c:showSerName val="0"/>
          <c:showPercent val="0"/>
          <c:showBubbleSize val="0"/>
        </c:dLbls>
        <c:marker val="1"/>
        <c:smooth val="0"/>
        <c:axId val="331939328"/>
        <c:axId val="18510342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EDC-42C5-A65B-F1932BB4F51A}"/>
            </c:ext>
          </c:extLst>
        </c:ser>
        <c:dLbls>
          <c:showLegendKey val="0"/>
          <c:showVal val="0"/>
          <c:showCatName val="0"/>
          <c:showSerName val="0"/>
          <c:showPercent val="0"/>
          <c:showBubbleSize val="0"/>
        </c:dLbls>
        <c:marker val="1"/>
        <c:smooth val="0"/>
        <c:axId val="341319680"/>
        <c:axId val="185104000"/>
      </c:lineChart>
      <c:catAx>
        <c:axId val="33193932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103424"/>
        <c:crossesAt val="-1000"/>
        <c:auto val="1"/>
        <c:lblAlgn val="ctr"/>
        <c:lblOffset val="100"/>
        <c:tickLblSkip val="1"/>
        <c:tickMarkSkip val="1"/>
        <c:noMultiLvlLbl val="0"/>
      </c:catAx>
      <c:valAx>
        <c:axId val="18510342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31939328"/>
        <c:crosses val="autoZero"/>
        <c:crossBetween val="between"/>
      </c:valAx>
      <c:catAx>
        <c:axId val="341319680"/>
        <c:scaling>
          <c:orientation val="minMax"/>
        </c:scaling>
        <c:delete val="1"/>
        <c:axPos val="b"/>
        <c:majorTickMark val="out"/>
        <c:minorTickMark val="none"/>
        <c:tickLblPos val="nextTo"/>
        <c:crossAx val="185104000"/>
        <c:crosses val="autoZero"/>
        <c:auto val="1"/>
        <c:lblAlgn val="ctr"/>
        <c:lblOffset val="100"/>
        <c:noMultiLvlLbl val="0"/>
      </c:catAx>
      <c:valAx>
        <c:axId val="18510400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4131968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565-47AE-9944-312DCACE314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565-47AE-9944-312DCACE314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565-47AE-9944-312DCACE3149}"/>
            </c:ext>
          </c:extLst>
        </c:ser>
        <c:dLbls>
          <c:showLegendKey val="0"/>
          <c:showVal val="0"/>
          <c:showCatName val="0"/>
          <c:showSerName val="0"/>
          <c:showPercent val="0"/>
          <c:showBubbleSize val="0"/>
        </c:dLbls>
        <c:gapWidth val="150"/>
        <c:overlap val="100"/>
        <c:axId val="341321728"/>
        <c:axId val="1851057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565-47AE-9944-312DCACE314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565-47AE-9944-312DCACE314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565-47AE-9944-312DCACE3149}"/>
            </c:ext>
          </c:extLst>
        </c:ser>
        <c:dLbls>
          <c:showLegendKey val="0"/>
          <c:showVal val="0"/>
          <c:showCatName val="0"/>
          <c:showSerName val="0"/>
          <c:showPercent val="0"/>
          <c:showBubbleSize val="0"/>
        </c:dLbls>
        <c:marker val="1"/>
        <c:smooth val="0"/>
        <c:axId val="341321728"/>
        <c:axId val="1851057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565-47AE-9944-312DCACE3149}"/>
            </c:ext>
          </c:extLst>
        </c:ser>
        <c:dLbls>
          <c:showLegendKey val="0"/>
          <c:showVal val="0"/>
          <c:showCatName val="0"/>
          <c:showSerName val="0"/>
          <c:showPercent val="0"/>
          <c:showBubbleSize val="0"/>
        </c:dLbls>
        <c:marker val="1"/>
        <c:smooth val="0"/>
        <c:axId val="341322240"/>
        <c:axId val="190415424"/>
      </c:lineChart>
      <c:catAx>
        <c:axId val="34132172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5105728"/>
        <c:crossesAt val="-1000"/>
        <c:auto val="1"/>
        <c:lblAlgn val="ctr"/>
        <c:lblOffset val="100"/>
        <c:tickLblSkip val="1"/>
        <c:tickMarkSkip val="1"/>
        <c:noMultiLvlLbl val="0"/>
      </c:catAx>
      <c:valAx>
        <c:axId val="18510572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41321728"/>
        <c:crosses val="autoZero"/>
        <c:crossBetween val="between"/>
      </c:valAx>
      <c:catAx>
        <c:axId val="341322240"/>
        <c:scaling>
          <c:orientation val="minMax"/>
        </c:scaling>
        <c:delete val="1"/>
        <c:axPos val="b"/>
        <c:majorTickMark val="out"/>
        <c:minorTickMark val="none"/>
        <c:tickLblPos val="nextTo"/>
        <c:crossAx val="190415424"/>
        <c:crosses val="autoZero"/>
        <c:auto val="1"/>
        <c:lblAlgn val="ctr"/>
        <c:lblOffset val="100"/>
        <c:noMultiLvlLbl val="0"/>
      </c:catAx>
      <c:valAx>
        <c:axId val="1904154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4132224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05F-4D4C-A710-051F7B9AAB9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05F-4D4C-A710-051F7B9AAB90}"/>
            </c:ext>
          </c:extLst>
        </c:ser>
        <c:dLbls>
          <c:showLegendKey val="0"/>
          <c:showVal val="0"/>
          <c:showCatName val="0"/>
          <c:showSerName val="0"/>
          <c:showPercent val="0"/>
          <c:showBubbleSize val="0"/>
        </c:dLbls>
        <c:gapWidth val="150"/>
        <c:overlap val="100"/>
        <c:axId val="342243840"/>
        <c:axId val="19041715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05F-4D4C-A710-051F7B9AAB9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05F-4D4C-A710-051F7B9AAB9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05F-4D4C-A710-051F7B9AAB90}"/>
            </c:ext>
          </c:extLst>
        </c:ser>
        <c:dLbls>
          <c:showLegendKey val="0"/>
          <c:showVal val="0"/>
          <c:showCatName val="0"/>
          <c:showSerName val="0"/>
          <c:showPercent val="0"/>
          <c:showBubbleSize val="0"/>
        </c:dLbls>
        <c:marker val="1"/>
        <c:smooth val="0"/>
        <c:axId val="342243840"/>
        <c:axId val="19041715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05F-4D4C-A710-051F7B9AAB9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05F-4D4C-A710-051F7B9AAB90}"/>
            </c:ext>
          </c:extLst>
        </c:ser>
        <c:dLbls>
          <c:showLegendKey val="0"/>
          <c:showVal val="0"/>
          <c:showCatName val="0"/>
          <c:showSerName val="0"/>
          <c:showPercent val="0"/>
          <c:showBubbleSize val="0"/>
        </c:dLbls>
        <c:marker val="1"/>
        <c:smooth val="0"/>
        <c:axId val="345194496"/>
        <c:axId val="190417728"/>
      </c:lineChart>
      <c:catAx>
        <c:axId val="3422438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417152"/>
        <c:crosses val="autoZero"/>
        <c:auto val="1"/>
        <c:lblAlgn val="ctr"/>
        <c:lblOffset val="100"/>
        <c:tickLblSkip val="1"/>
        <c:tickMarkSkip val="1"/>
        <c:noMultiLvlLbl val="0"/>
      </c:catAx>
      <c:valAx>
        <c:axId val="19041715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2243840"/>
        <c:crosses val="autoZero"/>
        <c:crossBetween val="between"/>
        <c:majorUnit val="5000"/>
        <c:minorUnit val="1000"/>
      </c:valAx>
      <c:catAx>
        <c:axId val="345194496"/>
        <c:scaling>
          <c:orientation val="minMax"/>
        </c:scaling>
        <c:delete val="1"/>
        <c:axPos val="b"/>
        <c:majorTickMark val="out"/>
        <c:minorTickMark val="none"/>
        <c:tickLblPos val="nextTo"/>
        <c:crossAx val="190417728"/>
        <c:crossesAt val="80"/>
        <c:auto val="1"/>
        <c:lblAlgn val="ctr"/>
        <c:lblOffset val="100"/>
        <c:noMultiLvlLbl val="0"/>
      </c:catAx>
      <c:valAx>
        <c:axId val="19041772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519449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46</xdr:col>
      <xdr:colOff>0</xdr:colOff>
      <xdr:row>2</xdr:row>
      <xdr:rowOff>0</xdr:rowOff>
    </xdr:from>
    <xdr:to>
      <xdr:col>46</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4" name="Text Box 24">
          <a:extLst>
            <a:ext uri="{FF2B5EF4-FFF2-40B4-BE49-F238E27FC236}">
              <a16:creationId xmlns="" xmlns:a16="http://schemas.microsoft.com/office/drawing/2014/main" id="{00000000-0008-0000-0000-00000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50">
          <a:extLst>
            <a:ext uri="{FF2B5EF4-FFF2-40B4-BE49-F238E27FC236}">
              <a16:creationId xmlns="" xmlns:a16="http://schemas.microsoft.com/office/drawing/2014/main"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2">
          <a:extLst>
            <a:ext uri="{FF2B5EF4-FFF2-40B4-BE49-F238E27FC236}">
              <a16:creationId xmlns="" xmlns:a16="http://schemas.microsoft.com/office/drawing/2014/main"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46</xdr:col>
      <xdr:colOff>0</xdr:colOff>
      <xdr:row>2</xdr:row>
      <xdr:rowOff>0</xdr:rowOff>
    </xdr:from>
    <xdr:to>
      <xdr:col>46</xdr:col>
      <xdr:colOff>76200</xdr:colOff>
      <xdr:row>3</xdr:row>
      <xdr:rowOff>47625</xdr:rowOff>
    </xdr:to>
    <xdr:sp macro="" textlink="">
      <xdr:nvSpPr>
        <xdr:cNvPr id="17" name="Text Box 23">
          <a:extLst>
            <a:ext uri="{FF2B5EF4-FFF2-40B4-BE49-F238E27FC236}">
              <a16:creationId xmlns="" xmlns:a16="http://schemas.microsoft.com/office/drawing/2014/main" id="{00000000-0008-0000-0000-000011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18" name="Text Box 24">
          <a:extLst>
            <a:ext uri="{FF2B5EF4-FFF2-40B4-BE49-F238E27FC236}">
              <a16:creationId xmlns="" xmlns:a16="http://schemas.microsoft.com/office/drawing/2014/main" id="{00000000-0008-0000-0000-000012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19" name="Text Box 50">
          <a:extLst>
            <a:ext uri="{FF2B5EF4-FFF2-40B4-BE49-F238E27FC236}">
              <a16:creationId xmlns="" xmlns:a16="http://schemas.microsoft.com/office/drawing/2014/main" id="{00000000-0008-0000-0000-000013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20" name="Text Box 52">
          <a:extLst>
            <a:ext uri="{FF2B5EF4-FFF2-40B4-BE49-F238E27FC236}">
              <a16:creationId xmlns="" xmlns:a16="http://schemas.microsoft.com/office/drawing/2014/main" id="{00000000-0008-0000-0000-000014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46</xdr:col>
      <xdr:colOff>0</xdr:colOff>
      <xdr:row>2</xdr:row>
      <xdr:rowOff>0</xdr:rowOff>
    </xdr:from>
    <xdr:to>
      <xdr:col>46</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26" name="Rectangle 132">
          <a:extLst>
            <a:ext uri="{FF2B5EF4-FFF2-40B4-BE49-F238E27FC236}">
              <a16:creationId xmlns="" xmlns:a16="http://schemas.microsoft.com/office/drawing/2014/main" id="{00000000-0008-0000-0000-00001A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28" name="Rectangle 149">
          <a:extLst>
            <a:ext uri="{FF2B5EF4-FFF2-40B4-BE49-F238E27FC236}">
              <a16:creationId xmlns="" xmlns:a16="http://schemas.microsoft.com/office/drawing/2014/main" id="{00000000-0008-0000-0000-00001C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29" name="Rectangle 150">
          <a:extLst>
            <a:ext uri="{FF2B5EF4-FFF2-40B4-BE49-F238E27FC236}">
              <a16:creationId xmlns="" xmlns:a16="http://schemas.microsoft.com/office/drawing/2014/main" id="{00000000-0008-0000-0000-00001D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30" name="Rectangle 154">
          <a:extLst>
            <a:ext uri="{FF2B5EF4-FFF2-40B4-BE49-F238E27FC236}">
              <a16:creationId xmlns="" xmlns:a16="http://schemas.microsoft.com/office/drawing/2014/main" id="{00000000-0008-0000-0000-00001E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31" name="Rectangle 159">
          <a:extLst>
            <a:ext uri="{FF2B5EF4-FFF2-40B4-BE49-F238E27FC236}">
              <a16:creationId xmlns="" xmlns:a16="http://schemas.microsoft.com/office/drawing/2014/main" id="{00000000-0008-0000-0000-00001F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32" name="Text Box 161">
          <a:extLst>
            <a:ext uri="{FF2B5EF4-FFF2-40B4-BE49-F238E27FC236}">
              <a16:creationId xmlns="" xmlns:a16="http://schemas.microsoft.com/office/drawing/2014/main" id="{00000000-0008-0000-0000-000020000000}"/>
            </a:ext>
          </a:extLst>
        </xdr:cNvPr>
        <xdr:cNvSpPr txBox="1">
          <a:spLocks noChangeArrowheads="1"/>
        </xdr:cNvSpPr>
      </xdr:nvSpPr>
      <xdr:spPr bwMode="auto">
        <a:xfrm>
          <a:off x="221742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000-000025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 name="Text Box 23">
          <a:extLst>
            <a:ext uri="{FF2B5EF4-FFF2-40B4-BE49-F238E27FC236}">
              <a16:creationId xmlns="" xmlns:a16="http://schemas.microsoft.com/office/drawing/2014/main" id="{00000000-0008-0000-0000-00002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4">
          <a:extLst>
            <a:ext uri="{FF2B5EF4-FFF2-40B4-BE49-F238E27FC236}">
              <a16:creationId xmlns="" xmlns:a16="http://schemas.microsoft.com/office/drawing/2014/main"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50">
          <a:extLst>
            <a:ext uri="{FF2B5EF4-FFF2-40B4-BE49-F238E27FC236}">
              <a16:creationId xmlns="" xmlns:a16="http://schemas.microsoft.com/office/drawing/2014/main"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2">
          <a:extLst>
            <a:ext uri="{FF2B5EF4-FFF2-40B4-BE49-F238E27FC236}">
              <a16:creationId xmlns="" xmlns:a16="http://schemas.microsoft.com/office/drawing/2014/main"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24">
          <a:extLst>
            <a:ext uri="{FF2B5EF4-FFF2-40B4-BE49-F238E27FC236}">
              <a16:creationId xmlns="" xmlns:a16="http://schemas.microsoft.com/office/drawing/2014/main"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50">
          <a:extLst>
            <a:ext uri="{FF2B5EF4-FFF2-40B4-BE49-F238E27FC236}">
              <a16:creationId xmlns="" xmlns:a16="http://schemas.microsoft.com/office/drawing/2014/main"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52">
          <a:extLst>
            <a:ext uri="{FF2B5EF4-FFF2-40B4-BE49-F238E27FC236}">
              <a16:creationId xmlns="" xmlns:a16="http://schemas.microsoft.com/office/drawing/2014/main"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2" name="Text Box 23">
          <a:extLst>
            <a:ext uri="{FF2B5EF4-FFF2-40B4-BE49-F238E27FC236}">
              <a16:creationId xmlns="" xmlns:a16="http://schemas.microsoft.com/office/drawing/2014/main" id="{00000000-0008-0000-0000-00003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3" name="Text Box 24">
          <a:extLst>
            <a:ext uri="{FF2B5EF4-FFF2-40B4-BE49-F238E27FC236}">
              <a16:creationId xmlns="" xmlns:a16="http://schemas.microsoft.com/office/drawing/2014/main" id="{00000000-0008-0000-0000-00003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4" name="Text Box 50">
          <a:extLst>
            <a:ext uri="{FF2B5EF4-FFF2-40B4-BE49-F238E27FC236}">
              <a16:creationId xmlns="" xmlns:a16="http://schemas.microsoft.com/office/drawing/2014/main" id="{00000000-0008-0000-0000-00003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5" name="Text Box 52">
          <a:extLst>
            <a:ext uri="{FF2B5EF4-FFF2-40B4-BE49-F238E27FC236}">
              <a16:creationId xmlns="" xmlns:a16="http://schemas.microsoft.com/office/drawing/2014/main" id="{00000000-0008-0000-0000-00003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6" name="Text Box 23">
          <a:extLst>
            <a:ext uri="{FF2B5EF4-FFF2-40B4-BE49-F238E27FC236}">
              <a16:creationId xmlns="" xmlns:a16="http://schemas.microsoft.com/office/drawing/2014/main" id="{00000000-0008-0000-0000-00003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7" name="Text Box 24">
          <a:extLst>
            <a:ext uri="{FF2B5EF4-FFF2-40B4-BE49-F238E27FC236}">
              <a16:creationId xmlns="" xmlns:a16="http://schemas.microsoft.com/office/drawing/2014/main" id="{00000000-0008-0000-0000-00003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8" name="Text Box 50">
          <a:extLst>
            <a:ext uri="{FF2B5EF4-FFF2-40B4-BE49-F238E27FC236}">
              <a16:creationId xmlns="" xmlns:a16="http://schemas.microsoft.com/office/drawing/2014/main" id="{00000000-0008-0000-0000-00003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59" name="Text Box 52">
          <a:extLst>
            <a:ext uri="{FF2B5EF4-FFF2-40B4-BE49-F238E27FC236}">
              <a16:creationId xmlns="" xmlns:a16="http://schemas.microsoft.com/office/drawing/2014/main" id="{00000000-0008-0000-0000-00003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0" name="Text Box 23">
          <a:extLst>
            <a:ext uri="{FF2B5EF4-FFF2-40B4-BE49-F238E27FC236}">
              <a16:creationId xmlns="" xmlns:a16="http://schemas.microsoft.com/office/drawing/2014/main" id="{00000000-0008-0000-0000-00003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1" name="Text Box 24">
          <a:extLst>
            <a:ext uri="{FF2B5EF4-FFF2-40B4-BE49-F238E27FC236}">
              <a16:creationId xmlns="" xmlns:a16="http://schemas.microsoft.com/office/drawing/2014/main" id="{00000000-0008-0000-0000-00003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2" name="Text Box 50">
          <a:extLst>
            <a:ext uri="{FF2B5EF4-FFF2-40B4-BE49-F238E27FC236}">
              <a16:creationId xmlns="" xmlns:a16="http://schemas.microsoft.com/office/drawing/2014/main" id="{00000000-0008-0000-0000-00003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3" name="Text Box 52">
          <a:extLst>
            <a:ext uri="{FF2B5EF4-FFF2-40B4-BE49-F238E27FC236}">
              <a16:creationId xmlns="" xmlns:a16="http://schemas.microsoft.com/office/drawing/2014/main" id="{00000000-0008-0000-0000-00003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4" name="Text Box 23">
          <a:extLst>
            <a:ext uri="{FF2B5EF4-FFF2-40B4-BE49-F238E27FC236}">
              <a16:creationId xmlns="" xmlns:a16="http://schemas.microsoft.com/office/drawing/2014/main" id="{00000000-0008-0000-0000-00004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5" name="Text Box 24">
          <a:extLst>
            <a:ext uri="{FF2B5EF4-FFF2-40B4-BE49-F238E27FC236}">
              <a16:creationId xmlns="" xmlns:a16="http://schemas.microsoft.com/office/drawing/2014/main" id="{00000000-0008-0000-0000-00004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6" name="Text Box 50">
          <a:extLst>
            <a:ext uri="{FF2B5EF4-FFF2-40B4-BE49-F238E27FC236}">
              <a16:creationId xmlns="" xmlns:a16="http://schemas.microsoft.com/office/drawing/2014/main" id="{00000000-0008-0000-0000-00004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 name="Text Box 52">
          <a:extLst>
            <a:ext uri="{FF2B5EF4-FFF2-40B4-BE49-F238E27FC236}">
              <a16:creationId xmlns="" xmlns:a16="http://schemas.microsoft.com/office/drawing/2014/main" id="{00000000-0008-0000-0000-00004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45</xdr:col>
      <xdr:colOff>0</xdr:colOff>
      <xdr:row>2</xdr:row>
      <xdr:rowOff>0</xdr:rowOff>
    </xdr:from>
    <xdr:to>
      <xdr:col>45</xdr:col>
      <xdr:colOff>76200</xdr:colOff>
      <xdr:row>3</xdr:row>
      <xdr:rowOff>57150</xdr:rowOff>
    </xdr:to>
    <xdr:sp macro="" textlink="">
      <xdr:nvSpPr>
        <xdr:cNvPr id="68" name="Text Box 23">
          <a:extLst>
            <a:ext uri="{FF2B5EF4-FFF2-40B4-BE49-F238E27FC236}">
              <a16:creationId xmlns="" xmlns:a16="http://schemas.microsoft.com/office/drawing/2014/main" id="{00000000-0008-0000-0000-000044000000}"/>
            </a:ext>
          </a:extLst>
        </xdr:cNvPr>
        <xdr:cNvSpPr txBox="1">
          <a:spLocks noChangeArrowheads="1"/>
        </xdr:cNvSpPr>
      </xdr:nvSpPr>
      <xdr:spPr bwMode="auto">
        <a:xfrm>
          <a:off x="23536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0</xdr:colOff>
      <xdr:row>2</xdr:row>
      <xdr:rowOff>0</xdr:rowOff>
    </xdr:from>
    <xdr:to>
      <xdr:col>45</xdr:col>
      <xdr:colOff>76200</xdr:colOff>
      <xdr:row>3</xdr:row>
      <xdr:rowOff>57150</xdr:rowOff>
    </xdr:to>
    <xdr:sp macro="" textlink="">
      <xdr:nvSpPr>
        <xdr:cNvPr id="69" name="Text Box 24">
          <a:extLst>
            <a:ext uri="{FF2B5EF4-FFF2-40B4-BE49-F238E27FC236}">
              <a16:creationId xmlns="" xmlns:a16="http://schemas.microsoft.com/office/drawing/2014/main" id="{00000000-0008-0000-0000-000045000000}"/>
            </a:ext>
          </a:extLst>
        </xdr:cNvPr>
        <xdr:cNvSpPr txBox="1">
          <a:spLocks noChangeArrowheads="1"/>
        </xdr:cNvSpPr>
      </xdr:nvSpPr>
      <xdr:spPr bwMode="auto">
        <a:xfrm>
          <a:off x="23536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0</xdr:colOff>
      <xdr:row>2</xdr:row>
      <xdr:rowOff>0</xdr:rowOff>
    </xdr:from>
    <xdr:to>
      <xdr:col>45</xdr:col>
      <xdr:colOff>76200</xdr:colOff>
      <xdr:row>3</xdr:row>
      <xdr:rowOff>57150</xdr:rowOff>
    </xdr:to>
    <xdr:sp macro="" textlink="">
      <xdr:nvSpPr>
        <xdr:cNvPr id="70" name="Text Box 50">
          <a:extLst>
            <a:ext uri="{FF2B5EF4-FFF2-40B4-BE49-F238E27FC236}">
              <a16:creationId xmlns="" xmlns:a16="http://schemas.microsoft.com/office/drawing/2014/main" id="{00000000-0008-0000-0000-000046000000}"/>
            </a:ext>
          </a:extLst>
        </xdr:cNvPr>
        <xdr:cNvSpPr txBox="1">
          <a:spLocks noChangeArrowheads="1"/>
        </xdr:cNvSpPr>
      </xdr:nvSpPr>
      <xdr:spPr bwMode="auto">
        <a:xfrm>
          <a:off x="23536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0</xdr:colOff>
      <xdr:row>2</xdr:row>
      <xdr:rowOff>0</xdr:rowOff>
    </xdr:from>
    <xdr:to>
      <xdr:col>45</xdr:col>
      <xdr:colOff>76200</xdr:colOff>
      <xdr:row>3</xdr:row>
      <xdr:rowOff>57150</xdr:rowOff>
    </xdr:to>
    <xdr:sp macro="" textlink="">
      <xdr:nvSpPr>
        <xdr:cNvPr id="71" name="Text Box 52">
          <a:extLst>
            <a:ext uri="{FF2B5EF4-FFF2-40B4-BE49-F238E27FC236}">
              <a16:creationId xmlns="" xmlns:a16="http://schemas.microsoft.com/office/drawing/2014/main" id="{00000000-0008-0000-0000-000047000000}"/>
            </a:ext>
          </a:extLst>
        </xdr:cNvPr>
        <xdr:cNvSpPr txBox="1">
          <a:spLocks noChangeArrowheads="1"/>
        </xdr:cNvSpPr>
      </xdr:nvSpPr>
      <xdr:spPr bwMode="auto">
        <a:xfrm>
          <a:off x="23536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46</xdr:col>
      <xdr:colOff>0</xdr:colOff>
      <xdr:row>3</xdr:row>
      <xdr:rowOff>0</xdr:rowOff>
    </xdr:from>
    <xdr:ext cx="76200" cy="209550"/>
    <xdr:sp macro="" textlink="">
      <xdr:nvSpPr>
        <xdr:cNvPr id="92" name="Text Box 23">
          <a:extLst>
            <a:ext uri="{FF2B5EF4-FFF2-40B4-BE49-F238E27FC236}">
              <a16:creationId xmlns="" xmlns:a16="http://schemas.microsoft.com/office/drawing/2014/main" id="{00000000-0008-0000-0000-00005C000000}"/>
            </a:ext>
          </a:extLst>
        </xdr:cNvPr>
        <xdr:cNvSpPr txBox="1">
          <a:spLocks noChangeArrowheads="1"/>
        </xdr:cNvSpPr>
      </xdr:nvSpPr>
      <xdr:spPr bwMode="auto">
        <a:xfrm>
          <a:off x="24088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46</xdr:col>
      <xdr:colOff>0</xdr:colOff>
      <xdr:row>3</xdr:row>
      <xdr:rowOff>0</xdr:rowOff>
    </xdr:from>
    <xdr:ext cx="76200" cy="209550"/>
    <xdr:sp macro="" textlink="">
      <xdr:nvSpPr>
        <xdr:cNvPr id="93" name="Text Box 24">
          <a:extLst>
            <a:ext uri="{FF2B5EF4-FFF2-40B4-BE49-F238E27FC236}">
              <a16:creationId xmlns="" xmlns:a16="http://schemas.microsoft.com/office/drawing/2014/main" id="{00000000-0008-0000-0000-00005D000000}"/>
            </a:ext>
          </a:extLst>
        </xdr:cNvPr>
        <xdr:cNvSpPr txBox="1">
          <a:spLocks noChangeArrowheads="1"/>
        </xdr:cNvSpPr>
      </xdr:nvSpPr>
      <xdr:spPr bwMode="auto">
        <a:xfrm>
          <a:off x="24088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46</xdr:col>
      <xdr:colOff>0</xdr:colOff>
      <xdr:row>3</xdr:row>
      <xdr:rowOff>0</xdr:rowOff>
    </xdr:from>
    <xdr:ext cx="76200" cy="209550"/>
    <xdr:sp macro="" textlink="">
      <xdr:nvSpPr>
        <xdr:cNvPr id="94" name="Text Box 50">
          <a:extLst>
            <a:ext uri="{FF2B5EF4-FFF2-40B4-BE49-F238E27FC236}">
              <a16:creationId xmlns="" xmlns:a16="http://schemas.microsoft.com/office/drawing/2014/main" id="{00000000-0008-0000-0000-00005E000000}"/>
            </a:ext>
          </a:extLst>
        </xdr:cNvPr>
        <xdr:cNvSpPr txBox="1">
          <a:spLocks noChangeArrowheads="1"/>
        </xdr:cNvSpPr>
      </xdr:nvSpPr>
      <xdr:spPr bwMode="auto">
        <a:xfrm>
          <a:off x="24088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46</xdr:col>
      <xdr:colOff>0</xdr:colOff>
      <xdr:row>3</xdr:row>
      <xdr:rowOff>0</xdr:rowOff>
    </xdr:from>
    <xdr:ext cx="76200" cy="209550"/>
    <xdr:sp macro="" textlink="">
      <xdr:nvSpPr>
        <xdr:cNvPr id="95" name="Text Box 52">
          <a:extLst>
            <a:ext uri="{FF2B5EF4-FFF2-40B4-BE49-F238E27FC236}">
              <a16:creationId xmlns="" xmlns:a16="http://schemas.microsoft.com/office/drawing/2014/main" id="{00000000-0008-0000-0000-00005F000000}"/>
            </a:ext>
          </a:extLst>
        </xdr:cNvPr>
        <xdr:cNvSpPr txBox="1">
          <a:spLocks noChangeArrowheads="1"/>
        </xdr:cNvSpPr>
      </xdr:nvSpPr>
      <xdr:spPr bwMode="auto">
        <a:xfrm>
          <a:off x="24088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46</xdr:col>
      <xdr:colOff>0</xdr:colOff>
      <xdr:row>3</xdr:row>
      <xdr:rowOff>0</xdr:rowOff>
    </xdr:from>
    <xdr:ext cx="76200" cy="200025"/>
    <xdr:sp macro="" textlink="">
      <xdr:nvSpPr>
        <xdr:cNvPr id="96" name="Text Box 23">
          <a:extLst>
            <a:ext uri="{FF2B5EF4-FFF2-40B4-BE49-F238E27FC236}">
              <a16:creationId xmlns="" xmlns:a16="http://schemas.microsoft.com/office/drawing/2014/main" id="{00000000-0008-0000-0000-000060000000}"/>
            </a:ext>
          </a:extLst>
        </xdr:cNvPr>
        <xdr:cNvSpPr txBox="1">
          <a:spLocks noChangeArrowheads="1"/>
        </xdr:cNvSpPr>
      </xdr:nvSpPr>
      <xdr:spPr bwMode="auto">
        <a:xfrm>
          <a:off x="24088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46</xdr:col>
      <xdr:colOff>0</xdr:colOff>
      <xdr:row>3</xdr:row>
      <xdr:rowOff>0</xdr:rowOff>
    </xdr:from>
    <xdr:ext cx="76200" cy="200025"/>
    <xdr:sp macro="" textlink="">
      <xdr:nvSpPr>
        <xdr:cNvPr id="97" name="Text Box 24">
          <a:extLst>
            <a:ext uri="{FF2B5EF4-FFF2-40B4-BE49-F238E27FC236}">
              <a16:creationId xmlns="" xmlns:a16="http://schemas.microsoft.com/office/drawing/2014/main" id="{00000000-0008-0000-0000-000061000000}"/>
            </a:ext>
          </a:extLst>
        </xdr:cNvPr>
        <xdr:cNvSpPr txBox="1">
          <a:spLocks noChangeArrowheads="1"/>
        </xdr:cNvSpPr>
      </xdr:nvSpPr>
      <xdr:spPr bwMode="auto">
        <a:xfrm>
          <a:off x="24088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46</xdr:col>
      <xdr:colOff>0</xdr:colOff>
      <xdr:row>3</xdr:row>
      <xdr:rowOff>0</xdr:rowOff>
    </xdr:from>
    <xdr:ext cx="76200" cy="200025"/>
    <xdr:sp macro="" textlink="">
      <xdr:nvSpPr>
        <xdr:cNvPr id="98" name="Text Box 50">
          <a:extLst>
            <a:ext uri="{FF2B5EF4-FFF2-40B4-BE49-F238E27FC236}">
              <a16:creationId xmlns="" xmlns:a16="http://schemas.microsoft.com/office/drawing/2014/main" id="{00000000-0008-0000-0000-000062000000}"/>
            </a:ext>
          </a:extLst>
        </xdr:cNvPr>
        <xdr:cNvSpPr txBox="1">
          <a:spLocks noChangeArrowheads="1"/>
        </xdr:cNvSpPr>
      </xdr:nvSpPr>
      <xdr:spPr bwMode="auto">
        <a:xfrm>
          <a:off x="24088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46</xdr:col>
      <xdr:colOff>0</xdr:colOff>
      <xdr:row>3</xdr:row>
      <xdr:rowOff>0</xdr:rowOff>
    </xdr:from>
    <xdr:ext cx="76200" cy="200025"/>
    <xdr:sp macro="" textlink="">
      <xdr:nvSpPr>
        <xdr:cNvPr id="99" name="Text Box 52">
          <a:extLst>
            <a:ext uri="{FF2B5EF4-FFF2-40B4-BE49-F238E27FC236}">
              <a16:creationId xmlns="" xmlns:a16="http://schemas.microsoft.com/office/drawing/2014/main" id="{00000000-0008-0000-0000-000063000000}"/>
            </a:ext>
          </a:extLst>
        </xdr:cNvPr>
        <xdr:cNvSpPr txBox="1">
          <a:spLocks noChangeArrowheads="1"/>
        </xdr:cNvSpPr>
      </xdr:nvSpPr>
      <xdr:spPr bwMode="auto">
        <a:xfrm>
          <a:off x="24088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0" name="Text Box 23">
          <a:extLst>
            <a:ext uri="{FF2B5EF4-FFF2-40B4-BE49-F238E27FC236}">
              <a16:creationId xmlns="" xmlns:a16="http://schemas.microsoft.com/office/drawing/2014/main" id="{00000000-0008-0000-0000-000064000000}"/>
            </a:ext>
          </a:extLst>
        </xdr:cNvPr>
        <xdr:cNvSpPr txBox="1">
          <a:spLocks noChangeArrowheads="1"/>
        </xdr:cNvSpPr>
      </xdr:nvSpPr>
      <xdr:spPr bwMode="auto">
        <a:xfrm>
          <a:off x="5876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1" name="Text Box 24">
          <a:extLst>
            <a:ext uri="{FF2B5EF4-FFF2-40B4-BE49-F238E27FC236}">
              <a16:creationId xmlns="" xmlns:a16="http://schemas.microsoft.com/office/drawing/2014/main" id="{00000000-0008-0000-0000-000065000000}"/>
            </a:ext>
          </a:extLst>
        </xdr:cNvPr>
        <xdr:cNvSpPr txBox="1">
          <a:spLocks noChangeArrowheads="1"/>
        </xdr:cNvSpPr>
      </xdr:nvSpPr>
      <xdr:spPr bwMode="auto">
        <a:xfrm>
          <a:off x="5876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2" name="Text Box 50">
          <a:extLst>
            <a:ext uri="{FF2B5EF4-FFF2-40B4-BE49-F238E27FC236}">
              <a16:creationId xmlns="" xmlns:a16="http://schemas.microsoft.com/office/drawing/2014/main" id="{00000000-0008-0000-0000-000066000000}"/>
            </a:ext>
          </a:extLst>
        </xdr:cNvPr>
        <xdr:cNvSpPr txBox="1">
          <a:spLocks noChangeArrowheads="1"/>
        </xdr:cNvSpPr>
      </xdr:nvSpPr>
      <xdr:spPr bwMode="auto">
        <a:xfrm>
          <a:off x="5876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3" name="Text Box 52">
          <a:extLst>
            <a:ext uri="{FF2B5EF4-FFF2-40B4-BE49-F238E27FC236}">
              <a16:creationId xmlns="" xmlns:a16="http://schemas.microsoft.com/office/drawing/2014/main" id="{00000000-0008-0000-0000-000067000000}"/>
            </a:ext>
          </a:extLst>
        </xdr:cNvPr>
        <xdr:cNvSpPr txBox="1">
          <a:spLocks noChangeArrowheads="1"/>
        </xdr:cNvSpPr>
      </xdr:nvSpPr>
      <xdr:spPr bwMode="auto">
        <a:xfrm>
          <a:off x="5876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4" name="Text Box 23">
          <a:extLst>
            <a:ext uri="{FF2B5EF4-FFF2-40B4-BE49-F238E27FC236}">
              <a16:creationId xmlns="" xmlns:a16="http://schemas.microsoft.com/office/drawing/2014/main" id="{00000000-0008-0000-0000-000068000000}"/>
            </a:ext>
          </a:extLst>
        </xdr:cNvPr>
        <xdr:cNvSpPr txBox="1">
          <a:spLocks noChangeArrowheads="1"/>
        </xdr:cNvSpPr>
      </xdr:nvSpPr>
      <xdr:spPr bwMode="auto">
        <a:xfrm>
          <a:off x="5876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5" name="Text Box 24">
          <a:extLst>
            <a:ext uri="{FF2B5EF4-FFF2-40B4-BE49-F238E27FC236}">
              <a16:creationId xmlns="" xmlns:a16="http://schemas.microsoft.com/office/drawing/2014/main" id="{00000000-0008-0000-0000-000069000000}"/>
            </a:ext>
          </a:extLst>
        </xdr:cNvPr>
        <xdr:cNvSpPr txBox="1">
          <a:spLocks noChangeArrowheads="1"/>
        </xdr:cNvSpPr>
      </xdr:nvSpPr>
      <xdr:spPr bwMode="auto">
        <a:xfrm>
          <a:off x="5876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6" name="Text Box 50">
          <a:extLst>
            <a:ext uri="{FF2B5EF4-FFF2-40B4-BE49-F238E27FC236}">
              <a16:creationId xmlns="" xmlns:a16="http://schemas.microsoft.com/office/drawing/2014/main" id="{00000000-0008-0000-0000-00006A000000}"/>
            </a:ext>
          </a:extLst>
        </xdr:cNvPr>
        <xdr:cNvSpPr txBox="1">
          <a:spLocks noChangeArrowheads="1"/>
        </xdr:cNvSpPr>
      </xdr:nvSpPr>
      <xdr:spPr bwMode="auto">
        <a:xfrm>
          <a:off x="5876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7" name="Text Box 52">
          <a:extLst>
            <a:ext uri="{FF2B5EF4-FFF2-40B4-BE49-F238E27FC236}">
              <a16:creationId xmlns="" xmlns:a16="http://schemas.microsoft.com/office/drawing/2014/main" id="{00000000-0008-0000-0000-00006B000000}"/>
            </a:ext>
          </a:extLst>
        </xdr:cNvPr>
        <xdr:cNvSpPr txBox="1">
          <a:spLocks noChangeArrowheads="1"/>
        </xdr:cNvSpPr>
      </xdr:nvSpPr>
      <xdr:spPr bwMode="auto">
        <a:xfrm>
          <a:off x="5876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45</xdr:col>
      <xdr:colOff>0</xdr:colOff>
      <xdr:row>3</xdr:row>
      <xdr:rowOff>0</xdr:rowOff>
    </xdr:from>
    <xdr:ext cx="76200" cy="209550"/>
    <xdr:sp macro="" textlink="">
      <xdr:nvSpPr>
        <xdr:cNvPr id="108" name="Text Box 23">
          <a:extLst>
            <a:ext uri="{FF2B5EF4-FFF2-40B4-BE49-F238E27FC236}">
              <a16:creationId xmlns="" xmlns:a16="http://schemas.microsoft.com/office/drawing/2014/main" id="{00000000-0008-0000-0000-00006C000000}"/>
            </a:ext>
          </a:extLst>
        </xdr:cNvPr>
        <xdr:cNvSpPr txBox="1">
          <a:spLocks noChangeArrowheads="1"/>
        </xdr:cNvSpPr>
      </xdr:nvSpPr>
      <xdr:spPr bwMode="auto">
        <a:xfrm>
          <a:off x="235839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45</xdr:col>
      <xdr:colOff>0</xdr:colOff>
      <xdr:row>3</xdr:row>
      <xdr:rowOff>0</xdr:rowOff>
    </xdr:from>
    <xdr:ext cx="76200" cy="209550"/>
    <xdr:sp macro="" textlink="">
      <xdr:nvSpPr>
        <xdr:cNvPr id="109" name="Text Box 24">
          <a:extLst>
            <a:ext uri="{FF2B5EF4-FFF2-40B4-BE49-F238E27FC236}">
              <a16:creationId xmlns="" xmlns:a16="http://schemas.microsoft.com/office/drawing/2014/main" id="{00000000-0008-0000-0000-00006D000000}"/>
            </a:ext>
          </a:extLst>
        </xdr:cNvPr>
        <xdr:cNvSpPr txBox="1">
          <a:spLocks noChangeArrowheads="1"/>
        </xdr:cNvSpPr>
      </xdr:nvSpPr>
      <xdr:spPr bwMode="auto">
        <a:xfrm>
          <a:off x="235839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45</xdr:col>
      <xdr:colOff>0</xdr:colOff>
      <xdr:row>3</xdr:row>
      <xdr:rowOff>0</xdr:rowOff>
    </xdr:from>
    <xdr:ext cx="76200" cy="209550"/>
    <xdr:sp macro="" textlink="">
      <xdr:nvSpPr>
        <xdr:cNvPr id="110" name="Text Box 50">
          <a:extLst>
            <a:ext uri="{FF2B5EF4-FFF2-40B4-BE49-F238E27FC236}">
              <a16:creationId xmlns="" xmlns:a16="http://schemas.microsoft.com/office/drawing/2014/main" id="{00000000-0008-0000-0000-00006E000000}"/>
            </a:ext>
          </a:extLst>
        </xdr:cNvPr>
        <xdr:cNvSpPr txBox="1">
          <a:spLocks noChangeArrowheads="1"/>
        </xdr:cNvSpPr>
      </xdr:nvSpPr>
      <xdr:spPr bwMode="auto">
        <a:xfrm>
          <a:off x="235839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45</xdr:col>
      <xdr:colOff>0</xdr:colOff>
      <xdr:row>3</xdr:row>
      <xdr:rowOff>0</xdr:rowOff>
    </xdr:from>
    <xdr:ext cx="76200" cy="209550"/>
    <xdr:sp macro="" textlink="">
      <xdr:nvSpPr>
        <xdr:cNvPr id="111" name="Text Box 52">
          <a:extLst>
            <a:ext uri="{FF2B5EF4-FFF2-40B4-BE49-F238E27FC236}">
              <a16:creationId xmlns="" xmlns:a16="http://schemas.microsoft.com/office/drawing/2014/main" id="{00000000-0008-0000-0000-00006F000000}"/>
            </a:ext>
          </a:extLst>
        </xdr:cNvPr>
        <xdr:cNvSpPr txBox="1">
          <a:spLocks noChangeArrowheads="1"/>
        </xdr:cNvSpPr>
      </xdr:nvSpPr>
      <xdr:spPr bwMode="auto">
        <a:xfrm>
          <a:off x="235839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2" name="Text Box 23">
          <a:extLst>
            <a:ext uri="{FF2B5EF4-FFF2-40B4-BE49-F238E27FC236}">
              <a16:creationId xmlns="" xmlns:a16="http://schemas.microsoft.com/office/drawing/2014/main" id="{00000000-0008-0000-0000-000070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3" name="Text Box 24">
          <a:extLst>
            <a:ext uri="{FF2B5EF4-FFF2-40B4-BE49-F238E27FC236}">
              <a16:creationId xmlns="" xmlns:a16="http://schemas.microsoft.com/office/drawing/2014/main" id="{00000000-0008-0000-0000-000071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4" name="Text Box 50">
          <a:extLst>
            <a:ext uri="{FF2B5EF4-FFF2-40B4-BE49-F238E27FC236}">
              <a16:creationId xmlns="" xmlns:a16="http://schemas.microsoft.com/office/drawing/2014/main" id="{00000000-0008-0000-0000-000072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5" name="Text Box 52">
          <a:extLst>
            <a:ext uri="{FF2B5EF4-FFF2-40B4-BE49-F238E27FC236}">
              <a16:creationId xmlns="" xmlns:a16="http://schemas.microsoft.com/office/drawing/2014/main" id="{00000000-0008-0000-0000-000073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6" name="Text Box 23">
          <a:extLst>
            <a:ext uri="{FF2B5EF4-FFF2-40B4-BE49-F238E27FC236}">
              <a16:creationId xmlns="" xmlns:a16="http://schemas.microsoft.com/office/drawing/2014/main" id="{00000000-0008-0000-0000-000074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7" name="Text Box 24">
          <a:extLst>
            <a:ext uri="{FF2B5EF4-FFF2-40B4-BE49-F238E27FC236}">
              <a16:creationId xmlns="" xmlns:a16="http://schemas.microsoft.com/office/drawing/2014/main" id="{00000000-0008-0000-0000-000075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8" name="Text Box 50">
          <a:extLst>
            <a:ext uri="{FF2B5EF4-FFF2-40B4-BE49-F238E27FC236}">
              <a16:creationId xmlns="" xmlns:a16="http://schemas.microsoft.com/office/drawing/2014/main" id="{00000000-0008-0000-0000-000076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9" name="Text Box 52">
          <a:extLst>
            <a:ext uri="{FF2B5EF4-FFF2-40B4-BE49-F238E27FC236}">
              <a16:creationId xmlns="" xmlns:a16="http://schemas.microsoft.com/office/drawing/2014/main" id="{00000000-0008-0000-0000-000077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0" name="Text Box 23">
          <a:extLst>
            <a:ext uri="{FF2B5EF4-FFF2-40B4-BE49-F238E27FC236}">
              <a16:creationId xmlns="" xmlns:a16="http://schemas.microsoft.com/office/drawing/2014/main" id="{00000000-0008-0000-0000-000078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1" name="Text Box 24">
          <a:extLst>
            <a:ext uri="{FF2B5EF4-FFF2-40B4-BE49-F238E27FC236}">
              <a16:creationId xmlns="" xmlns:a16="http://schemas.microsoft.com/office/drawing/2014/main" id="{00000000-0008-0000-0000-000079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2" name="Text Box 50">
          <a:extLst>
            <a:ext uri="{FF2B5EF4-FFF2-40B4-BE49-F238E27FC236}">
              <a16:creationId xmlns="" xmlns:a16="http://schemas.microsoft.com/office/drawing/2014/main" id="{00000000-0008-0000-0000-00007A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3" name="Text Box 52">
          <a:extLst>
            <a:ext uri="{FF2B5EF4-FFF2-40B4-BE49-F238E27FC236}">
              <a16:creationId xmlns="" xmlns:a16="http://schemas.microsoft.com/office/drawing/2014/main" id="{00000000-0008-0000-0000-00007B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4" name="Text Box 23">
          <a:extLst>
            <a:ext uri="{FF2B5EF4-FFF2-40B4-BE49-F238E27FC236}">
              <a16:creationId xmlns="" xmlns:a16="http://schemas.microsoft.com/office/drawing/2014/main" id="{00000000-0008-0000-0000-00007C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5" name="Text Box 24">
          <a:extLst>
            <a:ext uri="{FF2B5EF4-FFF2-40B4-BE49-F238E27FC236}">
              <a16:creationId xmlns="" xmlns:a16="http://schemas.microsoft.com/office/drawing/2014/main" id="{00000000-0008-0000-0000-00007D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6" name="Text Box 50">
          <a:extLst>
            <a:ext uri="{FF2B5EF4-FFF2-40B4-BE49-F238E27FC236}">
              <a16:creationId xmlns="" xmlns:a16="http://schemas.microsoft.com/office/drawing/2014/main" id="{00000000-0008-0000-0000-00007E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7" name="Text Box 52">
          <a:extLst>
            <a:ext uri="{FF2B5EF4-FFF2-40B4-BE49-F238E27FC236}">
              <a16:creationId xmlns="" xmlns:a16="http://schemas.microsoft.com/office/drawing/2014/main" id="{00000000-0008-0000-0000-00007F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8" name="Text Box 23">
          <a:extLst>
            <a:ext uri="{FF2B5EF4-FFF2-40B4-BE49-F238E27FC236}">
              <a16:creationId xmlns="" xmlns:a16="http://schemas.microsoft.com/office/drawing/2014/main" id="{00000000-0008-0000-0000-000080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9" name="Text Box 24">
          <a:extLst>
            <a:ext uri="{FF2B5EF4-FFF2-40B4-BE49-F238E27FC236}">
              <a16:creationId xmlns="" xmlns:a16="http://schemas.microsoft.com/office/drawing/2014/main" id="{00000000-0008-0000-0000-000081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30" name="Text Box 50">
          <a:extLst>
            <a:ext uri="{FF2B5EF4-FFF2-40B4-BE49-F238E27FC236}">
              <a16:creationId xmlns="" xmlns:a16="http://schemas.microsoft.com/office/drawing/2014/main" id="{00000000-0008-0000-0000-000082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31" name="Text Box 52">
          <a:extLst>
            <a:ext uri="{FF2B5EF4-FFF2-40B4-BE49-F238E27FC236}">
              <a16:creationId xmlns="" xmlns:a16="http://schemas.microsoft.com/office/drawing/2014/main" id="{00000000-0008-0000-0000-000083000000}"/>
            </a:ext>
          </a:extLst>
        </xdr:cNvPr>
        <xdr:cNvSpPr txBox="1">
          <a:spLocks noChangeArrowheads="1"/>
        </xdr:cNvSpPr>
      </xdr:nvSpPr>
      <xdr:spPr bwMode="auto">
        <a:xfrm>
          <a:off x="50673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46</xdr:col>
      <xdr:colOff>0</xdr:colOff>
      <xdr:row>2</xdr:row>
      <xdr:rowOff>0</xdr:rowOff>
    </xdr:from>
    <xdr:to>
      <xdr:col>46</xdr:col>
      <xdr:colOff>76200</xdr:colOff>
      <xdr:row>3</xdr:row>
      <xdr:rowOff>57150</xdr:rowOff>
    </xdr:to>
    <xdr:sp macro="" textlink="">
      <xdr:nvSpPr>
        <xdr:cNvPr id="133" name="Text Box 23">
          <a:extLst>
            <a:ext uri="{FF2B5EF4-FFF2-40B4-BE49-F238E27FC236}">
              <a16:creationId xmlns="" xmlns:a16="http://schemas.microsoft.com/office/drawing/2014/main" id="{00000000-0008-0000-0000-000085000000}"/>
            </a:ext>
          </a:extLst>
        </xdr:cNvPr>
        <xdr:cNvSpPr txBox="1">
          <a:spLocks noChangeArrowheads="1"/>
        </xdr:cNvSpPr>
      </xdr:nvSpPr>
      <xdr:spPr bwMode="auto">
        <a:xfrm>
          <a:off x="24088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134" name="Text Box 24">
          <a:extLst>
            <a:ext uri="{FF2B5EF4-FFF2-40B4-BE49-F238E27FC236}">
              <a16:creationId xmlns="" xmlns:a16="http://schemas.microsoft.com/office/drawing/2014/main" id="{00000000-0008-0000-0000-000086000000}"/>
            </a:ext>
          </a:extLst>
        </xdr:cNvPr>
        <xdr:cNvSpPr txBox="1">
          <a:spLocks noChangeArrowheads="1"/>
        </xdr:cNvSpPr>
      </xdr:nvSpPr>
      <xdr:spPr bwMode="auto">
        <a:xfrm>
          <a:off x="24088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135" name="Text Box 50">
          <a:extLst>
            <a:ext uri="{FF2B5EF4-FFF2-40B4-BE49-F238E27FC236}">
              <a16:creationId xmlns="" xmlns:a16="http://schemas.microsoft.com/office/drawing/2014/main" id="{00000000-0008-0000-0000-000087000000}"/>
            </a:ext>
          </a:extLst>
        </xdr:cNvPr>
        <xdr:cNvSpPr txBox="1">
          <a:spLocks noChangeArrowheads="1"/>
        </xdr:cNvSpPr>
      </xdr:nvSpPr>
      <xdr:spPr bwMode="auto">
        <a:xfrm>
          <a:off x="24088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57150</xdr:rowOff>
    </xdr:to>
    <xdr:sp macro="" textlink="">
      <xdr:nvSpPr>
        <xdr:cNvPr id="136" name="Text Box 52">
          <a:extLst>
            <a:ext uri="{FF2B5EF4-FFF2-40B4-BE49-F238E27FC236}">
              <a16:creationId xmlns="" xmlns:a16="http://schemas.microsoft.com/office/drawing/2014/main" id="{00000000-0008-0000-0000-000088000000}"/>
            </a:ext>
          </a:extLst>
        </xdr:cNvPr>
        <xdr:cNvSpPr txBox="1">
          <a:spLocks noChangeArrowheads="1"/>
        </xdr:cNvSpPr>
      </xdr:nvSpPr>
      <xdr:spPr bwMode="auto">
        <a:xfrm>
          <a:off x="240887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40" name="Text Box 23">
          <a:extLst>
            <a:ext uri="{FF2B5EF4-FFF2-40B4-BE49-F238E27FC236}">
              <a16:creationId xmlns="" xmlns:a16="http://schemas.microsoft.com/office/drawing/2014/main" id="{00000000-0008-0000-0000-00008C000000}"/>
            </a:ext>
          </a:extLst>
        </xdr:cNvPr>
        <xdr:cNvSpPr txBox="1">
          <a:spLocks noChangeArrowheads="1"/>
        </xdr:cNvSpPr>
      </xdr:nvSpPr>
      <xdr:spPr bwMode="auto">
        <a:xfrm>
          <a:off x="24088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41" name="Text Box 24">
          <a:extLst>
            <a:ext uri="{FF2B5EF4-FFF2-40B4-BE49-F238E27FC236}">
              <a16:creationId xmlns="" xmlns:a16="http://schemas.microsoft.com/office/drawing/2014/main" id="{00000000-0008-0000-0000-00008D000000}"/>
            </a:ext>
          </a:extLst>
        </xdr:cNvPr>
        <xdr:cNvSpPr txBox="1">
          <a:spLocks noChangeArrowheads="1"/>
        </xdr:cNvSpPr>
      </xdr:nvSpPr>
      <xdr:spPr bwMode="auto">
        <a:xfrm>
          <a:off x="24088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42" name="Text Box 50">
          <a:extLst>
            <a:ext uri="{FF2B5EF4-FFF2-40B4-BE49-F238E27FC236}">
              <a16:creationId xmlns="" xmlns:a16="http://schemas.microsoft.com/office/drawing/2014/main" id="{00000000-0008-0000-0000-00008E000000}"/>
            </a:ext>
          </a:extLst>
        </xdr:cNvPr>
        <xdr:cNvSpPr txBox="1">
          <a:spLocks noChangeArrowheads="1"/>
        </xdr:cNvSpPr>
      </xdr:nvSpPr>
      <xdr:spPr bwMode="auto">
        <a:xfrm>
          <a:off x="24088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3</xdr:row>
      <xdr:rowOff>0</xdr:rowOff>
    </xdr:from>
    <xdr:to>
      <xdr:col>46</xdr:col>
      <xdr:colOff>76200</xdr:colOff>
      <xdr:row>4</xdr:row>
      <xdr:rowOff>57150</xdr:rowOff>
    </xdr:to>
    <xdr:sp macro="" textlink="">
      <xdr:nvSpPr>
        <xdr:cNvPr id="143" name="Text Box 52">
          <a:extLst>
            <a:ext uri="{FF2B5EF4-FFF2-40B4-BE49-F238E27FC236}">
              <a16:creationId xmlns="" xmlns:a16="http://schemas.microsoft.com/office/drawing/2014/main" id="{00000000-0008-0000-0000-00008F000000}"/>
            </a:ext>
          </a:extLst>
        </xdr:cNvPr>
        <xdr:cNvSpPr txBox="1">
          <a:spLocks noChangeArrowheads="1"/>
        </xdr:cNvSpPr>
      </xdr:nvSpPr>
      <xdr:spPr bwMode="auto">
        <a:xfrm>
          <a:off x="240887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44" name="Text Box 24">
          <a:extLst>
            <a:ext uri="{FF2B5EF4-FFF2-40B4-BE49-F238E27FC236}">
              <a16:creationId xmlns="" xmlns:a16="http://schemas.microsoft.com/office/drawing/2014/main" id="{00000000-0008-0000-0000-00009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5" name="Text Box 50">
          <a:extLst>
            <a:ext uri="{FF2B5EF4-FFF2-40B4-BE49-F238E27FC236}">
              <a16:creationId xmlns="" xmlns:a16="http://schemas.microsoft.com/office/drawing/2014/main" id="{00000000-0008-0000-0000-00009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46" name="Text Box 52">
          <a:extLst>
            <a:ext uri="{FF2B5EF4-FFF2-40B4-BE49-F238E27FC236}">
              <a16:creationId xmlns="" xmlns:a16="http://schemas.microsoft.com/office/drawing/2014/main" id="{00000000-0008-0000-0000-00009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46</xdr:col>
      <xdr:colOff>0</xdr:colOff>
      <xdr:row>2</xdr:row>
      <xdr:rowOff>0</xdr:rowOff>
    </xdr:from>
    <xdr:to>
      <xdr:col>46</xdr:col>
      <xdr:colOff>76200</xdr:colOff>
      <xdr:row>3</xdr:row>
      <xdr:rowOff>47625</xdr:rowOff>
    </xdr:to>
    <xdr:sp macro="" textlink="">
      <xdr:nvSpPr>
        <xdr:cNvPr id="147" name="Text Box 23">
          <a:extLst>
            <a:ext uri="{FF2B5EF4-FFF2-40B4-BE49-F238E27FC236}">
              <a16:creationId xmlns="" xmlns:a16="http://schemas.microsoft.com/office/drawing/2014/main" id="{00000000-0008-0000-0000-000093000000}"/>
            </a:ext>
          </a:extLst>
        </xdr:cNvPr>
        <xdr:cNvSpPr txBox="1">
          <a:spLocks noChangeArrowheads="1"/>
        </xdr:cNvSpPr>
      </xdr:nvSpPr>
      <xdr:spPr bwMode="auto">
        <a:xfrm>
          <a:off x="24088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148" name="Text Box 24">
          <a:extLst>
            <a:ext uri="{FF2B5EF4-FFF2-40B4-BE49-F238E27FC236}">
              <a16:creationId xmlns="" xmlns:a16="http://schemas.microsoft.com/office/drawing/2014/main" id="{00000000-0008-0000-0000-000094000000}"/>
            </a:ext>
          </a:extLst>
        </xdr:cNvPr>
        <xdr:cNvSpPr txBox="1">
          <a:spLocks noChangeArrowheads="1"/>
        </xdr:cNvSpPr>
      </xdr:nvSpPr>
      <xdr:spPr bwMode="auto">
        <a:xfrm>
          <a:off x="24088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149" name="Text Box 50">
          <a:extLst>
            <a:ext uri="{FF2B5EF4-FFF2-40B4-BE49-F238E27FC236}">
              <a16:creationId xmlns="" xmlns:a16="http://schemas.microsoft.com/office/drawing/2014/main" id="{00000000-0008-0000-0000-000095000000}"/>
            </a:ext>
          </a:extLst>
        </xdr:cNvPr>
        <xdr:cNvSpPr txBox="1">
          <a:spLocks noChangeArrowheads="1"/>
        </xdr:cNvSpPr>
      </xdr:nvSpPr>
      <xdr:spPr bwMode="auto">
        <a:xfrm>
          <a:off x="24088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3</xdr:row>
      <xdr:rowOff>47625</xdr:rowOff>
    </xdr:to>
    <xdr:sp macro="" textlink="">
      <xdr:nvSpPr>
        <xdr:cNvPr id="150" name="Text Box 52">
          <a:extLst>
            <a:ext uri="{FF2B5EF4-FFF2-40B4-BE49-F238E27FC236}">
              <a16:creationId xmlns="" xmlns:a16="http://schemas.microsoft.com/office/drawing/2014/main" id="{00000000-0008-0000-0000-000096000000}"/>
            </a:ext>
          </a:extLst>
        </xdr:cNvPr>
        <xdr:cNvSpPr txBox="1">
          <a:spLocks noChangeArrowheads="1"/>
        </xdr:cNvSpPr>
      </xdr:nvSpPr>
      <xdr:spPr bwMode="auto">
        <a:xfrm>
          <a:off x="240887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46</xdr:col>
      <xdr:colOff>0</xdr:colOff>
      <xdr:row>2</xdr:row>
      <xdr:rowOff>0</xdr:rowOff>
    </xdr:from>
    <xdr:to>
      <xdr:col>46</xdr:col>
      <xdr:colOff>0</xdr:colOff>
      <xdr:row>2</xdr:row>
      <xdr:rowOff>0</xdr:rowOff>
    </xdr:to>
    <xdr:graphicFrame macro="">
      <xdr:nvGraphicFramePr>
        <xdr:cNvPr id="151" name="グラフ 95">
          <a:extLst>
            <a:ext uri="{FF2B5EF4-FFF2-40B4-BE49-F238E27FC236}">
              <a16:creationId xmlns="" xmlns:a16="http://schemas.microsoft.com/office/drawing/2014/main" id="{00000000-0008-0000-0000-00009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152" name="グラフ 96">
          <a:extLst>
            <a:ext uri="{FF2B5EF4-FFF2-40B4-BE49-F238E27FC236}">
              <a16:creationId xmlns="" xmlns:a16="http://schemas.microsoft.com/office/drawing/2014/main" id="{00000000-0008-0000-0000-00009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153" name="グラフ 100">
          <a:extLst>
            <a:ext uri="{FF2B5EF4-FFF2-40B4-BE49-F238E27FC236}">
              <a16:creationId xmlns="" xmlns:a16="http://schemas.microsoft.com/office/drawing/2014/main" id="{00000000-0008-0000-0000-00009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154" name="グラフ 103">
          <a:extLst>
            <a:ext uri="{FF2B5EF4-FFF2-40B4-BE49-F238E27FC236}">
              <a16:creationId xmlns="" xmlns:a16="http://schemas.microsoft.com/office/drawing/2014/main" id="{00000000-0008-0000-0000-00009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46</xdr:col>
      <xdr:colOff>0</xdr:colOff>
      <xdr:row>2</xdr:row>
      <xdr:rowOff>0</xdr:rowOff>
    </xdr:from>
    <xdr:to>
      <xdr:col>46</xdr:col>
      <xdr:colOff>0</xdr:colOff>
      <xdr:row>2</xdr:row>
      <xdr:rowOff>0</xdr:rowOff>
    </xdr:to>
    <xdr:graphicFrame macro="">
      <xdr:nvGraphicFramePr>
        <xdr:cNvPr id="155" name="グラフ 131">
          <a:extLst>
            <a:ext uri="{FF2B5EF4-FFF2-40B4-BE49-F238E27FC236}">
              <a16:creationId xmlns="" xmlns:a16="http://schemas.microsoft.com/office/drawing/2014/main" id="{00000000-0008-0000-0000-00009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156" name="Rectangle 132">
          <a:extLst>
            <a:ext uri="{FF2B5EF4-FFF2-40B4-BE49-F238E27FC236}">
              <a16:creationId xmlns="" xmlns:a16="http://schemas.microsoft.com/office/drawing/2014/main" id="{00000000-0008-0000-0000-00009C000000}"/>
            </a:ext>
          </a:extLst>
        </xdr:cNvPr>
        <xdr:cNvSpPr>
          <a:spLocks noChangeArrowheads="1"/>
        </xdr:cNvSpPr>
      </xdr:nvSpPr>
      <xdr:spPr bwMode="auto">
        <a:xfrm>
          <a:off x="240887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graphicFrame macro="">
      <xdr:nvGraphicFramePr>
        <xdr:cNvPr id="157" name="グラフ 135">
          <a:extLst>
            <a:ext uri="{FF2B5EF4-FFF2-40B4-BE49-F238E27FC236}">
              <a16:creationId xmlns="" xmlns:a16="http://schemas.microsoft.com/office/drawing/2014/main" id="{00000000-0008-0000-0000-00009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46</xdr:col>
      <xdr:colOff>0</xdr:colOff>
      <xdr:row>2</xdr:row>
      <xdr:rowOff>0</xdr:rowOff>
    </xdr:from>
    <xdr:to>
      <xdr:col>46</xdr:col>
      <xdr:colOff>0</xdr:colOff>
      <xdr:row>2</xdr:row>
      <xdr:rowOff>0</xdr:rowOff>
    </xdr:to>
    <xdr:sp macro="" textlink="">
      <xdr:nvSpPr>
        <xdr:cNvPr id="158" name="Rectangle 149">
          <a:extLst>
            <a:ext uri="{FF2B5EF4-FFF2-40B4-BE49-F238E27FC236}">
              <a16:creationId xmlns="" xmlns:a16="http://schemas.microsoft.com/office/drawing/2014/main" id="{00000000-0008-0000-0000-00009E000000}"/>
            </a:ext>
          </a:extLst>
        </xdr:cNvPr>
        <xdr:cNvSpPr>
          <a:spLocks noChangeArrowheads="1"/>
        </xdr:cNvSpPr>
      </xdr:nvSpPr>
      <xdr:spPr bwMode="auto">
        <a:xfrm>
          <a:off x="240887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59" name="Rectangle 150">
          <a:extLst>
            <a:ext uri="{FF2B5EF4-FFF2-40B4-BE49-F238E27FC236}">
              <a16:creationId xmlns="" xmlns:a16="http://schemas.microsoft.com/office/drawing/2014/main" id="{00000000-0008-0000-0000-00009F000000}"/>
            </a:ext>
          </a:extLst>
        </xdr:cNvPr>
        <xdr:cNvSpPr>
          <a:spLocks noChangeArrowheads="1"/>
        </xdr:cNvSpPr>
      </xdr:nvSpPr>
      <xdr:spPr bwMode="auto">
        <a:xfrm>
          <a:off x="240887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60" name="Rectangle 154">
          <a:extLst>
            <a:ext uri="{FF2B5EF4-FFF2-40B4-BE49-F238E27FC236}">
              <a16:creationId xmlns="" xmlns:a16="http://schemas.microsoft.com/office/drawing/2014/main" id="{00000000-0008-0000-0000-0000A0000000}"/>
            </a:ext>
          </a:extLst>
        </xdr:cNvPr>
        <xdr:cNvSpPr>
          <a:spLocks noChangeArrowheads="1"/>
        </xdr:cNvSpPr>
      </xdr:nvSpPr>
      <xdr:spPr bwMode="auto">
        <a:xfrm>
          <a:off x="240887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61" name="Rectangle 159">
          <a:extLst>
            <a:ext uri="{FF2B5EF4-FFF2-40B4-BE49-F238E27FC236}">
              <a16:creationId xmlns="" xmlns:a16="http://schemas.microsoft.com/office/drawing/2014/main" id="{00000000-0008-0000-0000-0000A1000000}"/>
            </a:ext>
          </a:extLst>
        </xdr:cNvPr>
        <xdr:cNvSpPr>
          <a:spLocks noChangeArrowheads="1"/>
        </xdr:cNvSpPr>
      </xdr:nvSpPr>
      <xdr:spPr bwMode="auto">
        <a:xfrm>
          <a:off x="240887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46</xdr:col>
      <xdr:colOff>0</xdr:colOff>
      <xdr:row>2</xdr:row>
      <xdr:rowOff>0</xdr:rowOff>
    </xdr:from>
    <xdr:to>
      <xdr:col>46</xdr:col>
      <xdr:colOff>0</xdr:colOff>
      <xdr:row>2</xdr:row>
      <xdr:rowOff>0</xdr:rowOff>
    </xdr:to>
    <xdr:sp macro="" textlink="">
      <xdr:nvSpPr>
        <xdr:cNvPr id="162" name="Text Box 161">
          <a:extLst>
            <a:ext uri="{FF2B5EF4-FFF2-40B4-BE49-F238E27FC236}">
              <a16:creationId xmlns="" xmlns:a16="http://schemas.microsoft.com/office/drawing/2014/main" id="{00000000-0008-0000-0000-0000A2000000}"/>
            </a:ext>
          </a:extLst>
        </xdr:cNvPr>
        <xdr:cNvSpPr txBox="1">
          <a:spLocks noChangeArrowheads="1"/>
        </xdr:cNvSpPr>
      </xdr:nvSpPr>
      <xdr:spPr bwMode="auto">
        <a:xfrm>
          <a:off x="24088725"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167" name="Text Box 23">
          <a:extLst>
            <a:ext uri="{FF2B5EF4-FFF2-40B4-BE49-F238E27FC236}">
              <a16:creationId xmlns="" xmlns:a16="http://schemas.microsoft.com/office/drawing/2014/main" id="{00000000-0008-0000-0000-0000A7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8" name="Text Box 24">
          <a:extLst>
            <a:ext uri="{FF2B5EF4-FFF2-40B4-BE49-F238E27FC236}">
              <a16:creationId xmlns="" xmlns:a16="http://schemas.microsoft.com/office/drawing/2014/main" id="{00000000-0008-0000-0000-0000A8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9" name="Text Box 50">
          <a:extLst>
            <a:ext uri="{FF2B5EF4-FFF2-40B4-BE49-F238E27FC236}">
              <a16:creationId xmlns="" xmlns:a16="http://schemas.microsoft.com/office/drawing/2014/main" id="{00000000-0008-0000-0000-0000A9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0" name="Text Box 52">
          <a:extLst>
            <a:ext uri="{FF2B5EF4-FFF2-40B4-BE49-F238E27FC236}">
              <a16:creationId xmlns="" xmlns:a16="http://schemas.microsoft.com/office/drawing/2014/main" id="{00000000-0008-0000-0000-0000AA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5" name="Text Box 23">
          <a:extLst>
            <a:ext uri="{FF2B5EF4-FFF2-40B4-BE49-F238E27FC236}">
              <a16:creationId xmlns="" xmlns:a16="http://schemas.microsoft.com/office/drawing/2014/main" id="{00000000-0008-0000-0000-0000A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6" name="Text Box 24">
          <a:extLst>
            <a:ext uri="{FF2B5EF4-FFF2-40B4-BE49-F238E27FC236}">
              <a16:creationId xmlns="" xmlns:a16="http://schemas.microsoft.com/office/drawing/2014/main" id="{00000000-0008-0000-0000-0000B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7" name="Text Box 50">
          <a:extLst>
            <a:ext uri="{FF2B5EF4-FFF2-40B4-BE49-F238E27FC236}">
              <a16:creationId xmlns="" xmlns:a16="http://schemas.microsoft.com/office/drawing/2014/main" id="{00000000-0008-0000-0000-0000B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8" name="Text Box 52">
          <a:extLst>
            <a:ext uri="{FF2B5EF4-FFF2-40B4-BE49-F238E27FC236}">
              <a16:creationId xmlns="" xmlns:a16="http://schemas.microsoft.com/office/drawing/2014/main" id="{00000000-0008-0000-0000-0000B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9" name="Text Box 24">
          <a:extLst>
            <a:ext uri="{FF2B5EF4-FFF2-40B4-BE49-F238E27FC236}">
              <a16:creationId xmlns="" xmlns:a16="http://schemas.microsoft.com/office/drawing/2014/main" id="{00000000-0008-0000-0000-0000B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0" name="Text Box 50">
          <a:extLst>
            <a:ext uri="{FF2B5EF4-FFF2-40B4-BE49-F238E27FC236}">
              <a16:creationId xmlns="" xmlns:a16="http://schemas.microsoft.com/office/drawing/2014/main" id="{00000000-0008-0000-0000-0000B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1" name="Text Box 52">
          <a:extLst>
            <a:ext uri="{FF2B5EF4-FFF2-40B4-BE49-F238E27FC236}">
              <a16:creationId xmlns="" xmlns:a16="http://schemas.microsoft.com/office/drawing/2014/main" id="{00000000-0008-0000-0000-0000B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 xmlns:a16="http://schemas.microsoft.com/office/drawing/2014/main" id="{00000000-0008-0000-0000-0000B6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 xmlns:a16="http://schemas.microsoft.com/office/drawing/2014/main" id="{00000000-0008-0000-0000-0000B7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 xmlns:a16="http://schemas.microsoft.com/office/drawing/2014/main" id="{00000000-0008-0000-0000-0000B8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 xmlns:a16="http://schemas.microsoft.com/office/drawing/2014/main" id="{00000000-0008-0000-0000-0000B9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23">
          <a:extLst>
            <a:ext uri="{FF2B5EF4-FFF2-40B4-BE49-F238E27FC236}">
              <a16:creationId xmlns="" xmlns:a16="http://schemas.microsoft.com/office/drawing/2014/main" id="{00000000-0008-0000-0000-0000BA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7" name="Text Box 24">
          <a:extLst>
            <a:ext uri="{FF2B5EF4-FFF2-40B4-BE49-F238E27FC236}">
              <a16:creationId xmlns="" xmlns:a16="http://schemas.microsoft.com/office/drawing/2014/main" id="{00000000-0008-0000-0000-0000BB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8" name="Text Box 50">
          <a:extLst>
            <a:ext uri="{FF2B5EF4-FFF2-40B4-BE49-F238E27FC236}">
              <a16:creationId xmlns="" xmlns:a16="http://schemas.microsoft.com/office/drawing/2014/main" id="{00000000-0008-0000-0000-0000BC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9" name="Text Box 52">
          <a:extLst>
            <a:ext uri="{FF2B5EF4-FFF2-40B4-BE49-F238E27FC236}">
              <a16:creationId xmlns="" xmlns:a16="http://schemas.microsoft.com/office/drawing/2014/main" id="{00000000-0008-0000-0000-0000BD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0" name="Text Box 23">
          <a:extLst>
            <a:ext uri="{FF2B5EF4-FFF2-40B4-BE49-F238E27FC236}">
              <a16:creationId xmlns="" xmlns:a16="http://schemas.microsoft.com/office/drawing/2014/main" id="{00000000-0008-0000-0000-0000BE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1" name="Text Box 24">
          <a:extLst>
            <a:ext uri="{FF2B5EF4-FFF2-40B4-BE49-F238E27FC236}">
              <a16:creationId xmlns="" xmlns:a16="http://schemas.microsoft.com/office/drawing/2014/main" id="{00000000-0008-0000-0000-0000BF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2" name="Text Box 50">
          <a:extLst>
            <a:ext uri="{FF2B5EF4-FFF2-40B4-BE49-F238E27FC236}">
              <a16:creationId xmlns="" xmlns:a16="http://schemas.microsoft.com/office/drawing/2014/main" id="{00000000-0008-0000-0000-0000C0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3" name="Text Box 52">
          <a:extLst>
            <a:ext uri="{FF2B5EF4-FFF2-40B4-BE49-F238E27FC236}">
              <a16:creationId xmlns="" xmlns:a16="http://schemas.microsoft.com/office/drawing/2014/main" id="{00000000-0008-0000-0000-0000C1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4" name="Text Box 23">
          <a:extLst>
            <a:ext uri="{FF2B5EF4-FFF2-40B4-BE49-F238E27FC236}">
              <a16:creationId xmlns="" xmlns:a16="http://schemas.microsoft.com/office/drawing/2014/main" id="{00000000-0008-0000-0000-0000C2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5" name="Text Box 24">
          <a:extLst>
            <a:ext uri="{FF2B5EF4-FFF2-40B4-BE49-F238E27FC236}">
              <a16:creationId xmlns="" xmlns:a16="http://schemas.microsoft.com/office/drawing/2014/main" id="{00000000-0008-0000-0000-0000C3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6" name="Text Box 50">
          <a:extLst>
            <a:ext uri="{FF2B5EF4-FFF2-40B4-BE49-F238E27FC236}">
              <a16:creationId xmlns="" xmlns:a16="http://schemas.microsoft.com/office/drawing/2014/main" id="{00000000-0008-0000-0000-0000C4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7" name="Text Box 52">
          <a:extLst>
            <a:ext uri="{FF2B5EF4-FFF2-40B4-BE49-F238E27FC236}">
              <a16:creationId xmlns="" xmlns:a16="http://schemas.microsoft.com/office/drawing/2014/main" id="{00000000-0008-0000-0000-0000C5000000}"/>
            </a:ext>
          </a:extLst>
        </xdr:cNvPr>
        <xdr:cNvSpPr txBox="1">
          <a:spLocks noChangeArrowheads="1"/>
        </xdr:cNvSpPr>
      </xdr:nvSpPr>
      <xdr:spPr bwMode="auto">
        <a:xfrm>
          <a:off x="5876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3" name="Text Box 23">
          <a:extLst>
            <a:ext uri="{FF2B5EF4-FFF2-40B4-BE49-F238E27FC236}">
              <a16:creationId xmlns="" xmlns:a16="http://schemas.microsoft.com/office/drawing/2014/main" id="{00000000-0008-0000-0000-0000A3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4" name="Text Box 24">
          <a:extLst>
            <a:ext uri="{FF2B5EF4-FFF2-40B4-BE49-F238E27FC236}">
              <a16:creationId xmlns="" xmlns:a16="http://schemas.microsoft.com/office/drawing/2014/main" id="{00000000-0008-0000-0000-0000A4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5" name="Text Box 50">
          <a:extLst>
            <a:ext uri="{FF2B5EF4-FFF2-40B4-BE49-F238E27FC236}">
              <a16:creationId xmlns="" xmlns:a16="http://schemas.microsoft.com/office/drawing/2014/main" id="{00000000-0008-0000-0000-0000A5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6" name="Text Box 52">
          <a:extLst>
            <a:ext uri="{FF2B5EF4-FFF2-40B4-BE49-F238E27FC236}">
              <a16:creationId xmlns="" xmlns:a16="http://schemas.microsoft.com/office/drawing/2014/main" id="{00000000-0008-0000-0000-0000A6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1" name="Text Box 23">
          <a:extLst>
            <a:ext uri="{FF2B5EF4-FFF2-40B4-BE49-F238E27FC236}">
              <a16:creationId xmlns="" xmlns:a16="http://schemas.microsoft.com/office/drawing/2014/main" id="{00000000-0008-0000-0000-0000AB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2" name="Text Box 24">
          <a:extLst>
            <a:ext uri="{FF2B5EF4-FFF2-40B4-BE49-F238E27FC236}">
              <a16:creationId xmlns="" xmlns:a16="http://schemas.microsoft.com/office/drawing/2014/main" id="{00000000-0008-0000-0000-0000AC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3" name="Text Box 50">
          <a:extLst>
            <a:ext uri="{FF2B5EF4-FFF2-40B4-BE49-F238E27FC236}">
              <a16:creationId xmlns="" xmlns:a16="http://schemas.microsoft.com/office/drawing/2014/main" id="{00000000-0008-0000-0000-0000AD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4" name="Text Box 52">
          <a:extLst>
            <a:ext uri="{FF2B5EF4-FFF2-40B4-BE49-F238E27FC236}">
              <a16:creationId xmlns="" xmlns:a16="http://schemas.microsoft.com/office/drawing/2014/main" id="{00000000-0008-0000-0000-0000AE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8" name="Text Box 23">
          <a:extLst>
            <a:ext uri="{FF2B5EF4-FFF2-40B4-BE49-F238E27FC236}">
              <a16:creationId xmlns="" xmlns:a16="http://schemas.microsoft.com/office/drawing/2014/main" id="{00000000-0008-0000-0000-0000C6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9" name="Text Box 24">
          <a:extLst>
            <a:ext uri="{FF2B5EF4-FFF2-40B4-BE49-F238E27FC236}">
              <a16:creationId xmlns="" xmlns:a16="http://schemas.microsoft.com/office/drawing/2014/main" id="{00000000-0008-0000-0000-0000C7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0" name="Text Box 50">
          <a:extLst>
            <a:ext uri="{FF2B5EF4-FFF2-40B4-BE49-F238E27FC236}">
              <a16:creationId xmlns="" xmlns:a16="http://schemas.microsoft.com/office/drawing/2014/main" id="{00000000-0008-0000-0000-0000C8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1" name="Text Box 52">
          <a:extLst>
            <a:ext uri="{FF2B5EF4-FFF2-40B4-BE49-F238E27FC236}">
              <a16:creationId xmlns="" xmlns:a16="http://schemas.microsoft.com/office/drawing/2014/main" id="{00000000-0008-0000-0000-0000C9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2" name="Text Box 23">
          <a:extLst>
            <a:ext uri="{FF2B5EF4-FFF2-40B4-BE49-F238E27FC236}">
              <a16:creationId xmlns="" xmlns:a16="http://schemas.microsoft.com/office/drawing/2014/main" id="{00000000-0008-0000-0000-0000CA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3" name="Text Box 24">
          <a:extLst>
            <a:ext uri="{FF2B5EF4-FFF2-40B4-BE49-F238E27FC236}">
              <a16:creationId xmlns="" xmlns:a16="http://schemas.microsoft.com/office/drawing/2014/main" id="{00000000-0008-0000-0000-0000CB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4" name="Text Box 50">
          <a:extLst>
            <a:ext uri="{FF2B5EF4-FFF2-40B4-BE49-F238E27FC236}">
              <a16:creationId xmlns="" xmlns:a16="http://schemas.microsoft.com/office/drawing/2014/main" id="{00000000-0008-0000-0000-0000CC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5" name="Text Box 52">
          <a:extLst>
            <a:ext uri="{FF2B5EF4-FFF2-40B4-BE49-F238E27FC236}">
              <a16:creationId xmlns="" xmlns:a16="http://schemas.microsoft.com/office/drawing/2014/main" id="{00000000-0008-0000-0000-0000CD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6" name="Text Box 23">
          <a:extLst>
            <a:ext uri="{FF2B5EF4-FFF2-40B4-BE49-F238E27FC236}">
              <a16:creationId xmlns="" xmlns:a16="http://schemas.microsoft.com/office/drawing/2014/main" id="{00000000-0008-0000-0000-0000CE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7" name="Text Box 24">
          <a:extLst>
            <a:ext uri="{FF2B5EF4-FFF2-40B4-BE49-F238E27FC236}">
              <a16:creationId xmlns="" xmlns:a16="http://schemas.microsoft.com/office/drawing/2014/main" id="{00000000-0008-0000-0000-0000CF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8" name="Text Box 50">
          <a:extLst>
            <a:ext uri="{FF2B5EF4-FFF2-40B4-BE49-F238E27FC236}">
              <a16:creationId xmlns="" xmlns:a16="http://schemas.microsoft.com/office/drawing/2014/main" id="{00000000-0008-0000-0000-0000D0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9" name="Text Box 52">
          <a:extLst>
            <a:ext uri="{FF2B5EF4-FFF2-40B4-BE49-F238E27FC236}">
              <a16:creationId xmlns="" xmlns:a16="http://schemas.microsoft.com/office/drawing/2014/main" id="{00000000-0008-0000-0000-0000D1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0" name="Text Box 23">
          <a:extLst>
            <a:ext uri="{FF2B5EF4-FFF2-40B4-BE49-F238E27FC236}">
              <a16:creationId xmlns="" xmlns:a16="http://schemas.microsoft.com/office/drawing/2014/main" id="{00000000-0008-0000-0000-0000D2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1" name="Text Box 24">
          <a:extLst>
            <a:ext uri="{FF2B5EF4-FFF2-40B4-BE49-F238E27FC236}">
              <a16:creationId xmlns="" xmlns:a16="http://schemas.microsoft.com/office/drawing/2014/main" id="{00000000-0008-0000-0000-0000D3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2" name="Text Box 50">
          <a:extLst>
            <a:ext uri="{FF2B5EF4-FFF2-40B4-BE49-F238E27FC236}">
              <a16:creationId xmlns="" xmlns:a16="http://schemas.microsoft.com/office/drawing/2014/main" id="{00000000-0008-0000-0000-0000D4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3" name="Text Box 52">
          <a:extLst>
            <a:ext uri="{FF2B5EF4-FFF2-40B4-BE49-F238E27FC236}">
              <a16:creationId xmlns="" xmlns:a16="http://schemas.microsoft.com/office/drawing/2014/main" id="{00000000-0008-0000-0000-0000D5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14" name="Text Box 23">
          <a:extLst>
            <a:ext uri="{FF2B5EF4-FFF2-40B4-BE49-F238E27FC236}">
              <a16:creationId xmlns="" xmlns:a16="http://schemas.microsoft.com/office/drawing/2014/main" id="{00000000-0008-0000-0000-0000D6000000}"/>
            </a:ext>
          </a:extLst>
        </xdr:cNvPr>
        <xdr:cNvSpPr txBox="1">
          <a:spLocks noChangeArrowheads="1"/>
        </xdr:cNvSpPr>
      </xdr:nvSpPr>
      <xdr:spPr bwMode="auto">
        <a:xfrm>
          <a:off x="6800850" y="495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15" name="Text Box 24">
          <a:extLst>
            <a:ext uri="{FF2B5EF4-FFF2-40B4-BE49-F238E27FC236}">
              <a16:creationId xmlns="" xmlns:a16="http://schemas.microsoft.com/office/drawing/2014/main" id="{00000000-0008-0000-0000-0000D7000000}"/>
            </a:ext>
          </a:extLst>
        </xdr:cNvPr>
        <xdr:cNvSpPr txBox="1">
          <a:spLocks noChangeArrowheads="1"/>
        </xdr:cNvSpPr>
      </xdr:nvSpPr>
      <xdr:spPr bwMode="auto">
        <a:xfrm>
          <a:off x="6800850" y="495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16" name="Text Box 50">
          <a:extLst>
            <a:ext uri="{FF2B5EF4-FFF2-40B4-BE49-F238E27FC236}">
              <a16:creationId xmlns="" xmlns:a16="http://schemas.microsoft.com/office/drawing/2014/main" id="{00000000-0008-0000-0000-0000D8000000}"/>
            </a:ext>
          </a:extLst>
        </xdr:cNvPr>
        <xdr:cNvSpPr txBox="1">
          <a:spLocks noChangeArrowheads="1"/>
        </xdr:cNvSpPr>
      </xdr:nvSpPr>
      <xdr:spPr bwMode="auto">
        <a:xfrm>
          <a:off x="6800850" y="495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17" name="Text Box 52">
          <a:extLst>
            <a:ext uri="{FF2B5EF4-FFF2-40B4-BE49-F238E27FC236}">
              <a16:creationId xmlns="" xmlns:a16="http://schemas.microsoft.com/office/drawing/2014/main" id="{00000000-0008-0000-0000-0000D9000000}"/>
            </a:ext>
          </a:extLst>
        </xdr:cNvPr>
        <xdr:cNvSpPr txBox="1">
          <a:spLocks noChangeArrowheads="1"/>
        </xdr:cNvSpPr>
      </xdr:nvSpPr>
      <xdr:spPr bwMode="auto">
        <a:xfrm>
          <a:off x="6800850" y="495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18" name="Text Box 23">
          <a:extLst>
            <a:ext uri="{FF2B5EF4-FFF2-40B4-BE49-F238E27FC236}">
              <a16:creationId xmlns="" xmlns:a16="http://schemas.microsoft.com/office/drawing/2014/main" id="{00000000-0008-0000-0000-0000DA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19" name="Text Box 24">
          <a:extLst>
            <a:ext uri="{FF2B5EF4-FFF2-40B4-BE49-F238E27FC236}">
              <a16:creationId xmlns="" xmlns:a16="http://schemas.microsoft.com/office/drawing/2014/main" id="{00000000-0008-0000-0000-0000DB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20" name="Text Box 50">
          <a:extLst>
            <a:ext uri="{FF2B5EF4-FFF2-40B4-BE49-F238E27FC236}">
              <a16:creationId xmlns="" xmlns:a16="http://schemas.microsoft.com/office/drawing/2014/main" id="{00000000-0008-0000-0000-0000DC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21" name="Text Box 52">
          <a:extLst>
            <a:ext uri="{FF2B5EF4-FFF2-40B4-BE49-F238E27FC236}">
              <a16:creationId xmlns="" xmlns:a16="http://schemas.microsoft.com/office/drawing/2014/main" id="{00000000-0008-0000-0000-0000DD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22" name="Text Box 23">
          <a:extLst>
            <a:ext uri="{FF2B5EF4-FFF2-40B4-BE49-F238E27FC236}">
              <a16:creationId xmlns="" xmlns:a16="http://schemas.microsoft.com/office/drawing/2014/main" id="{00000000-0008-0000-0000-0000DE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23" name="Text Box 24">
          <a:extLst>
            <a:ext uri="{FF2B5EF4-FFF2-40B4-BE49-F238E27FC236}">
              <a16:creationId xmlns="" xmlns:a16="http://schemas.microsoft.com/office/drawing/2014/main" id="{00000000-0008-0000-0000-0000DF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24" name="Text Box 50">
          <a:extLst>
            <a:ext uri="{FF2B5EF4-FFF2-40B4-BE49-F238E27FC236}">
              <a16:creationId xmlns="" xmlns:a16="http://schemas.microsoft.com/office/drawing/2014/main" id="{00000000-0008-0000-0000-0000E0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25" name="Text Box 52">
          <a:extLst>
            <a:ext uri="{FF2B5EF4-FFF2-40B4-BE49-F238E27FC236}">
              <a16:creationId xmlns="" xmlns:a16="http://schemas.microsoft.com/office/drawing/2014/main" id="{00000000-0008-0000-0000-0000E1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26" name="Text Box 23">
          <a:extLst>
            <a:ext uri="{FF2B5EF4-FFF2-40B4-BE49-F238E27FC236}">
              <a16:creationId xmlns="" xmlns:a16="http://schemas.microsoft.com/office/drawing/2014/main" id="{00000000-0008-0000-0000-0000E2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27" name="Text Box 24">
          <a:extLst>
            <a:ext uri="{FF2B5EF4-FFF2-40B4-BE49-F238E27FC236}">
              <a16:creationId xmlns="" xmlns:a16="http://schemas.microsoft.com/office/drawing/2014/main" id="{00000000-0008-0000-0000-0000E3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28" name="Text Box 50">
          <a:extLst>
            <a:ext uri="{FF2B5EF4-FFF2-40B4-BE49-F238E27FC236}">
              <a16:creationId xmlns="" xmlns:a16="http://schemas.microsoft.com/office/drawing/2014/main" id="{00000000-0008-0000-0000-0000E4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29" name="Text Box 52">
          <a:extLst>
            <a:ext uri="{FF2B5EF4-FFF2-40B4-BE49-F238E27FC236}">
              <a16:creationId xmlns="" xmlns:a16="http://schemas.microsoft.com/office/drawing/2014/main" id="{00000000-0008-0000-0000-0000E5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30" name="Text Box 23">
          <a:extLst>
            <a:ext uri="{FF2B5EF4-FFF2-40B4-BE49-F238E27FC236}">
              <a16:creationId xmlns="" xmlns:a16="http://schemas.microsoft.com/office/drawing/2014/main" id="{00000000-0008-0000-0000-0000E6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31" name="Text Box 24">
          <a:extLst>
            <a:ext uri="{FF2B5EF4-FFF2-40B4-BE49-F238E27FC236}">
              <a16:creationId xmlns="" xmlns:a16="http://schemas.microsoft.com/office/drawing/2014/main" id="{00000000-0008-0000-0000-0000E7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32" name="Text Box 50">
          <a:extLst>
            <a:ext uri="{FF2B5EF4-FFF2-40B4-BE49-F238E27FC236}">
              <a16:creationId xmlns="" xmlns:a16="http://schemas.microsoft.com/office/drawing/2014/main" id="{00000000-0008-0000-0000-0000E8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33" name="Text Box 52">
          <a:extLst>
            <a:ext uri="{FF2B5EF4-FFF2-40B4-BE49-F238E27FC236}">
              <a16:creationId xmlns="" xmlns:a16="http://schemas.microsoft.com/office/drawing/2014/main" id="{00000000-0008-0000-0000-0000E9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34" name="Text Box 23">
          <a:extLst>
            <a:ext uri="{FF2B5EF4-FFF2-40B4-BE49-F238E27FC236}">
              <a16:creationId xmlns="" xmlns:a16="http://schemas.microsoft.com/office/drawing/2014/main" id="{00000000-0008-0000-0000-0000EA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35" name="Text Box 24">
          <a:extLst>
            <a:ext uri="{FF2B5EF4-FFF2-40B4-BE49-F238E27FC236}">
              <a16:creationId xmlns="" xmlns:a16="http://schemas.microsoft.com/office/drawing/2014/main" id="{00000000-0008-0000-0000-0000EB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36" name="Text Box 50">
          <a:extLst>
            <a:ext uri="{FF2B5EF4-FFF2-40B4-BE49-F238E27FC236}">
              <a16:creationId xmlns="" xmlns:a16="http://schemas.microsoft.com/office/drawing/2014/main" id="{00000000-0008-0000-0000-0000EC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37" name="Text Box 52">
          <a:extLst>
            <a:ext uri="{FF2B5EF4-FFF2-40B4-BE49-F238E27FC236}">
              <a16:creationId xmlns="" xmlns:a16="http://schemas.microsoft.com/office/drawing/2014/main" id="{00000000-0008-0000-0000-0000ED000000}"/>
            </a:ext>
          </a:extLst>
        </xdr:cNvPr>
        <xdr:cNvSpPr txBox="1">
          <a:spLocks noChangeArrowheads="1"/>
        </xdr:cNvSpPr>
      </xdr:nvSpPr>
      <xdr:spPr bwMode="auto">
        <a:xfrm>
          <a:off x="5991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8" name="Text Box 23">
          <a:extLst>
            <a:ext uri="{FF2B5EF4-FFF2-40B4-BE49-F238E27FC236}">
              <a16:creationId xmlns="" xmlns:a16="http://schemas.microsoft.com/office/drawing/2014/main" id="{00000000-0008-0000-0000-0000EE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39" name="Text Box 24">
          <a:extLst>
            <a:ext uri="{FF2B5EF4-FFF2-40B4-BE49-F238E27FC236}">
              <a16:creationId xmlns="" xmlns:a16="http://schemas.microsoft.com/office/drawing/2014/main" id="{00000000-0008-0000-0000-0000EF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0" name="Text Box 50">
          <a:extLst>
            <a:ext uri="{FF2B5EF4-FFF2-40B4-BE49-F238E27FC236}">
              <a16:creationId xmlns="" xmlns:a16="http://schemas.microsoft.com/office/drawing/2014/main" id="{00000000-0008-0000-0000-0000F0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1" name="Text Box 52">
          <a:extLst>
            <a:ext uri="{FF2B5EF4-FFF2-40B4-BE49-F238E27FC236}">
              <a16:creationId xmlns="" xmlns:a16="http://schemas.microsoft.com/office/drawing/2014/main" id="{00000000-0008-0000-0000-0000F1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2" name="Text Box 23">
          <a:extLst>
            <a:ext uri="{FF2B5EF4-FFF2-40B4-BE49-F238E27FC236}">
              <a16:creationId xmlns="" xmlns:a16="http://schemas.microsoft.com/office/drawing/2014/main" id="{00000000-0008-0000-0000-0000F2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3" name="Text Box 24">
          <a:extLst>
            <a:ext uri="{FF2B5EF4-FFF2-40B4-BE49-F238E27FC236}">
              <a16:creationId xmlns="" xmlns:a16="http://schemas.microsoft.com/office/drawing/2014/main" id="{00000000-0008-0000-0000-0000F3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4" name="Text Box 50">
          <a:extLst>
            <a:ext uri="{FF2B5EF4-FFF2-40B4-BE49-F238E27FC236}">
              <a16:creationId xmlns="" xmlns:a16="http://schemas.microsoft.com/office/drawing/2014/main" id="{00000000-0008-0000-0000-0000F4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5" name="Text Box 52">
          <a:extLst>
            <a:ext uri="{FF2B5EF4-FFF2-40B4-BE49-F238E27FC236}">
              <a16:creationId xmlns="" xmlns:a16="http://schemas.microsoft.com/office/drawing/2014/main" id="{00000000-0008-0000-0000-0000F5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6" name="Text Box 23">
          <a:extLst>
            <a:ext uri="{FF2B5EF4-FFF2-40B4-BE49-F238E27FC236}">
              <a16:creationId xmlns="" xmlns:a16="http://schemas.microsoft.com/office/drawing/2014/main" id="{00000000-0008-0000-0000-0000F6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7" name="Text Box 24">
          <a:extLst>
            <a:ext uri="{FF2B5EF4-FFF2-40B4-BE49-F238E27FC236}">
              <a16:creationId xmlns="" xmlns:a16="http://schemas.microsoft.com/office/drawing/2014/main" id="{00000000-0008-0000-0000-0000F7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8" name="Text Box 50">
          <a:extLst>
            <a:ext uri="{FF2B5EF4-FFF2-40B4-BE49-F238E27FC236}">
              <a16:creationId xmlns="" xmlns:a16="http://schemas.microsoft.com/office/drawing/2014/main" id="{00000000-0008-0000-0000-0000F8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49" name="Text Box 52">
          <a:extLst>
            <a:ext uri="{FF2B5EF4-FFF2-40B4-BE49-F238E27FC236}">
              <a16:creationId xmlns="" xmlns:a16="http://schemas.microsoft.com/office/drawing/2014/main" id="{00000000-0008-0000-0000-0000F9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0" name="Text Box 23">
          <a:extLst>
            <a:ext uri="{FF2B5EF4-FFF2-40B4-BE49-F238E27FC236}">
              <a16:creationId xmlns="" xmlns:a16="http://schemas.microsoft.com/office/drawing/2014/main" id="{00000000-0008-0000-0000-0000FA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1" name="Text Box 24">
          <a:extLst>
            <a:ext uri="{FF2B5EF4-FFF2-40B4-BE49-F238E27FC236}">
              <a16:creationId xmlns="" xmlns:a16="http://schemas.microsoft.com/office/drawing/2014/main" id="{00000000-0008-0000-0000-0000FB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2" name="Text Box 50">
          <a:extLst>
            <a:ext uri="{FF2B5EF4-FFF2-40B4-BE49-F238E27FC236}">
              <a16:creationId xmlns="" xmlns:a16="http://schemas.microsoft.com/office/drawing/2014/main" id="{00000000-0008-0000-0000-0000FC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3" name="Text Box 52">
          <a:extLst>
            <a:ext uri="{FF2B5EF4-FFF2-40B4-BE49-F238E27FC236}">
              <a16:creationId xmlns="" xmlns:a16="http://schemas.microsoft.com/office/drawing/2014/main" id="{00000000-0008-0000-0000-0000FD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4" name="Text Box 23">
          <a:extLst>
            <a:ext uri="{FF2B5EF4-FFF2-40B4-BE49-F238E27FC236}">
              <a16:creationId xmlns="" xmlns:a16="http://schemas.microsoft.com/office/drawing/2014/main" id="{00000000-0008-0000-0000-0000FE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5" name="Text Box 24">
          <a:extLst>
            <a:ext uri="{FF2B5EF4-FFF2-40B4-BE49-F238E27FC236}">
              <a16:creationId xmlns="" xmlns:a16="http://schemas.microsoft.com/office/drawing/2014/main" id="{00000000-0008-0000-0000-0000FF00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6" name="Text Box 50">
          <a:extLst>
            <a:ext uri="{FF2B5EF4-FFF2-40B4-BE49-F238E27FC236}">
              <a16:creationId xmlns="" xmlns:a16="http://schemas.microsoft.com/office/drawing/2014/main" id="{00000000-0008-0000-0000-000000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7" name="Text Box 52">
          <a:extLst>
            <a:ext uri="{FF2B5EF4-FFF2-40B4-BE49-F238E27FC236}">
              <a16:creationId xmlns="" xmlns:a16="http://schemas.microsoft.com/office/drawing/2014/main" id="{00000000-0008-0000-0000-000001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AC6C33F8-9036-F3EC-EFC5-1E5EA2A483B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F945F3E5-835D-CA55-59AF-E1D8C417EBA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5A169584-255B-8111-2D0A-A6614848735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1B8D2117-9DF9-2A6F-3149-48A5DAB2C4C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703C34B0-5642-55C5-F1CC-AF14079E6D7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twoCellAnchor editAs="oneCell">
    <xdr:from>
      <xdr:col>35</xdr:col>
      <xdr:colOff>0</xdr:colOff>
      <xdr:row>2</xdr:row>
      <xdr:rowOff>0</xdr:rowOff>
    </xdr:from>
    <xdr:to>
      <xdr:col>35</xdr:col>
      <xdr:colOff>76200</xdr:colOff>
      <xdr:row>3</xdr:row>
      <xdr:rowOff>57150</xdr:rowOff>
    </xdr:to>
    <xdr:sp macro="" textlink="">
      <xdr:nvSpPr>
        <xdr:cNvPr id="3" name="Text Box 23">
          <a:extLst>
            <a:ext uri="{FF2B5EF4-FFF2-40B4-BE49-F238E27FC236}">
              <a16:creationId xmlns="" xmlns:a16="http://schemas.microsoft.com/office/drawing/2014/main" id="{00000000-0008-0000-0100-000003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4" name="Text Box 24">
          <a:extLst>
            <a:ext uri="{FF2B5EF4-FFF2-40B4-BE49-F238E27FC236}">
              <a16:creationId xmlns="" xmlns:a16="http://schemas.microsoft.com/office/drawing/2014/main" id="{00000000-0008-0000-0100-000004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5" name="Text Box 50">
          <a:extLst>
            <a:ext uri="{FF2B5EF4-FFF2-40B4-BE49-F238E27FC236}">
              <a16:creationId xmlns="" xmlns:a16="http://schemas.microsoft.com/office/drawing/2014/main" id="{00000000-0008-0000-0100-000005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6" name="Text Box 52">
          <a:extLst>
            <a:ext uri="{FF2B5EF4-FFF2-40B4-BE49-F238E27FC236}">
              <a16:creationId xmlns="" xmlns:a16="http://schemas.microsoft.com/office/drawing/2014/main" id="{00000000-0008-0000-0100-000006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10" name="Text Box 23">
          <a:extLst>
            <a:ext uri="{FF2B5EF4-FFF2-40B4-BE49-F238E27FC236}">
              <a16:creationId xmlns="" xmlns:a16="http://schemas.microsoft.com/office/drawing/2014/main" id="{00000000-0008-0000-0100-00000A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11" name="Text Box 24">
          <a:extLst>
            <a:ext uri="{FF2B5EF4-FFF2-40B4-BE49-F238E27FC236}">
              <a16:creationId xmlns="" xmlns:a16="http://schemas.microsoft.com/office/drawing/2014/main" id="{00000000-0008-0000-0100-00000B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12" name="Text Box 50">
          <a:extLst>
            <a:ext uri="{FF2B5EF4-FFF2-40B4-BE49-F238E27FC236}">
              <a16:creationId xmlns="" xmlns:a16="http://schemas.microsoft.com/office/drawing/2014/main" id="{00000000-0008-0000-0100-00000C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13" name="Text Box 52">
          <a:extLst>
            <a:ext uri="{FF2B5EF4-FFF2-40B4-BE49-F238E27FC236}">
              <a16:creationId xmlns="" xmlns:a16="http://schemas.microsoft.com/office/drawing/2014/main" id="{00000000-0008-0000-0100-00000D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4" name="Text Box 24">
          <a:extLst>
            <a:ext uri="{FF2B5EF4-FFF2-40B4-BE49-F238E27FC236}">
              <a16:creationId xmlns="" xmlns:a16="http://schemas.microsoft.com/office/drawing/2014/main" id="{00000000-0008-0000-0100-00000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5" name="Text Box 50">
          <a:extLst>
            <a:ext uri="{FF2B5EF4-FFF2-40B4-BE49-F238E27FC236}">
              <a16:creationId xmlns="" xmlns:a16="http://schemas.microsoft.com/office/drawing/2014/main" id="{00000000-0008-0000-01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2">
          <a:extLst>
            <a:ext uri="{FF2B5EF4-FFF2-40B4-BE49-F238E27FC236}">
              <a16:creationId xmlns="" xmlns:a16="http://schemas.microsoft.com/office/drawing/2014/main" id="{00000000-0008-0000-01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35</xdr:col>
      <xdr:colOff>0</xdr:colOff>
      <xdr:row>2</xdr:row>
      <xdr:rowOff>0</xdr:rowOff>
    </xdr:from>
    <xdr:to>
      <xdr:col>35</xdr:col>
      <xdr:colOff>76200</xdr:colOff>
      <xdr:row>3</xdr:row>
      <xdr:rowOff>47625</xdr:rowOff>
    </xdr:to>
    <xdr:sp macro="" textlink="">
      <xdr:nvSpPr>
        <xdr:cNvPr id="17" name="Text Box 23">
          <a:extLst>
            <a:ext uri="{FF2B5EF4-FFF2-40B4-BE49-F238E27FC236}">
              <a16:creationId xmlns="" xmlns:a16="http://schemas.microsoft.com/office/drawing/2014/main" id="{00000000-0008-0000-0100-000011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18" name="Text Box 24">
          <a:extLst>
            <a:ext uri="{FF2B5EF4-FFF2-40B4-BE49-F238E27FC236}">
              <a16:creationId xmlns="" xmlns:a16="http://schemas.microsoft.com/office/drawing/2014/main" id="{00000000-0008-0000-0100-000012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19" name="Text Box 50">
          <a:extLst>
            <a:ext uri="{FF2B5EF4-FFF2-40B4-BE49-F238E27FC236}">
              <a16:creationId xmlns="" xmlns:a16="http://schemas.microsoft.com/office/drawing/2014/main" id="{00000000-0008-0000-0100-000013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20" name="Text Box 52">
          <a:extLst>
            <a:ext uri="{FF2B5EF4-FFF2-40B4-BE49-F238E27FC236}">
              <a16:creationId xmlns="" xmlns:a16="http://schemas.microsoft.com/office/drawing/2014/main" id="{00000000-0008-0000-0100-000014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0</xdr:colOff>
      <xdr:row>2</xdr:row>
      <xdr:rowOff>0</xdr:rowOff>
    </xdr:from>
    <xdr:to>
      <xdr:col>35</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0</xdr:colOff>
      <xdr:row>2</xdr:row>
      <xdr:rowOff>0</xdr:rowOff>
    </xdr:from>
    <xdr:to>
      <xdr:col>35</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0</xdr:colOff>
      <xdr:row>2</xdr:row>
      <xdr:rowOff>0</xdr:rowOff>
    </xdr:from>
    <xdr:to>
      <xdr:col>35</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35</xdr:col>
      <xdr:colOff>0</xdr:colOff>
      <xdr:row>2</xdr:row>
      <xdr:rowOff>0</xdr:rowOff>
    </xdr:from>
    <xdr:to>
      <xdr:col>35</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35</xdr:col>
      <xdr:colOff>0</xdr:colOff>
      <xdr:row>2</xdr:row>
      <xdr:rowOff>0</xdr:rowOff>
    </xdr:from>
    <xdr:to>
      <xdr:col>35</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35</xdr:col>
      <xdr:colOff>0</xdr:colOff>
      <xdr:row>2</xdr:row>
      <xdr:rowOff>0</xdr:rowOff>
    </xdr:from>
    <xdr:to>
      <xdr:col>35</xdr:col>
      <xdr:colOff>0</xdr:colOff>
      <xdr:row>2</xdr:row>
      <xdr:rowOff>0</xdr:rowOff>
    </xdr:to>
    <xdr:sp macro="" textlink="">
      <xdr:nvSpPr>
        <xdr:cNvPr id="26" name="Rectangle 132">
          <a:extLst>
            <a:ext uri="{FF2B5EF4-FFF2-40B4-BE49-F238E27FC236}">
              <a16:creationId xmlns="" xmlns:a16="http://schemas.microsoft.com/office/drawing/2014/main" id="{00000000-0008-0000-0100-00001A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35</xdr:col>
      <xdr:colOff>0</xdr:colOff>
      <xdr:row>2</xdr:row>
      <xdr:rowOff>0</xdr:rowOff>
    </xdr:from>
    <xdr:to>
      <xdr:col>35</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35</xdr:col>
      <xdr:colOff>0</xdr:colOff>
      <xdr:row>2</xdr:row>
      <xdr:rowOff>0</xdr:rowOff>
    </xdr:from>
    <xdr:to>
      <xdr:col>35</xdr:col>
      <xdr:colOff>0</xdr:colOff>
      <xdr:row>2</xdr:row>
      <xdr:rowOff>0</xdr:rowOff>
    </xdr:to>
    <xdr:sp macro="" textlink="">
      <xdr:nvSpPr>
        <xdr:cNvPr id="28" name="Rectangle 149">
          <a:extLst>
            <a:ext uri="{FF2B5EF4-FFF2-40B4-BE49-F238E27FC236}">
              <a16:creationId xmlns="" xmlns:a16="http://schemas.microsoft.com/office/drawing/2014/main" id="{00000000-0008-0000-0100-00001C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35</xdr:col>
      <xdr:colOff>0</xdr:colOff>
      <xdr:row>2</xdr:row>
      <xdr:rowOff>0</xdr:rowOff>
    </xdr:from>
    <xdr:to>
      <xdr:col>35</xdr:col>
      <xdr:colOff>0</xdr:colOff>
      <xdr:row>2</xdr:row>
      <xdr:rowOff>0</xdr:rowOff>
    </xdr:to>
    <xdr:sp macro="" textlink="">
      <xdr:nvSpPr>
        <xdr:cNvPr id="29" name="Rectangle 150">
          <a:extLst>
            <a:ext uri="{FF2B5EF4-FFF2-40B4-BE49-F238E27FC236}">
              <a16:creationId xmlns="" xmlns:a16="http://schemas.microsoft.com/office/drawing/2014/main" id="{00000000-0008-0000-0100-00001D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35</xdr:col>
      <xdr:colOff>0</xdr:colOff>
      <xdr:row>2</xdr:row>
      <xdr:rowOff>0</xdr:rowOff>
    </xdr:from>
    <xdr:to>
      <xdr:col>35</xdr:col>
      <xdr:colOff>0</xdr:colOff>
      <xdr:row>2</xdr:row>
      <xdr:rowOff>0</xdr:rowOff>
    </xdr:to>
    <xdr:sp macro="" textlink="">
      <xdr:nvSpPr>
        <xdr:cNvPr id="30" name="Rectangle 154">
          <a:extLst>
            <a:ext uri="{FF2B5EF4-FFF2-40B4-BE49-F238E27FC236}">
              <a16:creationId xmlns="" xmlns:a16="http://schemas.microsoft.com/office/drawing/2014/main" id="{00000000-0008-0000-0100-00001E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35</xdr:col>
      <xdr:colOff>0</xdr:colOff>
      <xdr:row>2</xdr:row>
      <xdr:rowOff>0</xdr:rowOff>
    </xdr:from>
    <xdr:to>
      <xdr:col>35</xdr:col>
      <xdr:colOff>0</xdr:colOff>
      <xdr:row>2</xdr:row>
      <xdr:rowOff>0</xdr:rowOff>
    </xdr:to>
    <xdr:sp macro="" textlink="">
      <xdr:nvSpPr>
        <xdr:cNvPr id="31" name="Rectangle 159">
          <a:extLst>
            <a:ext uri="{FF2B5EF4-FFF2-40B4-BE49-F238E27FC236}">
              <a16:creationId xmlns="" xmlns:a16="http://schemas.microsoft.com/office/drawing/2014/main" id="{00000000-0008-0000-0100-00001F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35</xdr:col>
      <xdr:colOff>0</xdr:colOff>
      <xdr:row>2</xdr:row>
      <xdr:rowOff>0</xdr:rowOff>
    </xdr:from>
    <xdr:to>
      <xdr:col>35</xdr:col>
      <xdr:colOff>0</xdr:colOff>
      <xdr:row>2</xdr:row>
      <xdr:rowOff>0</xdr:rowOff>
    </xdr:to>
    <xdr:sp macro="" textlink="">
      <xdr:nvSpPr>
        <xdr:cNvPr id="32" name="Text Box 161">
          <a:extLst>
            <a:ext uri="{FF2B5EF4-FFF2-40B4-BE49-F238E27FC236}">
              <a16:creationId xmlns="" xmlns:a16="http://schemas.microsoft.com/office/drawing/2014/main" id="{00000000-0008-0000-0100-000020000000}"/>
            </a:ext>
          </a:extLst>
        </xdr:cNvPr>
        <xdr:cNvSpPr txBox="1">
          <a:spLocks noChangeArrowheads="1"/>
        </xdr:cNvSpPr>
      </xdr:nvSpPr>
      <xdr:spPr bwMode="auto">
        <a:xfrm>
          <a:off x="22098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100-000025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100-00002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100-00002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100-00002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 name="Text Box 23">
          <a:extLst>
            <a:ext uri="{FF2B5EF4-FFF2-40B4-BE49-F238E27FC236}">
              <a16:creationId xmlns="" xmlns:a16="http://schemas.microsoft.com/office/drawing/2014/main" id="{00000000-0008-0000-0100-00002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4">
          <a:extLst>
            <a:ext uri="{FF2B5EF4-FFF2-40B4-BE49-F238E27FC236}">
              <a16:creationId xmlns="" xmlns:a16="http://schemas.microsoft.com/office/drawing/2014/main" id="{00000000-0008-0000-01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50">
          <a:extLst>
            <a:ext uri="{FF2B5EF4-FFF2-40B4-BE49-F238E27FC236}">
              <a16:creationId xmlns="" xmlns:a16="http://schemas.microsoft.com/office/drawing/2014/main" id="{00000000-0008-0000-01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2">
          <a:extLst>
            <a:ext uri="{FF2B5EF4-FFF2-40B4-BE49-F238E27FC236}">
              <a16:creationId xmlns="" xmlns:a16="http://schemas.microsoft.com/office/drawing/2014/main" id="{00000000-0008-0000-01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24">
          <a:extLst>
            <a:ext uri="{FF2B5EF4-FFF2-40B4-BE49-F238E27FC236}">
              <a16:creationId xmlns="" xmlns:a16="http://schemas.microsoft.com/office/drawing/2014/main" id="{00000000-0008-0000-01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50">
          <a:extLst>
            <a:ext uri="{FF2B5EF4-FFF2-40B4-BE49-F238E27FC236}">
              <a16:creationId xmlns="" xmlns:a16="http://schemas.microsoft.com/office/drawing/2014/main" id="{00000000-0008-0000-01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52">
          <a:extLst>
            <a:ext uri="{FF2B5EF4-FFF2-40B4-BE49-F238E27FC236}">
              <a16:creationId xmlns="" xmlns:a16="http://schemas.microsoft.com/office/drawing/2014/main" id="{00000000-0008-0000-01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8" name="Text Box 23">
          <a:extLst>
            <a:ext uri="{FF2B5EF4-FFF2-40B4-BE49-F238E27FC236}">
              <a16:creationId xmlns="" xmlns:a16="http://schemas.microsoft.com/office/drawing/2014/main" id="{00000000-0008-0000-0100-0000B2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79" name="Text Box 24">
          <a:extLst>
            <a:ext uri="{FF2B5EF4-FFF2-40B4-BE49-F238E27FC236}">
              <a16:creationId xmlns="" xmlns:a16="http://schemas.microsoft.com/office/drawing/2014/main" id="{00000000-0008-0000-0100-0000B3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0" name="Text Box 50">
          <a:extLst>
            <a:ext uri="{FF2B5EF4-FFF2-40B4-BE49-F238E27FC236}">
              <a16:creationId xmlns="" xmlns:a16="http://schemas.microsoft.com/office/drawing/2014/main" id="{00000000-0008-0000-0100-0000B4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1" name="Text Box 52">
          <a:extLst>
            <a:ext uri="{FF2B5EF4-FFF2-40B4-BE49-F238E27FC236}">
              <a16:creationId xmlns="" xmlns:a16="http://schemas.microsoft.com/office/drawing/2014/main" id="{00000000-0008-0000-0100-0000B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23">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7" name="Text Box 24">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8" name="Text Box 50">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9" name="Text Box 52">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0" name="Text Box 23">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1" name="Text Box 24">
          <a:extLst>
            <a:ext uri="{FF2B5EF4-FFF2-40B4-BE49-F238E27FC236}">
              <a16:creationId xmlns="" xmlns:a16="http://schemas.microsoft.com/office/drawing/2014/main" id="{00000000-0008-0000-0100-0000BF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2" name="Text Box 50">
          <a:extLst>
            <a:ext uri="{FF2B5EF4-FFF2-40B4-BE49-F238E27FC236}">
              <a16:creationId xmlns="" xmlns:a16="http://schemas.microsoft.com/office/drawing/2014/main" id="{00000000-0008-0000-0100-0000C0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3" name="Text Box 52">
          <a:extLst>
            <a:ext uri="{FF2B5EF4-FFF2-40B4-BE49-F238E27FC236}">
              <a16:creationId xmlns="" xmlns:a16="http://schemas.microsoft.com/office/drawing/2014/main" id="{00000000-0008-0000-0100-0000C1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35</xdr:col>
      <xdr:colOff>0</xdr:colOff>
      <xdr:row>2</xdr:row>
      <xdr:rowOff>0</xdr:rowOff>
    </xdr:from>
    <xdr:to>
      <xdr:col>35</xdr:col>
      <xdr:colOff>76200</xdr:colOff>
      <xdr:row>3</xdr:row>
      <xdr:rowOff>57150</xdr:rowOff>
    </xdr:to>
    <xdr:sp macro="" textlink="">
      <xdr:nvSpPr>
        <xdr:cNvPr id="222" name="Text Box 23">
          <a:extLst>
            <a:ext uri="{FF2B5EF4-FFF2-40B4-BE49-F238E27FC236}">
              <a16:creationId xmlns="" xmlns:a16="http://schemas.microsoft.com/office/drawing/2014/main" id="{00000000-0008-0000-0100-0000DE000000}"/>
            </a:ext>
          </a:extLst>
        </xdr:cNvPr>
        <xdr:cNvSpPr txBox="1">
          <a:spLocks noChangeArrowheads="1"/>
        </xdr:cNvSpPr>
      </xdr:nvSpPr>
      <xdr:spPr bwMode="auto">
        <a:xfrm>
          <a:off x="246221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223" name="Text Box 24">
          <a:extLst>
            <a:ext uri="{FF2B5EF4-FFF2-40B4-BE49-F238E27FC236}">
              <a16:creationId xmlns="" xmlns:a16="http://schemas.microsoft.com/office/drawing/2014/main" id="{00000000-0008-0000-0100-0000DF000000}"/>
            </a:ext>
          </a:extLst>
        </xdr:cNvPr>
        <xdr:cNvSpPr txBox="1">
          <a:spLocks noChangeArrowheads="1"/>
        </xdr:cNvSpPr>
      </xdr:nvSpPr>
      <xdr:spPr bwMode="auto">
        <a:xfrm>
          <a:off x="246221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224" name="Text Box 50">
          <a:extLst>
            <a:ext uri="{FF2B5EF4-FFF2-40B4-BE49-F238E27FC236}">
              <a16:creationId xmlns="" xmlns:a16="http://schemas.microsoft.com/office/drawing/2014/main" id="{00000000-0008-0000-0100-0000E0000000}"/>
            </a:ext>
          </a:extLst>
        </xdr:cNvPr>
        <xdr:cNvSpPr txBox="1">
          <a:spLocks noChangeArrowheads="1"/>
        </xdr:cNvSpPr>
      </xdr:nvSpPr>
      <xdr:spPr bwMode="auto">
        <a:xfrm>
          <a:off x="246221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225" name="Text Box 52">
          <a:extLst>
            <a:ext uri="{FF2B5EF4-FFF2-40B4-BE49-F238E27FC236}">
              <a16:creationId xmlns="" xmlns:a16="http://schemas.microsoft.com/office/drawing/2014/main" id="{00000000-0008-0000-0100-0000E1000000}"/>
            </a:ext>
          </a:extLst>
        </xdr:cNvPr>
        <xdr:cNvSpPr txBox="1">
          <a:spLocks noChangeArrowheads="1"/>
        </xdr:cNvSpPr>
      </xdr:nvSpPr>
      <xdr:spPr bwMode="auto">
        <a:xfrm>
          <a:off x="246221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35</xdr:col>
      <xdr:colOff>0</xdr:colOff>
      <xdr:row>3</xdr:row>
      <xdr:rowOff>0</xdr:rowOff>
    </xdr:from>
    <xdr:ext cx="76200" cy="209550"/>
    <xdr:sp macro="" textlink="">
      <xdr:nvSpPr>
        <xdr:cNvPr id="246" name="Text Box 23">
          <a:extLst>
            <a:ext uri="{FF2B5EF4-FFF2-40B4-BE49-F238E27FC236}">
              <a16:creationId xmlns="" xmlns:a16="http://schemas.microsoft.com/office/drawing/2014/main" id="{00000000-0008-0000-0100-0000F6000000}"/>
            </a:ext>
          </a:extLst>
        </xdr:cNvPr>
        <xdr:cNvSpPr txBox="1">
          <a:spLocks noChangeArrowheads="1"/>
        </xdr:cNvSpPr>
      </xdr:nvSpPr>
      <xdr:spPr bwMode="auto">
        <a:xfrm>
          <a:off x="25841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3</xdr:row>
      <xdr:rowOff>0</xdr:rowOff>
    </xdr:from>
    <xdr:ext cx="76200" cy="209550"/>
    <xdr:sp macro="" textlink="">
      <xdr:nvSpPr>
        <xdr:cNvPr id="247" name="Text Box 24">
          <a:extLst>
            <a:ext uri="{FF2B5EF4-FFF2-40B4-BE49-F238E27FC236}">
              <a16:creationId xmlns="" xmlns:a16="http://schemas.microsoft.com/office/drawing/2014/main" id="{00000000-0008-0000-0100-0000F7000000}"/>
            </a:ext>
          </a:extLst>
        </xdr:cNvPr>
        <xdr:cNvSpPr txBox="1">
          <a:spLocks noChangeArrowheads="1"/>
        </xdr:cNvSpPr>
      </xdr:nvSpPr>
      <xdr:spPr bwMode="auto">
        <a:xfrm>
          <a:off x="25841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3</xdr:row>
      <xdr:rowOff>0</xdr:rowOff>
    </xdr:from>
    <xdr:ext cx="76200" cy="209550"/>
    <xdr:sp macro="" textlink="">
      <xdr:nvSpPr>
        <xdr:cNvPr id="248" name="Text Box 50">
          <a:extLst>
            <a:ext uri="{FF2B5EF4-FFF2-40B4-BE49-F238E27FC236}">
              <a16:creationId xmlns="" xmlns:a16="http://schemas.microsoft.com/office/drawing/2014/main" id="{00000000-0008-0000-0100-0000F8000000}"/>
            </a:ext>
          </a:extLst>
        </xdr:cNvPr>
        <xdr:cNvSpPr txBox="1">
          <a:spLocks noChangeArrowheads="1"/>
        </xdr:cNvSpPr>
      </xdr:nvSpPr>
      <xdr:spPr bwMode="auto">
        <a:xfrm>
          <a:off x="25841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3</xdr:row>
      <xdr:rowOff>0</xdr:rowOff>
    </xdr:from>
    <xdr:ext cx="76200" cy="209550"/>
    <xdr:sp macro="" textlink="">
      <xdr:nvSpPr>
        <xdr:cNvPr id="249" name="Text Box 52">
          <a:extLst>
            <a:ext uri="{FF2B5EF4-FFF2-40B4-BE49-F238E27FC236}">
              <a16:creationId xmlns="" xmlns:a16="http://schemas.microsoft.com/office/drawing/2014/main" id="{00000000-0008-0000-0100-0000F9000000}"/>
            </a:ext>
          </a:extLst>
        </xdr:cNvPr>
        <xdr:cNvSpPr txBox="1">
          <a:spLocks noChangeArrowheads="1"/>
        </xdr:cNvSpPr>
      </xdr:nvSpPr>
      <xdr:spPr bwMode="auto">
        <a:xfrm>
          <a:off x="25841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3</xdr:row>
      <xdr:rowOff>0</xdr:rowOff>
    </xdr:from>
    <xdr:ext cx="76200" cy="200025"/>
    <xdr:sp macro="" textlink="">
      <xdr:nvSpPr>
        <xdr:cNvPr id="250" name="Text Box 23">
          <a:extLst>
            <a:ext uri="{FF2B5EF4-FFF2-40B4-BE49-F238E27FC236}">
              <a16:creationId xmlns="" xmlns:a16="http://schemas.microsoft.com/office/drawing/2014/main" id="{00000000-0008-0000-0100-0000FA000000}"/>
            </a:ext>
          </a:extLst>
        </xdr:cNvPr>
        <xdr:cNvSpPr txBox="1">
          <a:spLocks noChangeArrowheads="1"/>
        </xdr:cNvSpPr>
      </xdr:nvSpPr>
      <xdr:spPr bwMode="auto">
        <a:xfrm>
          <a:off x="25841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3</xdr:row>
      <xdr:rowOff>0</xdr:rowOff>
    </xdr:from>
    <xdr:ext cx="76200" cy="200025"/>
    <xdr:sp macro="" textlink="">
      <xdr:nvSpPr>
        <xdr:cNvPr id="251" name="Text Box 24">
          <a:extLst>
            <a:ext uri="{FF2B5EF4-FFF2-40B4-BE49-F238E27FC236}">
              <a16:creationId xmlns="" xmlns:a16="http://schemas.microsoft.com/office/drawing/2014/main" id="{00000000-0008-0000-0100-0000FB000000}"/>
            </a:ext>
          </a:extLst>
        </xdr:cNvPr>
        <xdr:cNvSpPr txBox="1">
          <a:spLocks noChangeArrowheads="1"/>
        </xdr:cNvSpPr>
      </xdr:nvSpPr>
      <xdr:spPr bwMode="auto">
        <a:xfrm>
          <a:off x="25841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3</xdr:row>
      <xdr:rowOff>0</xdr:rowOff>
    </xdr:from>
    <xdr:ext cx="76200" cy="200025"/>
    <xdr:sp macro="" textlink="">
      <xdr:nvSpPr>
        <xdr:cNvPr id="252" name="Text Box 50">
          <a:extLst>
            <a:ext uri="{FF2B5EF4-FFF2-40B4-BE49-F238E27FC236}">
              <a16:creationId xmlns="" xmlns:a16="http://schemas.microsoft.com/office/drawing/2014/main" id="{00000000-0008-0000-0100-0000FC000000}"/>
            </a:ext>
          </a:extLst>
        </xdr:cNvPr>
        <xdr:cNvSpPr txBox="1">
          <a:spLocks noChangeArrowheads="1"/>
        </xdr:cNvSpPr>
      </xdr:nvSpPr>
      <xdr:spPr bwMode="auto">
        <a:xfrm>
          <a:off x="25841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3</xdr:row>
      <xdr:rowOff>0</xdr:rowOff>
    </xdr:from>
    <xdr:ext cx="76200" cy="200025"/>
    <xdr:sp macro="" textlink="">
      <xdr:nvSpPr>
        <xdr:cNvPr id="253" name="Text Box 52">
          <a:extLst>
            <a:ext uri="{FF2B5EF4-FFF2-40B4-BE49-F238E27FC236}">
              <a16:creationId xmlns="" xmlns:a16="http://schemas.microsoft.com/office/drawing/2014/main" id="{00000000-0008-0000-0100-0000FD000000}"/>
            </a:ext>
          </a:extLst>
        </xdr:cNvPr>
        <xdr:cNvSpPr txBox="1">
          <a:spLocks noChangeArrowheads="1"/>
        </xdr:cNvSpPr>
      </xdr:nvSpPr>
      <xdr:spPr bwMode="auto">
        <a:xfrm>
          <a:off x="25841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4" name="Text Box 23">
          <a:extLst>
            <a:ext uri="{FF2B5EF4-FFF2-40B4-BE49-F238E27FC236}">
              <a16:creationId xmlns="" xmlns:a16="http://schemas.microsoft.com/office/drawing/2014/main" id="{00000000-0008-0000-0100-0000FE00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5" name="Text Box 24">
          <a:extLst>
            <a:ext uri="{FF2B5EF4-FFF2-40B4-BE49-F238E27FC236}">
              <a16:creationId xmlns="" xmlns:a16="http://schemas.microsoft.com/office/drawing/2014/main" id="{00000000-0008-0000-0100-0000FF00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6" name="Text Box 50">
          <a:extLst>
            <a:ext uri="{FF2B5EF4-FFF2-40B4-BE49-F238E27FC236}">
              <a16:creationId xmlns="" xmlns:a16="http://schemas.microsoft.com/office/drawing/2014/main" id="{00000000-0008-0000-0100-00000001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7" name="Text Box 52">
          <a:extLst>
            <a:ext uri="{FF2B5EF4-FFF2-40B4-BE49-F238E27FC236}">
              <a16:creationId xmlns="" xmlns:a16="http://schemas.microsoft.com/office/drawing/2014/main" id="{00000000-0008-0000-0100-000001010000}"/>
            </a:ext>
          </a:extLst>
        </xdr:cNvPr>
        <xdr:cNvSpPr txBox="1">
          <a:spLocks noChangeArrowheads="1"/>
        </xdr:cNvSpPr>
      </xdr:nvSpPr>
      <xdr:spPr bwMode="auto">
        <a:xfrm>
          <a:off x="6800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8" name="Text Box 23">
          <a:extLst>
            <a:ext uri="{FF2B5EF4-FFF2-40B4-BE49-F238E27FC236}">
              <a16:creationId xmlns="" xmlns:a16="http://schemas.microsoft.com/office/drawing/2014/main" id="{00000000-0008-0000-0100-000002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9" name="Text Box 24">
          <a:extLst>
            <a:ext uri="{FF2B5EF4-FFF2-40B4-BE49-F238E27FC236}">
              <a16:creationId xmlns="" xmlns:a16="http://schemas.microsoft.com/office/drawing/2014/main" id="{00000000-0008-0000-0100-000003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60" name="Text Box 50">
          <a:extLst>
            <a:ext uri="{FF2B5EF4-FFF2-40B4-BE49-F238E27FC236}">
              <a16:creationId xmlns="" xmlns:a16="http://schemas.microsoft.com/office/drawing/2014/main" id="{00000000-0008-0000-0100-000004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61" name="Text Box 52">
          <a:extLst>
            <a:ext uri="{FF2B5EF4-FFF2-40B4-BE49-F238E27FC236}">
              <a16:creationId xmlns="" xmlns:a16="http://schemas.microsoft.com/office/drawing/2014/main" id="{00000000-0008-0000-0100-000005010000}"/>
            </a:ext>
          </a:extLst>
        </xdr:cNvPr>
        <xdr:cNvSpPr txBox="1">
          <a:spLocks noChangeArrowheads="1"/>
        </xdr:cNvSpPr>
      </xdr:nvSpPr>
      <xdr:spPr bwMode="auto">
        <a:xfrm>
          <a:off x="6800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3</xdr:row>
      <xdr:rowOff>0</xdr:rowOff>
    </xdr:from>
    <xdr:ext cx="76200" cy="209550"/>
    <xdr:sp macro="" textlink="">
      <xdr:nvSpPr>
        <xdr:cNvPr id="262" name="Text Box 23">
          <a:extLst>
            <a:ext uri="{FF2B5EF4-FFF2-40B4-BE49-F238E27FC236}">
              <a16:creationId xmlns="" xmlns:a16="http://schemas.microsoft.com/office/drawing/2014/main" id="{00000000-0008-0000-0100-000006010000}"/>
            </a:ext>
          </a:extLst>
        </xdr:cNvPr>
        <xdr:cNvSpPr txBox="1">
          <a:spLocks noChangeArrowheads="1"/>
        </xdr:cNvSpPr>
      </xdr:nvSpPr>
      <xdr:spPr bwMode="auto">
        <a:xfrm>
          <a:off x="25336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3</xdr:row>
      <xdr:rowOff>0</xdr:rowOff>
    </xdr:from>
    <xdr:ext cx="76200" cy="209550"/>
    <xdr:sp macro="" textlink="">
      <xdr:nvSpPr>
        <xdr:cNvPr id="263" name="Text Box 24">
          <a:extLst>
            <a:ext uri="{FF2B5EF4-FFF2-40B4-BE49-F238E27FC236}">
              <a16:creationId xmlns="" xmlns:a16="http://schemas.microsoft.com/office/drawing/2014/main" id="{00000000-0008-0000-0100-000007010000}"/>
            </a:ext>
          </a:extLst>
        </xdr:cNvPr>
        <xdr:cNvSpPr txBox="1">
          <a:spLocks noChangeArrowheads="1"/>
        </xdr:cNvSpPr>
      </xdr:nvSpPr>
      <xdr:spPr bwMode="auto">
        <a:xfrm>
          <a:off x="25336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3</xdr:row>
      <xdr:rowOff>0</xdr:rowOff>
    </xdr:from>
    <xdr:ext cx="76200" cy="209550"/>
    <xdr:sp macro="" textlink="">
      <xdr:nvSpPr>
        <xdr:cNvPr id="264" name="Text Box 50">
          <a:extLst>
            <a:ext uri="{FF2B5EF4-FFF2-40B4-BE49-F238E27FC236}">
              <a16:creationId xmlns="" xmlns:a16="http://schemas.microsoft.com/office/drawing/2014/main" id="{00000000-0008-0000-0100-000008010000}"/>
            </a:ext>
          </a:extLst>
        </xdr:cNvPr>
        <xdr:cNvSpPr txBox="1">
          <a:spLocks noChangeArrowheads="1"/>
        </xdr:cNvSpPr>
      </xdr:nvSpPr>
      <xdr:spPr bwMode="auto">
        <a:xfrm>
          <a:off x="25336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3</xdr:row>
      <xdr:rowOff>0</xdr:rowOff>
    </xdr:from>
    <xdr:ext cx="76200" cy="209550"/>
    <xdr:sp macro="" textlink="">
      <xdr:nvSpPr>
        <xdr:cNvPr id="265" name="Text Box 52">
          <a:extLst>
            <a:ext uri="{FF2B5EF4-FFF2-40B4-BE49-F238E27FC236}">
              <a16:creationId xmlns="" xmlns:a16="http://schemas.microsoft.com/office/drawing/2014/main" id="{00000000-0008-0000-0100-000009010000}"/>
            </a:ext>
          </a:extLst>
        </xdr:cNvPr>
        <xdr:cNvSpPr txBox="1">
          <a:spLocks noChangeArrowheads="1"/>
        </xdr:cNvSpPr>
      </xdr:nvSpPr>
      <xdr:spPr bwMode="auto">
        <a:xfrm>
          <a:off x="253365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6" name="Text Box 23">
          <a:extLst>
            <a:ext uri="{FF2B5EF4-FFF2-40B4-BE49-F238E27FC236}">
              <a16:creationId xmlns="" xmlns:a16="http://schemas.microsoft.com/office/drawing/2014/main" id="{00000000-0008-0000-0100-00000A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7" name="Text Box 24">
          <a:extLst>
            <a:ext uri="{FF2B5EF4-FFF2-40B4-BE49-F238E27FC236}">
              <a16:creationId xmlns="" xmlns:a16="http://schemas.microsoft.com/office/drawing/2014/main" id="{00000000-0008-0000-0100-00000B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8" name="Text Box 50">
          <a:extLst>
            <a:ext uri="{FF2B5EF4-FFF2-40B4-BE49-F238E27FC236}">
              <a16:creationId xmlns="" xmlns:a16="http://schemas.microsoft.com/office/drawing/2014/main" id="{00000000-0008-0000-0100-00000C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9" name="Text Box 52">
          <a:extLst>
            <a:ext uri="{FF2B5EF4-FFF2-40B4-BE49-F238E27FC236}">
              <a16:creationId xmlns="" xmlns:a16="http://schemas.microsoft.com/office/drawing/2014/main" id="{00000000-0008-0000-0100-00000D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0" name="Text Box 23">
          <a:extLst>
            <a:ext uri="{FF2B5EF4-FFF2-40B4-BE49-F238E27FC236}">
              <a16:creationId xmlns="" xmlns:a16="http://schemas.microsoft.com/office/drawing/2014/main" id="{00000000-0008-0000-0100-00000E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1" name="Text Box 24">
          <a:extLst>
            <a:ext uri="{FF2B5EF4-FFF2-40B4-BE49-F238E27FC236}">
              <a16:creationId xmlns="" xmlns:a16="http://schemas.microsoft.com/office/drawing/2014/main" id="{00000000-0008-0000-0100-00000F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2" name="Text Box 50">
          <a:extLst>
            <a:ext uri="{FF2B5EF4-FFF2-40B4-BE49-F238E27FC236}">
              <a16:creationId xmlns="" xmlns:a16="http://schemas.microsoft.com/office/drawing/2014/main" id="{00000000-0008-0000-0100-000010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3" name="Text Box 52">
          <a:extLst>
            <a:ext uri="{FF2B5EF4-FFF2-40B4-BE49-F238E27FC236}">
              <a16:creationId xmlns="" xmlns:a16="http://schemas.microsoft.com/office/drawing/2014/main" id="{00000000-0008-0000-0100-000011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4" name="Text Box 23">
          <a:extLst>
            <a:ext uri="{FF2B5EF4-FFF2-40B4-BE49-F238E27FC236}">
              <a16:creationId xmlns="" xmlns:a16="http://schemas.microsoft.com/office/drawing/2014/main" id="{00000000-0008-0000-0100-000012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5" name="Text Box 24">
          <a:extLst>
            <a:ext uri="{FF2B5EF4-FFF2-40B4-BE49-F238E27FC236}">
              <a16:creationId xmlns="" xmlns:a16="http://schemas.microsoft.com/office/drawing/2014/main" id="{00000000-0008-0000-0100-000013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6" name="Text Box 50">
          <a:extLst>
            <a:ext uri="{FF2B5EF4-FFF2-40B4-BE49-F238E27FC236}">
              <a16:creationId xmlns="" xmlns:a16="http://schemas.microsoft.com/office/drawing/2014/main" id="{00000000-0008-0000-0100-000014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7" name="Text Box 52">
          <a:extLst>
            <a:ext uri="{FF2B5EF4-FFF2-40B4-BE49-F238E27FC236}">
              <a16:creationId xmlns="" xmlns:a16="http://schemas.microsoft.com/office/drawing/2014/main" id="{00000000-0008-0000-0100-000015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8" name="Text Box 23">
          <a:extLst>
            <a:ext uri="{FF2B5EF4-FFF2-40B4-BE49-F238E27FC236}">
              <a16:creationId xmlns="" xmlns:a16="http://schemas.microsoft.com/office/drawing/2014/main" id="{00000000-0008-0000-0100-000016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9" name="Text Box 24">
          <a:extLst>
            <a:ext uri="{FF2B5EF4-FFF2-40B4-BE49-F238E27FC236}">
              <a16:creationId xmlns="" xmlns:a16="http://schemas.microsoft.com/office/drawing/2014/main" id="{00000000-0008-0000-0100-000017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0" name="Text Box 50">
          <a:extLst>
            <a:ext uri="{FF2B5EF4-FFF2-40B4-BE49-F238E27FC236}">
              <a16:creationId xmlns="" xmlns:a16="http://schemas.microsoft.com/office/drawing/2014/main" id="{00000000-0008-0000-0100-000018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1" name="Text Box 52">
          <a:extLst>
            <a:ext uri="{FF2B5EF4-FFF2-40B4-BE49-F238E27FC236}">
              <a16:creationId xmlns="" xmlns:a16="http://schemas.microsoft.com/office/drawing/2014/main" id="{00000000-0008-0000-0100-000019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2" name="Text Box 23">
          <a:extLst>
            <a:ext uri="{FF2B5EF4-FFF2-40B4-BE49-F238E27FC236}">
              <a16:creationId xmlns="" xmlns:a16="http://schemas.microsoft.com/office/drawing/2014/main" id="{00000000-0008-0000-0100-00001A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3" name="Text Box 24">
          <a:extLst>
            <a:ext uri="{FF2B5EF4-FFF2-40B4-BE49-F238E27FC236}">
              <a16:creationId xmlns="" xmlns:a16="http://schemas.microsoft.com/office/drawing/2014/main" id="{00000000-0008-0000-0100-00001B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4" name="Text Box 50">
          <a:extLst>
            <a:ext uri="{FF2B5EF4-FFF2-40B4-BE49-F238E27FC236}">
              <a16:creationId xmlns="" xmlns:a16="http://schemas.microsoft.com/office/drawing/2014/main" id="{00000000-0008-0000-0100-00001C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85" name="Text Box 52">
          <a:extLst>
            <a:ext uri="{FF2B5EF4-FFF2-40B4-BE49-F238E27FC236}">
              <a16:creationId xmlns="" xmlns:a16="http://schemas.microsoft.com/office/drawing/2014/main" id="{00000000-0008-0000-0100-00001D010000}"/>
            </a:ext>
          </a:extLst>
        </xdr:cNvPr>
        <xdr:cNvSpPr txBox="1">
          <a:spLocks noChangeArrowheads="1"/>
        </xdr:cNvSpPr>
      </xdr:nvSpPr>
      <xdr:spPr bwMode="auto">
        <a:xfrm>
          <a:off x="5991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35</xdr:col>
      <xdr:colOff>0</xdr:colOff>
      <xdr:row>2</xdr:row>
      <xdr:rowOff>0</xdr:rowOff>
    </xdr:from>
    <xdr:to>
      <xdr:col>35</xdr:col>
      <xdr:colOff>76200</xdr:colOff>
      <xdr:row>3</xdr:row>
      <xdr:rowOff>57150</xdr:rowOff>
    </xdr:to>
    <xdr:sp macro="" textlink="">
      <xdr:nvSpPr>
        <xdr:cNvPr id="287" name="Text Box 23">
          <a:extLst>
            <a:ext uri="{FF2B5EF4-FFF2-40B4-BE49-F238E27FC236}">
              <a16:creationId xmlns="" xmlns:a16="http://schemas.microsoft.com/office/drawing/2014/main" id="{00000000-0008-0000-0100-00001F010000}"/>
            </a:ext>
          </a:extLst>
        </xdr:cNvPr>
        <xdr:cNvSpPr txBox="1">
          <a:spLocks noChangeArrowheads="1"/>
        </xdr:cNvSpPr>
      </xdr:nvSpPr>
      <xdr:spPr bwMode="auto">
        <a:xfrm>
          <a:off x="25841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288" name="Text Box 24">
          <a:extLst>
            <a:ext uri="{FF2B5EF4-FFF2-40B4-BE49-F238E27FC236}">
              <a16:creationId xmlns="" xmlns:a16="http://schemas.microsoft.com/office/drawing/2014/main" id="{00000000-0008-0000-0100-000020010000}"/>
            </a:ext>
          </a:extLst>
        </xdr:cNvPr>
        <xdr:cNvSpPr txBox="1">
          <a:spLocks noChangeArrowheads="1"/>
        </xdr:cNvSpPr>
      </xdr:nvSpPr>
      <xdr:spPr bwMode="auto">
        <a:xfrm>
          <a:off x="25841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289" name="Text Box 50">
          <a:extLst>
            <a:ext uri="{FF2B5EF4-FFF2-40B4-BE49-F238E27FC236}">
              <a16:creationId xmlns="" xmlns:a16="http://schemas.microsoft.com/office/drawing/2014/main" id="{00000000-0008-0000-0100-000021010000}"/>
            </a:ext>
          </a:extLst>
        </xdr:cNvPr>
        <xdr:cNvSpPr txBox="1">
          <a:spLocks noChangeArrowheads="1"/>
        </xdr:cNvSpPr>
      </xdr:nvSpPr>
      <xdr:spPr bwMode="auto">
        <a:xfrm>
          <a:off x="25841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57150</xdr:rowOff>
    </xdr:to>
    <xdr:sp macro="" textlink="">
      <xdr:nvSpPr>
        <xdr:cNvPr id="290" name="Text Box 52">
          <a:extLst>
            <a:ext uri="{FF2B5EF4-FFF2-40B4-BE49-F238E27FC236}">
              <a16:creationId xmlns="" xmlns:a16="http://schemas.microsoft.com/office/drawing/2014/main" id="{00000000-0008-0000-0100-000022010000}"/>
            </a:ext>
          </a:extLst>
        </xdr:cNvPr>
        <xdr:cNvSpPr txBox="1">
          <a:spLocks noChangeArrowheads="1"/>
        </xdr:cNvSpPr>
      </xdr:nvSpPr>
      <xdr:spPr bwMode="auto">
        <a:xfrm>
          <a:off x="258413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294" name="Text Box 23">
          <a:extLst>
            <a:ext uri="{FF2B5EF4-FFF2-40B4-BE49-F238E27FC236}">
              <a16:creationId xmlns="" xmlns:a16="http://schemas.microsoft.com/office/drawing/2014/main" id="{00000000-0008-0000-0100-000026010000}"/>
            </a:ext>
          </a:extLst>
        </xdr:cNvPr>
        <xdr:cNvSpPr txBox="1">
          <a:spLocks noChangeArrowheads="1"/>
        </xdr:cNvSpPr>
      </xdr:nvSpPr>
      <xdr:spPr bwMode="auto">
        <a:xfrm>
          <a:off x="25841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295" name="Text Box 24">
          <a:extLst>
            <a:ext uri="{FF2B5EF4-FFF2-40B4-BE49-F238E27FC236}">
              <a16:creationId xmlns="" xmlns:a16="http://schemas.microsoft.com/office/drawing/2014/main" id="{00000000-0008-0000-0100-000027010000}"/>
            </a:ext>
          </a:extLst>
        </xdr:cNvPr>
        <xdr:cNvSpPr txBox="1">
          <a:spLocks noChangeArrowheads="1"/>
        </xdr:cNvSpPr>
      </xdr:nvSpPr>
      <xdr:spPr bwMode="auto">
        <a:xfrm>
          <a:off x="25841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296" name="Text Box 50">
          <a:extLst>
            <a:ext uri="{FF2B5EF4-FFF2-40B4-BE49-F238E27FC236}">
              <a16:creationId xmlns="" xmlns:a16="http://schemas.microsoft.com/office/drawing/2014/main" id="{00000000-0008-0000-0100-000028010000}"/>
            </a:ext>
          </a:extLst>
        </xdr:cNvPr>
        <xdr:cNvSpPr txBox="1">
          <a:spLocks noChangeArrowheads="1"/>
        </xdr:cNvSpPr>
      </xdr:nvSpPr>
      <xdr:spPr bwMode="auto">
        <a:xfrm>
          <a:off x="25841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xdr:row>
      <xdr:rowOff>0</xdr:rowOff>
    </xdr:from>
    <xdr:to>
      <xdr:col>35</xdr:col>
      <xdr:colOff>76200</xdr:colOff>
      <xdr:row>4</xdr:row>
      <xdr:rowOff>57150</xdr:rowOff>
    </xdr:to>
    <xdr:sp macro="" textlink="">
      <xdr:nvSpPr>
        <xdr:cNvPr id="297" name="Text Box 52">
          <a:extLst>
            <a:ext uri="{FF2B5EF4-FFF2-40B4-BE49-F238E27FC236}">
              <a16:creationId xmlns="" xmlns:a16="http://schemas.microsoft.com/office/drawing/2014/main" id="{00000000-0008-0000-0100-000029010000}"/>
            </a:ext>
          </a:extLst>
        </xdr:cNvPr>
        <xdr:cNvSpPr txBox="1">
          <a:spLocks noChangeArrowheads="1"/>
        </xdr:cNvSpPr>
      </xdr:nvSpPr>
      <xdr:spPr bwMode="auto">
        <a:xfrm>
          <a:off x="258413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298" name="Text Box 24">
          <a:extLst>
            <a:ext uri="{FF2B5EF4-FFF2-40B4-BE49-F238E27FC236}">
              <a16:creationId xmlns="" xmlns:a16="http://schemas.microsoft.com/office/drawing/2014/main" id="{00000000-0008-0000-0100-00002A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99" name="Text Box 50">
          <a:extLst>
            <a:ext uri="{FF2B5EF4-FFF2-40B4-BE49-F238E27FC236}">
              <a16:creationId xmlns="" xmlns:a16="http://schemas.microsoft.com/office/drawing/2014/main" id="{00000000-0008-0000-0100-00002B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00" name="Text Box 52">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35</xdr:col>
      <xdr:colOff>0</xdr:colOff>
      <xdr:row>2</xdr:row>
      <xdr:rowOff>0</xdr:rowOff>
    </xdr:from>
    <xdr:to>
      <xdr:col>35</xdr:col>
      <xdr:colOff>76200</xdr:colOff>
      <xdr:row>3</xdr:row>
      <xdr:rowOff>47625</xdr:rowOff>
    </xdr:to>
    <xdr:sp macro="" textlink="">
      <xdr:nvSpPr>
        <xdr:cNvPr id="301" name="Text Box 23">
          <a:extLst>
            <a:ext uri="{FF2B5EF4-FFF2-40B4-BE49-F238E27FC236}">
              <a16:creationId xmlns="" xmlns:a16="http://schemas.microsoft.com/office/drawing/2014/main" id="{00000000-0008-0000-0100-00002D010000}"/>
            </a:ext>
          </a:extLst>
        </xdr:cNvPr>
        <xdr:cNvSpPr txBox="1">
          <a:spLocks noChangeArrowheads="1"/>
        </xdr:cNvSpPr>
      </xdr:nvSpPr>
      <xdr:spPr bwMode="auto">
        <a:xfrm>
          <a:off x="25841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302" name="Text Box 24">
          <a:extLst>
            <a:ext uri="{FF2B5EF4-FFF2-40B4-BE49-F238E27FC236}">
              <a16:creationId xmlns="" xmlns:a16="http://schemas.microsoft.com/office/drawing/2014/main" id="{00000000-0008-0000-0100-00002E010000}"/>
            </a:ext>
          </a:extLst>
        </xdr:cNvPr>
        <xdr:cNvSpPr txBox="1">
          <a:spLocks noChangeArrowheads="1"/>
        </xdr:cNvSpPr>
      </xdr:nvSpPr>
      <xdr:spPr bwMode="auto">
        <a:xfrm>
          <a:off x="25841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303" name="Text Box 50">
          <a:extLst>
            <a:ext uri="{FF2B5EF4-FFF2-40B4-BE49-F238E27FC236}">
              <a16:creationId xmlns="" xmlns:a16="http://schemas.microsoft.com/office/drawing/2014/main" id="{00000000-0008-0000-0100-00002F010000}"/>
            </a:ext>
          </a:extLst>
        </xdr:cNvPr>
        <xdr:cNvSpPr txBox="1">
          <a:spLocks noChangeArrowheads="1"/>
        </xdr:cNvSpPr>
      </xdr:nvSpPr>
      <xdr:spPr bwMode="auto">
        <a:xfrm>
          <a:off x="25841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2</xdr:row>
      <xdr:rowOff>0</xdr:rowOff>
    </xdr:from>
    <xdr:to>
      <xdr:col>35</xdr:col>
      <xdr:colOff>76200</xdr:colOff>
      <xdr:row>3</xdr:row>
      <xdr:rowOff>47625</xdr:rowOff>
    </xdr:to>
    <xdr:sp macro="" textlink="">
      <xdr:nvSpPr>
        <xdr:cNvPr id="304" name="Text Box 52">
          <a:extLst>
            <a:ext uri="{FF2B5EF4-FFF2-40B4-BE49-F238E27FC236}">
              <a16:creationId xmlns="" xmlns:a16="http://schemas.microsoft.com/office/drawing/2014/main" id="{00000000-0008-0000-0100-000030010000}"/>
            </a:ext>
          </a:extLst>
        </xdr:cNvPr>
        <xdr:cNvSpPr txBox="1">
          <a:spLocks noChangeArrowheads="1"/>
        </xdr:cNvSpPr>
      </xdr:nvSpPr>
      <xdr:spPr bwMode="auto">
        <a:xfrm>
          <a:off x="258413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0</xdr:colOff>
      <xdr:row>2</xdr:row>
      <xdr:rowOff>0</xdr:rowOff>
    </xdr:from>
    <xdr:to>
      <xdr:col>35</xdr:col>
      <xdr:colOff>0</xdr:colOff>
      <xdr:row>2</xdr:row>
      <xdr:rowOff>0</xdr:rowOff>
    </xdr:to>
    <xdr:graphicFrame macro="">
      <xdr:nvGraphicFramePr>
        <xdr:cNvPr id="305" name="グラフ 95">
          <a:extLst>
            <a:ext uri="{FF2B5EF4-FFF2-40B4-BE49-F238E27FC236}">
              <a16:creationId xmlns="" xmlns:a16="http://schemas.microsoft.com/office/drawing/2014/main" id="{00000000-0008-0000-0100-000031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35</xdr:col>
      <xdr:colOff>0</xdr:colOff>
      <xdr:row>2</xdr:row>
      <xdr:rowOff>0</xdr:rowOff>
    </xdr:from>
    <xdr:to>
      <xdr:col>35</xdr:col>
      <xdr:colOff>0</xdr:colOff>
      <xdr:row>2</xdr:row>
      <xdr:rowOff>0</xdr:rowOff>
    </xdr:to>
    <xdr:graphicFrame macro="">
      <xdr:nvGraphicFramePr>
        <xdr:cNvPr id="306" name="グラフ 96">
          <a:extLst>
            <a:ext uri="{FF2B5EF4-FFF2-40B4-BE49-F238E27FC236}">
              <a16:creationId xmlns="" xmlns:a16="http://schemas.microsoft.com/office/drawing/2014/main" id="{00000000-0008-0000-0100-000032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35</xdr:col>
      <xdr:colOff>0</xdr:colOff>
      <xdr:row>2</xdr:row>
      <xdr:rowOff>0</xdr:rowOff>
    </xdr:from>
    <xdr:to>
      <xdr:col>35</xdr:col>
      <xdr:colOff>0</xdr:colOff>
      <xdr:row>2</xdr:row>
      <xdr:rowOff>0</xdr:rowOff>
    </xdr:to>
    <xdr:graphicFrame macro="">
      <xdr:nvGraphicFramePr>
        <xdr:cNvPr id="307" name="グラフ 100">
          <a:extLst>
            <a:ext uri="{FF2B5EF4-FFF2-40B4-BE49-F238E27FC236}">
              <a16:creationId xmlns="" xmlns:a16="http://schemas.microsoft.com/office/drawing/2014/main" id="{00000000-0008-0000-0100-000033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35</xdr:col>
      <xdr:colOff>0</xdr:colOff>
      <xdr:row>2</xdr:row>
      <xdr:rowOff>0</xdr:rowOff>
    </xdr:from>
    <xdr:to>
      <xdr:col>35</xdr:col>
      <xdr:colOff>0</xdr:colOff>
      <xdr:row>2</xdr:row>
      <xdr:rowOff>0</xdr:rowOff>
    </xdr:to>
    <xdr:graphicFrame macro="">
      <xdr:nvGraphicFramePr>
        <xdr:cNvPr id="308" name="グラフ 103">
          <a:extLst>
            <a:ext uri="{FF2B5EF4-FFF2-40B4-BE49-F238E27FC236}">
              <a16:creationId xmlns="" xmlns:a16="http://schemas.microsoft.com/office/drawing/2014/main" id="{00000000-0008-0000-0100-000034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35</xdr:col>
      <xdr:colOff>0</xdr:colOff>
      <xdr:row>2</xdr:row>
      <xdr:rowOff>0</xdr:rowOff>
    </xdr:from>
    <xdr:to>
      <xdr:col>35</xdr:col>
      <xdr:colOff>0</xdr:colOff>
      <xdr:row>2</xdr:row>
      <xdr:rowOff>0</xdr:rowOff>
    </xdr:to>
    <xdr:graphicFrame macro="">
      <xdr:nvGraphicFramePr>
        <xdr:cNvPr id="309" name="グラフ 131">
          <a:extLst>
            <a:ext uri="{FF2B5EF4-FFF2-40B4-BE49-F238E27FC236}">
              <a16:creationId xmlns="" xmlns:a16="http://schemas.microsoft.com/office/drawing/2014/main" id="{00000000-0008-0000-0100-000035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35</xdr:col>
      <xdr:colOff>0</xdr:colOff>
      <xdr:row>2</xdr:row>
      <xdr:rowOff>0</xdr:rowOff>
    </xdr:from>
    <xdr:to>
      <xdr:col>35</xdr:col>
      <xdr:colOff>0</xdr:colOff>
      <xdr:row>2</xdr:row>
      <xdr:rowOff>0</xdr:rowOff>
    </xdr:to>
    <xdr:sp macro="" textlink="">
      <xdr:nvSpPr>
        <xdr:cNvPr id="310" name="Rectangle 132">
          <a:extLst>
            <a:ext uri="{FF2B5EF4-FFF2-40B4-BE49-F238E27FC236}">
              <a16:creationId xmlns="" xmlns:a16="http://schemas.microsoft.com/office/drawing/2014/main" id="{00000000-0008-0000-0100-000036010000}"/>
            </a:ext>
          </a:extLst>
        </xdr:cNvPr>
        <xdr:cNvSpPr>
          <a:spLocks noChangeArrowheads="1"/>
        </xdr:cNvSpPr>
      </xdr:nvSpPr>
      <xdr:spPr bwMode="auto">
        <a:xfrm>
          <a:off x="258413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35</xdr:col>
      <xdr:colOff>0</xdr:colOff>
      <xdr:row>2</xdr:row>
      <xdr:rowOff>0</xdr:rowOff>
    </xdr:from>
    <xdr:to>
      <xdr:col>35</xdr:col>
      <xdr:colOff>0</xdr:colOff>
      <xdr:row>2</xdr:row>
      <xdr:rowOff>0</xdr:rowOff>
    </xdr:to>
    <xdr:graphicFrame macro="">
      <xdr:nvGraphicFramePr>
        <xdr:cNvPr id="311" name="グラフ 135">
          <a:extLst>
            <a:ext uri="{FF2B5EF4-FFF2-40B4-BE49-F238E27FC236}">
              <a16:creationId xmlns="" xmlns:a16="http://schemas.microsoft.com/office/drawing/2014/main" id="{00000000-0008-0000-0100-000037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35</xdr:col>
      <xdr:colOff>0</xdr:colOff>
      <xdr:row>2</xdr:row>
      <xdr:rowOff>0</xdr:rowOff>
    </xdr:from>
    <xdr:to>
      <xdr:col>35</xdr:col>
      <xdr:colOff>0</xdr:colOff>
      <xdr:row>2</xdr:row>
      <xdr:rowOff>0</xdr:rowOff>
    </xdr:to>
    <xdr:sp macro="" textlink="">
      <xdr:nvSpPr>
        <xdr:cNvPr id="312" name="Rectangle 149">
          <a:extLst>
            <a:ext uri="{FF2B5EF4-FFF2-40B4-BE49-F238E27FC236}">
              <a16:creationId xmlns="" xmlns:a16="http://schemas.microsoft.com/office/drawing/2014/main" id="{00000000-0008-0000-0100-000038010000}"/>
            </a:ext>
          </a:extLst>
        </xdr:cNvPr>
        <xdr:cNvSpPr>
          <a:spLocks noChangeArrowheads="1"/>
        </xdr:cNvSpPr>
      </xdr:nvSpPr>
      <xdr:spPr bwMode="auto">
        <a:xfrm>
          <a:off x="258413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35</xdr:col>
      <xdr:colOff>0</xdr:colOff>
      <xdr:row>2</xdr:row>
      <xdr:rowOff>0</xdr:rowOff>
    </xdr:from>
    <xdr:to>
      <xdr:col>35</xdr:col>
      <xdr:colOff>0</xdr:colOff>
      <xdr:row>2</xdr:row>
      <xdr:rowOff>0</xdr:rowOff>
    </xdr:to>
    <xdr:sp macro="" textlink="">
      <xdr:nvSpPr>
        <xdr:cNvPr id="313" name="Rectangle 150">
          <a:extLst>
            <a:ext uri="{FF2B5EF4-FFF2-40B4-BE49-F238E27FC236}">
              <a16:creationId xmlns="" xmlns:a16="http://schemas.microsoft.com/office/drawing/2014/main" id="{00000000-0008-0000-0100-000039010000}"/>
            </a:ext>
          </a:extLst>
        </xdr:cNvPr>
        <xdr:cNvSpPr>
          <a:spLocks noChangeArrowheads="1"/>
        </xdr:cNvSpPr>
      </xdr:nvSpPr>
      <xdr:spPr bwMode="auto">
        <a:xfrm>
          <a:off x="258413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35</xdr:col>
      <xdr:colOff>0</xdr:colOff>
      <xdr:row>2</xdr:row>
      <xdr:rowOff>0</xdr:rowOff>
    </xdr:from>
    <xdr:to>
      <xdr:col>35</xdr:col>
      <xdr:colOff>0</xdr:colOff>
      <xdr:row>2</xdr:row>
      <xdr:rowOff>0</xdr:rowOff>
    </xdr:to>
    <xdr:sp macro="" textlink="">
      <xdr:nvSpPr>
        <xdr:cNvPr id="314" name="Rectangle 154">
          <a:extLst>
            <a:ext uri="{FF2B5EF4-FFF2-40B4-BE49-F238E27FC236}">
              <a16:creationId xmlns="" xmlns:a16="http://schemas.microsoft.com/office/drawing/2014/main" id="{00000000-0008-0000-0100-00003A010000}"/>
            </a:ext>
          </a:extLst>
        </xdr:cNvPr>
        <xdr:cNvSpPr>
          <a:spLocks noChangeArrowheads="1"/>
        </xdr:cNvSpPr>
      </xdr:nvSpPr>
      <xdr:spPr bwMode="auto">
        <a:xfrm>
          <a:off x="258413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35</xdr:col>
      <xdr:colOff>0</xdr:colOff>
      <xdr:row>2</xdr:row>
      <xdr:rowOff>0</xdr:rowOff>
    </xdr:from>
    <xdr:to>
      <xdr:col>35</xdr:col>
      <xdr:colOff>0</xdr:colOff>
      <xdr:row>2</xdr:row>
      <xdr:rowOff>0</xdr:rowOff>
    </xdr:to>
    <xdr:sp macro="" textlink="">
      <xdr:nvSpPr>
        <xdr:cNvPr id="315" name="Rectangle 159">
          <a:extLst>
            <a:ext uri="{FF2B5EF4-FFF2-40B4-BE49-F238E27FC236}">
              <a16:creationId xmlns="" xmlns:a16="http://schemas.microsoft.com/office/drawing/2014/main" id="{00000000-0008-0000-0100-00003B010000}"/>
            </a:ext>
          </a:extLst>
        </xdr:cNvPr>
        <xdr:cNvSpPr>
          <a:spLocks noChangeArrowheads="1"/>
        </xdr:cNvSpPr>
      </xdr:nvSpPr>
      <xdr:spPr bwMode="auto">
        <a:xfrm>
          <a:off x="258413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35</xdr:col>
      <xdr:colOff>0</xdr:colOff>
      <xdr:row>2</xdr:row>
      <xdr:rowOff>0</xdr:rowOff>
    </xdr:from>
    <xdr:to>
      <xdr:col>35</xdr:col>
      <xdr:colOff>0</xdr:colOff>
      <xdr:row>2</xdr:row>
      <xdr:rowOff>0</xdr:rowOff>
    </xdr:to>
    <xdr:sp macro="" textlink="">
      <xdr:nvSpPr>
        <xdr:cNvPr id="316" name="Text Box 161">
          <a:extLst>
            <a:ext uri="{FF2B5EF4-FFF2-40B4-BE49-F238E27FC236}">
              <a16:creationId xmlns="" xmlns:a16="http://schemas.microsoft.com/office/drawing/2014/main" id="{00000000-0008-0000-0100-00003C010000}"/>
            </a:ext>
          </a:extLst>
        </xdr:cNvPr>
        <xdr:cNvSpPr txBox="1">
          <a:spLocks noChangeArrowheads="1"/>
        </xdr:cNvSpPr>
      </xdr:nvSpPr>
      <xdr:spPr bwMode="auto">
        <a:xfrm>
          <a:off x="25841325"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3</xdr:row>
      <xdr:rowOff>0</xdr:rowOff>
    </xdr:from>
    <xdr:ext cx="76200" cy="209550"/>
    <xdr:sp macro="" textlink="">
      <xdr:nvSpPr>
        <xdr:cNvPr id="321" name="Text Box 23">
          <a:extLst>
            <a:ext uri="{FF2B5EF4-FFF2-40B4-BE49-F238E27FC236}">
              <a16:creationId xmlns="" xmlns:a16="http://schemas.microsoft.com/office/drawing/2014/main" id="{00000000-0008-0000-0100-000041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22" name="Text Box 24">
          <a:extLst>
            <a:ext uri="{FF2B5EF4-FFF2-40B4-BE49-F238E27FC236}">
              <a16:creationId xmlns="" xmlns:a16="http://schemas.microsoft.com/office/drawing/2014/main" id="{00000000-0008-0000-0100-000042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23" name="Text Box 50">
          <a:extLst>
            <a:ext uri="{FF2B5EF4-FFF2-40B4-BE49-F238E27FC236}">
              <a16:creationId xmlns="" xmlns:a16="http://schemas.microsoft.com/office/drawing/2014/main" id="{00000000-0008-0000-0100-000043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24" name="Text Box 52">
          <a:extLst>
            <a:ext uri="{FF2B5EF4-FFF2-40B4-BE49-F238E27FC236}">
              <a16:creationId xmlns="" xmlns:a16="http://schemas.microsoft.com/office/drawing/2014/main" id="{00000000-0008-0000-0100-000044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29" name="Text Box 23">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30" name="Text Box 24">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31" name="Text Box 50">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32" name="Text Box 52">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33" name="Text Box 24">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334" name="Text Box 50">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369094</xdr:colOff>
      <xdr:row>333</xdr:row>
      <xdr:rowOff>47625</xdr:rowOff>
    </xdr:from>
    <xdr:ext cx="76200" cy="209550"/>
    <xdr:sp macro="" textlink="">
      <xdr:nvSpPr>
        <xdr:cNvPr id="335" name="Text Box 52">
          <a:extLst>
            <a:ext uri="{FF2B5EF4-FFF2-40B4-BE49-F238E27FC236}">
              <a16:creationId xmlns="" xmlns:a16="http://schemas.microsoft.com/office/drawing/2014/main" id="{00000000-0008-0000-0100-00004F010000}"/>
            </a:ext>
          </a:extLst>
        </xdr:cNvPr>
        <xdr:cNvSpPr txBox="1">
          <a:spLocks noChangeArrowheads="1"/>
        </xdr:cNvSpPr>
      </xdr:nvSpPr>
      <xdr:spPr bwMode="auto">
        <a:xfrm>
          <a:off x="12168188" y="5191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2" name="Text Box 23">
          <a:extLst>
            <a:ext uri="{FF2B5EF4-FFF2-40B4-BE49-F238E27FC236}">
              <a16:creationId xmlns="" xmlns:a16="http://schemas.microsoft.com/office/drawing/2014/main" id="{00000000-0008-0000-0100-0000CE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3"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4"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5"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6"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7"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8"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69"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0" name="Text Box 23">
          <a:extLst>
            <a:ext uri="{FF2B5EF4-FFF2-40B4-BE49-F238E27FC236}">
              <a16:creationId xmlns="" xmlns:a16="http://schemas.microsoft.com/office/drawing/2014/main" id="{00000000-0008-0000-0100-0000D6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1" name="Text Box 24">
          <a:extLst>
            <a:ext uri="{FF2B5EF4-FFF2-40B4-BE49-F238E27FC236}">
              <a16:creationId xmlns="" xmlns:a16="http://schemas.microsoft.com/office/drawing/2014/main" id="{00000000-0008-0000-0100-0000D7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2" name="Text Box 50">
          <a:extLst>
            <a:ext uri="{FF2B5EF4-FFF2-40B4-BE49-F238E27FC236}">
              <a16:creationId xmlns="" xmlns:a16="http://schemas.microsoft.com/office/drawing/2014/main" id="{00000000-0008-0000-0100-0000D8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3" name="Text Box 52">
          <a:extLst>
            <a:ext uri="{FF2B5EF4-FFF2-40B4-BE49-F238E27FC236}">
              <a16:creationId xmlns="" xmlns:a16="http://schemas.microsoft.com/office/drawing/2014/main" id="{00000000-0008-0000-0100-0000D9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4" name="Text Box 23">
          <a:extLst>
            <a:ext uri="{FF2B5EF4-FFF2-40B4-BE49-F238E27FC236}">
              <a16:creationId xmlns="" xmlns:a16="http://schemas.microsoft.com/office/drawing/2014/main" id="{00000000-0008-0000-0100-0000DA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5" name="Text Box 24">
          <a:extLst>
            <a:ext uri="{FF2B5EF4-FFF2-40B4-BE49-F238E27FC236}">
              <a16:creationId xmlns="" xmlns:a16="http://schemas.microsoft.com/office/drawing/2014/main" id="{00000000-0008-0000-0100-0000DB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6" name="Text Box 50">
          <a:extLst>
            <a:ext uri="{FF2B5EF4-FFF2-40B4-BE49-F238E27FC236}">
              <a16:creationId xmlns="" xmlns:a16="http://schemas.microsoft.com/office/drawing/2014/main" id="{00000000-0008-0000-0100-0000DC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7" name="Text Box 52">
          <a:extLst>
            <a:ext uri="{FF2B5EF4-FFF2-40B4-BE49-F238E27FC236}">
              <a16:creationId xmlns="" xmlns:a16="http://schemas.microsoft.com/office/drawing/2014/main" id="{00000000-0008-0000-0100-0000DD010000}"/>
            </a:ext>
          </a:extLst>
        </xdr:cNvPr>
        <xdr:cNvSpPr txBox="1">
          <a:spLocks noChangeArrowheads="1"/>
        </xdr:cNvSpPr>
      </xdr:nvSpPr>
      <xdr:spPr bwMode="auto">
        <a:xfrm>
          <a:off x="6800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54" name="Text Box 23">
          <a:extLst>
            <a:ext uri="{FF2B5EF4-FFF2-40B4-BE49-F238E27FC236}">
              <a16:creationId xmlns="" xmlns:a16="http://schemas.microsoft.com/office/drawing/2014/main" id="{00000000-0008-0000-0100-00009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55" name="Text Box 24">
          <a:extLst>
            <a:ext uri="{FF2B5EF4-FFF2-40B4-BE49-F238E27FC236}">
              <a16:creationId xmlns="" xmlns:a16="http://schemas.microsoft.com/office/drawing/2014/main" id="{00000000-0008-0000-0100-00009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56" name="Text Box 50">
          <a:extLst>
            <a:ext uri="{FF2B5EF4-FFF2-40B4-BE49-F238E27FC236}">
              <a16:creationId xmlns="" xmlns:a16="http://schemas.microsoft.com/office/drawing/2014/main" id="{00000000-0008-0000-0100-00009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57" name="Text Box 52">
          <a:extLst>
            <a:ext uri="{FF2B5EF4-FFF2-40B4-BE49-F238E27FC236}">
              <a16:creationId xmlns="" xmlns:a16="http://schemas.microsoft.com/office/drawing/2014/main" id="{00000000-0008-0000-0100-00009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58" name="Text Box 24">
          <a:extLst>
            <a:ext uri="{FF2B5EF4-FFF2-40B4-BE49-F238E27FC236}">
              <a16:creationId xmlns="" xmlns:a16="http://schemas.microsoft.com/office/drawing/2014/main" id="{00000000-0008-0000-0100-00009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59" name="Text Box 50">
          <a:extLst>
            <a:ext uri="{FF2B5EF4-FFF2-40B4-BE49-F238E27FC236}">
              <a16:creationId xmlns="" xmlns:a16="http://schemas.microsoft.com/office/drawing/2014/main" id="{00000000-0008-0000-0100-00009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60" name="Text Box 52">
          <a:extLst>
            <a:ext uri="{FF2B5EF4-FFF2-40B4-BE49-F238E27FC236}">
              <a16:creationId xmlns="" xmlns:a16="http://schemas.microsoft.com/office/drawing/2014/main" id="{00000000-0008-0000-0100-0000A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61" name="Text Box 23">
          <a:extLst>
            <a:ext uri="{FF2B5EF4-FFF2-40B4-BE49-F238E27FC236}">
              <a16:creationId xmlns="" xmlns:a16="http://schemas.microsoft.com/office/drawing/2014/main" id="{00000000-0008-0000-0100-0000A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62" name="Text Box 24">
          <a:extLst>
            <a:ext uri="{FF2B5EF4-FFF2-40B4-BE49-F238E27FC236}">
              <a16:creationId xmlns="" xmlns:a16="http://schemas.microsoft.com/office/drawing/2014/main" id="{00000000-0008-0000-0100-0000A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63" name="Text Box 50">
          <a:extLst>
            <a:ext uri="{FF2B5EF4-FFF2-40B4-BE49-F238E27FC236}">
              <a16:creationId xmlns="" xmlns:a16="http://schemas.microsoft.com/office/drawing/2014/main" id="{00000000-0008-0000-0100-0000A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64" name="Text Box 52">
          <a:extLst>
            <a:ext uri="{FF2B5EF4-FFF2-40B4-BE49-F238E27FC236}">
              <a16:creationId xmlns="" xmlns:a16="http://schemas.microsoft.com/office/drawing/2014/main" id="{00000000-0008-0000-0100-0000A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65" name="Text Box 24">
          <a:extLst>
            <a:ext uri="{FF2B5EF4-FFF2-40B4-BE49-F238E27FC236}">
              <a16:creationId xmlns="" xmlns:a16="http://schemas.microsoft.com/office/drawing/2014/main" id="{00000000-0008-0000-0100-0000A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66" name="Text Box 50">
          <a:extLst>
            <a:ext uri="{FF2B5EF4-FFF2-40B4-BE49-F238E27FC236}">
              <a16:creationId xmlns="" xmlns:a16="http://schemas.microsoft.com/office/drawing/2014/main" id="{00000000-0008-0000-0100-0000A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167" name="Text Box 52">
          <a:extLst>
            <a:ext uri="{FF2B5EF4-FFF2-40B4-BE49-F238E27FC236}">
              <a16:creationId xmlns="" xmlns:a16="http://schemas.microsoft.com/office/drawing/2014/main" id="{00000000-0008-0000-0100-0000A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8" name="Text Box 23">
          <a:extLst>
            <a:ext uri="{FF2B5EF4-FFF2-40B4-BE49-F238E27FC236}">
              <a16:creationId xmlns="" xmlns:a16="http://schemas.microsoft.com/office/drawing/2014/main" id="{00000000-0008-0000-0100-0000A8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69" name="Text Box 24">
          <a:extLst>
            <a:ext uri="{FF2B5EF4-FFF2-40B4-BE49-F238E27FC236}">
              <a16:creationId xmlns="" xmlns:a16="http://schemas.microsoft.com/office/drawing/2014/main" id="{00000000-0008-0000-0100-0000A9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0" name="Text Box 50">
          <a:extLst>
            <a:ext uri="{FF2B5EF4-FFF2-40B4-BE49-F238E27FC236}">
              <a16:creationId xmlns="" xmlns:a16="http://schemas.microsoft.com/office/drawing/2014/main" id="{00000000-0008-0000-0100-0000AA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1" name="Text Box 52">
          <a:extLst>
            <a:ext uri="{FF2B5EF4-FFF2-40B4-BE49-F238E27FC236}">
              <a16:creationId xmlns="" xmlns:a16="http://schemas.microsoft.com/office/drawing/2014/main" id="{00000000-0008-0000-0100-0000AB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2" name="Text Box 24">
          <a:extLst>
            <a:ext uri="{FF2B5EF4-FFF2-40B4-BE49-F238E27FC236}">
              <a16:creationId xmlns="" xmlns:a16="http://schemas.microsoft.com/office/drawing/2014/main" id="{00000000-0008-0000-0100-0000AC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3" name="Text Box 50">
          <a:extLst>
            <a:ext uri="{FF2B5EF4-FFF2-40B4-BE49-F238E27FC236}">
              <a16:creationId xmlns="" xmlns:a16="http://schemas.microsoft.com/office/drawing/2014/main" id="{00000000-0008-0000-0100-0000AD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4" name="Text Box 52">
          <a:extLst>
            <a:ext uri="{FF2B5EF4-FFF2-40B4-BE49-F238E27FC236}">
              <a16:creationId xmlns="" xmlns:a16="http://schemas.microsoft.com/office/drawing/2014/main" id="{00000000-0008-0000-0100-0000AE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5" name="Text Box 23">
          <a:extLst>
            <a:ext uri="{FF2B5EF4-FFF2-40B4-BE49-F238E27FC236}">
              <a16:creationId xmlns="" xmlns:a16="http://schemas.microsoft.com/office/drawing/2014/main" id="{00000000-0008-0000-0100-0000AF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6" name="Text Box 24">
          <a:extLst>
            <a:ext uri="{FF2B5EF4-FFF2-40B4-BE49-F238E27FC236}">
              <a16:creationId xmlns="" xmlns:a16="http://schemas.microsoft.com/office/drawing/2014/main" id="{00000000-0008-0000-0100-0000B0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77" name="Text Box 50">
          <a:extLst>
            <a:ext uri="{FF2B5EF4-FFF2-40B4-BE49-F238E27FC236}">
              <a16:creationId xmlns="" xmlns:a16="http://schemas.microsoft.com/office/drawing/2014/main" id="{00000000-0008-0000-0100-0000B1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94" name="Text Box 52">
          <a:extLst>
            <a:ext uri="{FF2B5EF4-FFF2-40B4-BE49-F238E27FC236}">
              <a16:creationId xmlns="" xmlns:a16="http://schemas.microsoft.com/office/drawing/2014/main" id="{00000000-0008-0000-0100-0000C2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95" name="Text Box 24">
          <a:extLst>
            <a:ext uri="{FF2B5EF4-FFF2-40B4-BE49-F238E27FC236}">
              <a16:creationId xmlns="" xmlns:a16="http://schemas.microsoft.com/office/drawing/2014/main" id="{00000000-0008-0000-0100-0000C3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96" name="Text Box 50">
          <a:extLst>
            <a:ext uri="{FF2B5EF4-FFF2-40B4-BE49-F238E27FC236}">
              <a16:creationId xmlns="" xmlns:a16="http://schemas.microsoft.com/office/drawing/2014/main" id="{00000000-0008-0000-0100-0000C4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97" name="Text Box 52">
          <a:extLst>
            <a:ext uri="{FF2B5EF4-FFF2-40B4-BE49-F238E27FC236}">
              <a16:creationId xmlns="" xmlns:a16="http://schemas.microsoft.com/office/drawing/2014/main" id="{00000000-0008-0000-0100-0000C5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8" name="Text Box 23">
          <a:extLst>
            <a:ext uri="{FF2B5EF4-FFF2-40B4-BE49-F238E27FC236}">
              <a16:creationId xmlns="" xmlns:a16="http://schemas.microsoft.com/office/drawing/2014/main" id="{00000000-0008-0000-0100-0000C6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99" name="Text Box 24">
          <a:extLst>
            <a:ext uri="{FF2B5EF4-FFF2-40B4-BE49-F238E27FC236}">
              <a16:creationId xmlns="" xmlns:a16="http://schemas.microsoft.com/office/drawing/2014/main" id="{00000000-0008-0000-0100-0000C7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0" name="Text Box 50">
          <a:extLst>
            <a:ext uri="{FF2B5EF4-FFF2-40B4-BE49-F238E27FC236}">
              <a16:creationId xmlns="" xmlns:a16="http://schemas.microsoft.com/office/drawing/2014/main" id="{00000000-0008-0000-0100-0000C8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1" name="Text Box 52">
          <a:extLst>
            <a:ext uri="{FF2B5EF4-FFF2-40B4-BE49-F238E27FC236}">
              <a16:creationId xmlns="" xmlns:a16="http://schemas.microsoft.com/office/drawing/2014/main" id="{00000000-0008-0000-0100-0000C9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2" name="Text Box 24">
          <a:extLst>
            <a:ext uri="{FF2B5EF4-FFF2-40B4-BE49-F238E27FC236}">
              <a16:creationId xmlns="" xmlns:a16="http://schemas.microsoft.com/office/drawing/2014/main" id="{00000000-0008-0000-0100-0000CA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3" name="Text Box 50">
          <a:extLst>
            <a:ext uri="{FF2B5EF4-FFF2-40B4-BE49-F238E27FC236}">
              <a16:creationId xmlns="" xmlns:a16="http://schemas.microsoft.com/office/drawing/2014/main" id="{00000000-0008-0000-0100-0000CB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4" name="Text Box 52">
          <a:extLst>
            <a:ext uri="{FF2B5EF4-FFF2-40B4-BE49-F238E27FC236}">
              <a16:creationId xmlns="" xmlns:a16="http://schemas.microsoft.com/office/drawing/2014/main" id="{00000000-0008-0000-0100-0000CC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5" name="Text Box 23">
          <a:extLst>
            <a:ext uri="{FF2B5EF4-FFF2-40B4-BE49-F238E27FC236}">
              <a16:creationId xmlns="" xmlns:a16="http://schemas.microsoft.com/office/drawing/2014/main" id="{00000000-0008-0000-0100-0000CD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6" name="Text Box 24">
          <a:extLst>
            <a:ext uri="{FF2B5EF4-FFF2-40B4-BE49-F238E27FC236}">
              <a16:creationId xmlns="" xmlns:a16="http://schemas.microsoft.com/office/drawing/2014/main" id="{00000000-0008-0000-0100-0000CE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7" name="Text Box 50">
          <a:extLst>
            <a:ext uri="{FF2B5EF4-FFF2-40B4-BE49-F238E27FC236}">
              <a16:creationId xmlns="" xmlns:a16="http://schemas.microsoft.com/office/drawing/2014/main" id="{00000000-0008-0000-0100-0000CF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8" name="Text Box 52">
          <a:extLst>
            <a:ext uri="{FF2B5EF4-FFF2-40B4-BE49-F238E27FC236}">
              <a16:creationId xmlns="" xmlns:a16="http://schemas.microsoft.com/office/drawing/2014/main" id="{00000000-0008-0000-0100-0000D0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09" name="Text Box 24">
          <a:extLst>
            <a:ext uri="{FF2B5EF4-FFF2-40B4-BE49-F238E27FC236}">
              <a16:creationId xmlns="" xmlns:a16="http://schemas.microsoft.com/office/drawing/2014/main" id="{00000000-0008-0000-0100-0000D1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0" name="Text Box 50">
          <a:extLst>
            <a:ext uri="{FF2B5EF4-FFF2-40B4-BE49-F238E27FC236}">
              <a16:creationId xmlns="" xmlns:a16="http://schemas.microsoft.com/office/drawing/2014/main" id="{00000000-0008-0000-0100-0000D2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1" name="Text Box 52">
          <a:extLst>
            <a:ext uri="{FF2B5EF4-FFF2-40B4-BE49-F238E27FC236}">
              <a16:creationId xmlns="" xmlns:a16="http://schemas.microsoft.com/office/drawing/2014/main" id="{00000000-0008-0000-0100-0000D3000000}"/>
            </a:ext>
          </a:extLst>
        </xdr:cNvPr>
        <xdr:cNvSpPr txBox="1">
          <a:spLocks noChangeArrowheads="1"/>
        </xdr:cNvSpPr>
      </xdr:nvSpPr>
      <xdr:spPr bwMode="auto">
        <a:xfrm>
          <a:off x="428625" y="467915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2" name="Text Box 23">
          <a:extLst>
            <a:ext uri="{FF2B5EF4-FFF2-40B4-BE49-F238E27FC236}">
              <a16:creationId xmlns="" xmlns:a16="http://schemas.microsoft.com/office/drawing/2014/main" id="{00000000-0008-0000-0100-0000D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3" name="Text Box 24">
          <a:extLst>
            <a:ext uri="{FF2B5EF4-FFF2-40B4-BE49-F238E27FC236}">
              <a16:creationId xmlns="" xmlns:a16="http://schemas.microsoft.com/office/drawing/2014/main" id="{00000000-0008-0000-0100-0000D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4" name="Text Box 50">
          <a:extLst>
            <a:ext uri="{FF2B5EF4-FFF2-40B4-BE49-F238E27FC236}">
              <a16:creationId xmlns="" xmlns:a16="http://schemas.microsoft.com/office/drawing/2014/main" id="{00000000-0008-0000-0100-0000D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5" name="Text Box 52">
          <a:extLst>
            <a:ext uri="{FF2B5EF4-FFF2-40B4-BE49-F238E27FC236}">
              <a16:creationId xmlns="" xmlns:a16="http://schemas.microsoft.com/office/drawing/2014/main" id="{00000000-0008-0000-0100-0000D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6" name="Text Box 24">
          <a:extLst>
            <a:ext uri="{FF2B5EF4-FFF2-40B4-BE49-F238E27FC236}">
              <a16:creationId xmlns="" xmlns:a16="http://schemas.microsoft.com/office/drawing/2014/main" id="{00000000-0008-0000-0100-0000D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7" name="Text Box 50">
          <a:extLst>
            <a:ext uri="{FF2B5EF4-FFF2-40B4-BE49-F238E27FC236}">
              <a16:creationId xmlns="" xmlns:a16="http://schemas.microsoft.com/office/drawing/2014/main" id="{00000000-0008-0000-0100-0000D9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18" name="Text Box 52">
          <a:extLst>
            <a:ext uri="{FF2B5EF4-FFF2-40B4-BE49-F238E27FC236}">
              <a16:creationId xmlns="" xmlns:a16="http://schemas.microsoft.com/office/drawing/2014/main" id="{00000000-0008-0000-0100-0000DA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19" name="Text Box 23">
          <a:extLst>
            <a:ext uri="{FF2B5EF4-FFF2-40B4-BE49-F238E27FC236}">
              <a16:creationId xmlns="" xmlns:a16="http://schemas.microsoft.com/office/drawing/2014/main" id="{00000000-0008-0000-0100-0000D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20" name="Text Box 24">
          <a:extLst>
            <a:ext uri="{FF2B5EF4-FFF2-40B4-BE49-F238E27FC236}">
              <a16:creationId xmlns="" xmlns:a16="http://schemas.microsoft.com/office/drawing/2014/main" id="{00000000-0008-0000-0100-0000D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21" name="Text Box 50">
          <a:extLst>
            <a:ext uri="{FF2B5EF4-FFF2-40B4-BE49-F238E27FC236}">
              <a16:creationId xmlns="" xmlns:a16="http://schemas.microsoft.com/office/drawing/2014/main" id="{00000000-0008-0000-0100-0000D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26" name="Text Box 52">
          <a:extLst>
            <a:ext uri="{FF2B5EF4-FFF2-40B4-BE49-F238E27FC236}">
              <a16:creationId xmlns="" xmlns:a16="http://schemas.microsoft.com/office/drawing/2014/main" id="{00000000-0008-0000-0100-0000E2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27" name="Text Box 24">
          <a:extLst>
            <a:ext uri="{FF2B5EF4-FFF2-40B4-BE49-F238E27FC236}">
              <a16:creationId xmlns="" xmlns:a16="http://schemas.microsoft.com/office/drawing/2014/main" id="{00000000-0008-0000-0100-0000E3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28" name="Text Box 50">
          <a:extLst>
            <a:ext uri="{FF2B5EF4-FFF2-40B4-BE49-F238E27FC236}">
              <a16:creationId xmlns="" xmlns:a16="http://schemas.microsoft.com/office/drawing/2014/main" id="{00000000-0008-0000-0100-0000E4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29" name="Text Box 52">
          <a:extLst>
            <a:ext uri="{FF2B5EF4-FFF2-40B4-BE49-F238E27FC236}">
              <a16:creationId xmlns="" xmlns:a16="http://schemas.microsoft.com/office/drawing/2014/main" id="{00000000-0008-0000-0100-0000E5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30" name="Text Box 23">
          <a:extLst>
            <a:ext uri="{FF2B5EF4-FFF2-40B4-BE49-F238E27FC236}">
              <a16:creationId xmlns="" xmlns:a16="http://schemas.microsoft.com/office/drawing/2014/main" id="{00000000-0008-0000-0100-0000E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31" name="Text Box 24">
          <a:extLst>
            <a:ext uri="{FF2B5EF4-FFF2-40B4-BE49-F238E27FC236}">
              <a16:creationId xmlns="" xmlns:a16="http://schemas.microsoft.com/office/drawing/2014/main" id="{00000000-0008-0000-0100-0000E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32" name="Text Box 50">
          <a:extLst>
            <a:ext uri="{FF2B5EF4-FFF2-40B4-BE49-F238E27FC236}">
              <a16:creationId xmlns="" xmlns:a16="http://schemas.microsoft.com/office/drawing/2014/main" id="{00000000-0008-0000-0100-0000E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33" name="Text Box 52">
          <a:extLst>
            <a:ext uri="{FF2B5EF4-FFF2-40B4-BE49-F238E27FC236}">
              <a16:creationId xmlns="" xmlns:a16="http://schemas.microsoft.com/office/drawing/2014/main" id="{00000000-0008-0000-0100-0000E9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34" name="Text Box 24">
          <a:extLst>
            <a:ext uri="{FF2B5EF4-FFF2-40B4-BE49-F238E27FC236}">
              <a16:creationId xmlns="" xmlns:a16="http://schemas.microsoft.com/office/drawing/2014/main" id="{00000000-0008-0000-0100-0000EA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35" name="Text Box 50">
          <a:extLst>
            <a:ext uri="{FF2B5EF4-FFF2-40B4-BE49-F238E27FC236}">
              <a16:creationId xmlns="" xmlns:a16="http://schemas.microsoft.com/office/drawing/2014/main" id="{00000000-0008-0000-0100-0000EB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236" name="Text Box 52">
          <a:extLst>
            <a:ext uri="{FF2B5EF4-FFF2-40B4-BE49-F238E27FC236}">
              <a16:creationId xmlns="" xmlns:a16="http://schemas.microsoft.com/office/drawing/2014/main" id="{00000000-0008-0000-0100-0000EC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37" name="Text Box 23">
          <a:extLst>
            <a:ext uri="{FF2B5EF4-FFF2-40B4-BE49-F238E27FC236}">
              <a16:creationId xmlns="" xmlns:a16="http://schemas.microsoft.com/office/drawing/2014/main" id="{00000000-0008-0000-0100-0000E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38" name="Text Box 24">
          <a:extLst>
            <a:ext uri="{FF2B5EF4-FFF2-40B4-BE49-F238E27FC236}">
              <a16:creationId xmlns="" xmlns:a16="http://schemas.microsoft.com/office/drawing/2014/main" id="{00000000-0008-0000-0100-0000EE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39" name="Text Box 50">
          <a:extLst>
            <a:ext uri="{FF2B5EF4-FFF2-40B4-BE49-F238E27FC236}">
              <a16:creationId xmlns="" xmlns:a16="http://schemas.microsoft.com/office/drawing/2014/main" id="{00000000-0008-0000-0100-0000EF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40" name="Text Box 52">
          <a:extLst>
            <a:ext uri="{FF2B5EF4-FFF2-40B4-BE49-F238E27FC236}">
              <a16:creationId xmlns="" xmlns:a16="http://schemas.microsoft.com/office/drawing/2014/main" id="{00000000-0008-0000-0100-0000F0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41" name="Text Box 24">
          <a:extLst>
            <a:ext uri="{FF2B5EF4-FFF2-40B4-BE49-F238E27FC236}">
              <a16:creationId xmlns="" xmlns:a16="http://schemas.microsoft.com/office/drawing/2014/main" id="{00000000-0008-0000-0100-0000F1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42" name="Text Box 50">
          <a:extLst>
            <a:ext uri="{FF2B5EF4-FFF2-40B4-BE49-F238E27FC236}">
              <a16:creationId xmlns="" xmlns:a16="http://schemas.microsoft.com/office/drawing/2014/main" id="{00000000-0008-0000-0100-0000F2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243" name="Text Box 52">
          <a:extLst>
            <a:ext uri="{FF2B5EF4-FFF2-40B4-BE49-F238E27FC236}">
              <a16:creationId xmlns="" xmlns:a16="http://schemas.microsoft.com/office/drawing/2014/main" id="{00000000-0008-0000-0100-0000F3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4" name="Text Box 23">
          <a:extLst>
            <a:ext uri="{FF2B5EF4-FFF2-40B4-BE49-F238E27FC236}">
              <a16:creationId xmlns="" xmlns:a16="http://schemas.microsoft.com/office/drawing/2014/main" id="{00000000-0008-0000-0100-0000F400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45" name="Text Box 24">
          <a:extLst>
            <a:ext uri="{FF2B5EF4-FFF2-40B4-BE49-F238E27FC236}">
              <a16:creationId xmlns="" xmlns:a16="http://schemas.microsoft.com/office/drawing/2014/main" id="{00000000-0008-0000-0100-0000F500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86" name="Text Box 50">
          <a:extLst>
            <a:ext uri="{FF2B5EF4-FFF2-40B4-BE49-F238E27FC236}">
              <a16:creationId xmlns="" xmlns:a16="http://schemas.microsoft.com/office/drawing/2014/main" id="{00000000-0008-0000-0100-00001E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1" name="Text Box 52">
          <a:extLst>
            <a:ext uri="{FF2B5EF4-FFF2-40B4-BE49-F238E27FC236}">
              <a16:creationId xmlns="" xmlns:a16="http://schemas.microsoft.com/office/drawing/2014/main" id="{00000000-0008-0000-0100-000023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2" name="Text Box 24">
          <a:extLst>
            <a:ext uri="{FF2B5EF4-FFF2-40B4-BE49-F238E27FC236}">
              <a16:creationId xmlns="" xmlns:a16="http://schemas.microsoft.com/office/drawing/2014/main" id="{00000000-0008-0000-0100-000024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93" name="Text Box 50">
          <a:extLst>
            <a:ext uri="{FF2B5EF4-FFF2-40B4-BE49-F238E27FC236}">
              <a16:creationId xmlns="" xmlns:a16="http://schemas.microsoft.com/office/drawing/2014/main" id="{00000000-0008-0000-0100-000025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7" name="Text Box 52">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8" name="Text Box 23">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19" name="Text Box 24">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0" name="Text Box 50">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5" name="Text Box 52">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6" name="Text Box 24">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7" name="Text Box 50">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28" name="Text Box 52">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6" name="Text Box 23">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7" name="Text Box 24">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8" name="Text Box 50">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39" name="Text Box 52">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0" name="Text Box 24">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1" name="Text Box 50">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42" name="Text Box 52">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3" name="Text Box 23">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4" name="Text Box 24">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5" name="Text Box 50">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6" name="Text Box 52">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7" name="Text Box 24">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8" name="Text Box 50">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49" name="Text Box 52">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0" name="Text Box 23">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1" name="Text Box 24">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2" name="Text Box 50">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3" name="Text Box 52">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4" name="Text Box 24">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5" name="Text Box 50">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56" name="Text Box 52">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28625" y="653653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7" name="Text Box 23">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8" name="Text Box 24">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59" name="Text Box 50">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0" name="Text Box 52">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1" name="Text Box 24">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2" name="Text Box 50">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63" name="Text Box 52">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28625" y="669131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64" name="Text Box 23">
          <a:extLst>
            <a:ext uri="{FF2B5EF4-FFF2-40B4-BE49-F238E27FC236}">
              <a16:creationId xmlns="" xmlns:a16="http://schemas.microsoft.com/office/drawing/2014/main" id="{00000000-0008-0000-0100-00006C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65" name="Text Box 24">
          <a:extLst>
            <a:ext uri="{FF2B5EF4-FFF2-40B4-BE49-F238E27FC236}">
              <a16:creationId xmlns="" xmlns:a16="http://schemas.microsoft.com/office/drawing/2014/main" id="{00000000-0008-0000-0100-00006D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66" name="Text Box 50">
          <a:extLst>
            <a:ext uri="{FF2B5EF4-FFF2-40B4-BE49-F238E27FC236}">
              <a16:creationId xmlns="" xmlns:a16="http://schemas.microsoft.com/office/drawing/2014/main" id="{00000000-0008-0000-0100-00006E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67" name="Text Box 52">
          <a:extLst>
            <a:ext uri="{FF2B5EF4-FFF2-40B4-BE49-F238E27FC236}">
              <a16:creationId xmlns="" xmlns:a16="http://schemas.microsoft.com/office/drawing/2014/main" id="{00000000-0008-0000-0100-00006F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68" name="Text Box 24">
          <a:extLst>
            <a:ext uri="{FF2B5EF4-FFF2-40B4-BE49-F238E27FC236}">
              <a16:creationId xmlns="" xmlns:a16="http://schemas.microsoft.com/office/drawing/2014/main" id="{00000000-0008-0000-0100-000070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69" name="Text Box 50">
          <a:extLst>
            <a:ext uri="{FF2B5EF4-FFF2-40B4-BE49-F238E27FC236}">
              <a16:creationId xmlns="" xmlns:a16="http://schemas.microsoft.com/office/drawing/2014/main" id="{00000000-0008-0000-0100-000071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70" name="Text Box 52">
          <a:extLst>
            <a:ext uri="{FF2B5EF4-FFF2-40B4-BE49-F238E27FC236}">
              <a16:creationId xmlns="" xmlns:a16="http://schemas.microsoft.com/office/drawing/2014/main" id="{00000000-0008-0000-0100-000072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71" name="Text Box 23">
          <a:extLst>
            <a:ext uri="{FF2B5EF4-FFF2-40B4-BE49-F238E27FC236}">
              <a16:creationId xmlns="" xmlns:a16="http://schemas.microsoft.com/office/drawing/2014/main" id="{00000000-0008-0000-0100-000073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72" name="Text Box 24">
          <a:extLst>
            <a:ext uri="{FF2B5EF4-FFF2-40B4-BE49-F238E27FC236}">
              <a16:creationId xmlns="" xmlns:a16="http://schemas.microsoft.com/office/drawing/2014/main" id="{00000000-0008-0000-0100-000074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73" name="Text Box 50">
          <a:extLst>
            <a:ext uri="{FF2B5EF4-FFF2-40B4-BE49-F238E27FC236}">
              <a16:creationId xmlns="" xmlns:a16="http://schemas.microsoft.com/office/drawing/2014/main" id="{00000000-0008-0000-0100-000075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74" name="Text Box 52">
          <a:extLst>
            <a:ext uri="{FF2B5EF4-FFF2-40B4-BE49-F238E27FC236}">
              <a16:creationId xmlns="" xmlns:a16="http://schemas.microsoft.com/office/drawing/2014/main" id="{00000000-0008-0000-0100-000076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75" name="Text Box 24">
          <a:extLst>
            <a:ext uri="{FF2B5EF4-FFF2-40B4-BE49-F238E27FC236}">
              <a16:creationId xmlns="" xmlns:a16="http://schemas.microsoft.com/office/drawing/2014/main" id="{00000000-0008-0000-0100-000077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76" name="Text Box 50">
          <a:extLst>
            <a:ext uri="{FF2B5EF4-FFF2-40B4-BE49-F238E27FC236}">
              <a16:creationId xmlns="" xmlns:a16="http://schemas.microsoft.com/office/drawing/2014/main" id="{00000000-0008-0000-0100-000078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77" name="Text Box 52">
          <a:extLst>
            <a:ext uri="{FF2B5EF4-FFF2-40B4-BE49-F238E27FC236}">
              <a16:creationId xmlns="" xmlns:a16="http://schemas.microsoft.com/office/drawing/2014/main" id="{00000000-0008-0000-0100-000079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78" name="Text Box 23">
          <a:extLst>
            <a:ext uri="{FF2B5EF4-FFF2-40B4-BE49-F238E27FC236}">
              <a16:creationId xmlns="" xmlns:a16="http://schemas.microsoft.com/office/drawing/2014/main" id="{00000000-0008-0000-0100-00007A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79"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80"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81"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82" name="Text Box 24">
          <a:extLst>
            <a:ext uri="{FF2B5EF4-FFF2-40B4-BE49-F238E27FC236}">
              <a16:creationId xmlns="" xmlns:a16="http://schemas.microsoft.com/office/drawing/2014/main" id="{00000000-0008-0000-0100-00007E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83" name="Text Box 50">
          <a:extLst>
            <a:ext uri="{FF2B5EF4-FFF2-40B4-BE49-F238E27FC236}">
              <a16:creationId xmlns="" xmlns:a16="http://schemas.microsoft.com/office/drawing/2014/main" id="{00000000-0008-0000-0100-00007F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384" name="Text Box 52">
          <a:extLst>
            <a:ext uri="{FF2B5EF4-FFF2-40B4-BE49-F238E27FC236}">
              <a16:creationId xmlns="" xmlns:a16="http://schemas.microsoft.com/office/drawing/2014/main" id="{00000000-0008-0000-0100-00008001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85" name="Text Box 23">
          <a:extLst>
            <a:ext uri="{FF2B5EF4-FFF2-40B4-BE49-F238E27FC236}">
              <a16:creationId xmlns="" xmlns:a16="http://schemas.microsoft.com/office/drawing/2014/main" id="{00000000-0008-0000-0100-000081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86"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87"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88"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89" name="Text Box 24">
          <a:extLst>
            <a:ext uri="{FF2B5EF4-FFF2-40B4-BE49-F238E27FC236}">
              <a16:creationId xmlns="" xmlns:a16="http://schemas.microsoft.com/office/drawing/2014/main" id="{00000000-0008-0000-0100-000085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90" name="Text Box 50">
          <a:extLst>
            <a:ext uri="{FF2B5EF4-FFF2-40B4-BE49-F238E27FC236}">
              <a16:creationId xmlns="" xmlns:a16="http://schemas.microsoft.com/office/drawing/2014/main" id="{00000000-0008-0000-0100-000086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391" name="Text Box 52">
          <a:extLst>
            <a:ext uri="{FF2B5EF4-FFF2-40B4-BE49-F238E27FC236}">
              <a16:creationId xmlns="" xmlns:a16="http://schemas.microsoft.com/office/drawing/2014/main" id="{00000000-0008-0000-0100-00008701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2" name="Text Box 23">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3"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4"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5"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6" name="Text Box 24">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7" name="Text Box 50">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98" name="Text Box 52">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99" name="Text Box 23">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0"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1"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2"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3" name="Text Box 24">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4" name="Text Box 50">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05" name="Text Box 5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6" name="Text Box 2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7"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8"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09"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0" name="Text Box 24">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1" name="Text Box 50">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12" name="Text Box 52">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3" name="Text Box 23">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4"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5"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6"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7" name="Text Box 24">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8" name="Text Box 50">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19" name="Text Box 52">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20" name="Text Box 23">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21"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22"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23"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24" name="Text Box 24">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25" name="Text Box 50">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26" name="Text Box 52">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27" name="Text Box 23">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28"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29"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0"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1" name="Text Box 24">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2" name="Text Box 50">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33" name="Text Box 5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34" name="Text Box 2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35"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36"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37"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38" name="Text Box 24">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39" name="Text Box 50">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440" name="Text Box 52">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41" name="Text Box 23">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42"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43"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44"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45" name="Text Box 24">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46" name="Text Box 50">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447" name="Text Box 52">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8" name="Text Box 23">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49"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0"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1"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2" name="Text Box 24">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3" name="Text Box 50">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54" name="Text Box 52">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5" name="Text Box 2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6"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7"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8"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59" name="Text Box 24">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0" name="Text Box 50">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61" name="Text Box 52">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8" name="Text Box 23">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79" name="Text Box 24">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0" name="Text Box 50">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1" name="Text Box 52">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2" name="Text Box 24">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3" name="Text Box 50">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84" name="Text Box 52">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5" name="Text Box 23">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6" name="Text Box 24">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7" name="Text Box 50">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8" name="Text Box 52">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89" name="Text Box 24">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0" name="Text Box 50">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1" name="Text Box 52">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2" name="Text Box 23">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3" name="Text Box 24">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4" name="Text Box 50">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5" name="Text Box 52">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6" name="Text Box 24">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7" name="Text Box 50">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98" name="Text Box 52">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99" name="Text Box 23">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0" name="Text Box 24">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1" name="Text Box 50">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2" name="Text Box 52">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3" name="Text Box 24">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4" name="Text Box 50">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05" name="Text Box 52">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6" name="Text Box 23">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7" name="Text Box 24">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8" name="Text Box 50">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09" name="Text Box 52">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0" name="Text Box 24">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1" name="Text Box 50">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12" name="Text Box 52">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3" name="Text Box 23">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4" name="Text Box 24">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5" name="Text Box 50">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6" name="Text Box 52">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7" name="Text Box 24">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8" name="Text Box 50">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19" name="Text Box 52">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20" name="Text Box 23">
          <a:extLst>
            <a:ext uri="{FF2B5EF4-FFF2-40B4-BE49-F238E27FC236}">
              <a16:creationId xmlns="" xmlns:a16="http://schemas.microsoft.com/office/drawing/2014/main" id="{00000000-0008-0000-0100-000008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21" name="Text Box 24">
          <a:extLst>
            <a:ext uri="{FF2B5EF4-FFF2-40B4-BE49-F238E27FC236}">
              <a16:creationId xmlns="" xmlns:a16="http://schemas.microsoft.com/office/drawing/2014/main" id="{00000000-0008-0000-0100-000009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22" name="Text Box 50">
          <a:extLst>
            <a:ext uri="{FF2B5EF4-FFF2-40B4-BE49-F238E27FC236}">
              <a16:creationId xmlns="" xmlns:a16="http://schemas.microsoft.com/office/drawing/2014/main" id="{00000000-0008-0000-0100-00000A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23" name="Text Box 52">
          <a:extLst>
            <a:ext uri="{FF2B5EF4-FFF2-40B4-BE49-F238E27FC236}">
              <a16:creationId xmlns="" xmlns:a16="http://schemas.microsoft.com/office/drawing/2014/main" id="{00000000-0008-0000-0100-00000B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24" name="Text Box 24">
          <a:extLst>
            <a:ext uri="{FF2B5EF4-FFF2-40B4-BE49-F238E27FC236}">
              <a16:creationId xmlns="" xmlns:a16="http://schemas.microsoft.com/office/drawing/2014/main" id="{00000000-0008-0000-0100-00000C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25" name="Text Box 50">
          <a:extLst>
            <a:ext uri="{FF2B5EF4-FFF2-40B4-BE49-F238E27FC236}">
              <a16:creationId xmlns="" xmlns:a16="http://schemas.microsoft.com/office/drawing/2014/main" id="{00000000-0008-0000-0100-00000D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26" name="Text Box 52">
          <a:extLst>
            <a:ext uri="{FF2B5EF4-FFF2-40B4-BE49-F238E27FC236}">
              <a16:creationId xmlns="" xmlns:a16="http://schemas.microsoft.com/office/drawing/2014/main" id="{00000000-0008-0000-0100-00000E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27" name="Text Box 23">
          <a:extLst>
            <a:ext uri="{FF2B5EF4-FFF2-40B4-BE49-F238E27FC236}">
              <a16:creationId xmlns="" xmlns:a16="http://schemas.microsoft.com/office/drawing/2014/main" id="{00000000-0008-0000-0100-00000F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28" name="Text Box 24">
          <a:extLst>
            <a:ext uri="{FF2B5EF4-FFF2-40B4-BE49-F238E27FC236}">
              <a16:creationId xmlns="" xmlns:a16="http://schemas.microsoft.com/office/drawing/2014/main" id="{00000000-0008-0000-0100-000010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29" name="Text Box 50">
          <a:extLst>
            <a:ext uri="{FF2B5EF4-FFF2-40B4-BE49-F238E27FC236}">
              <a16:creationId xmlns="" xmlns:a16="http://schemas.microsoft.com/office/drawing/2014/main" id="{00000000-0008-0000-0100-000011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30" name="Text Box 52">
          <a:extLst>
            <a:ext uri="{FF2B5EF4-FFF2-40B4-BE49-F238E27FC236}">
              <a16:creationId xmlns="" xmlns:a16="http://schemas.microsoft.com/office/drawing/2014/main" id="{00000000-0008-0000-0100-000012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31" name="Text Box 24">
          <a:extLst>
            <a:ext uri="{FF2B5EF4-FFF2-40B4-BE49-F238E27FC236}">
              <a16:creationId xmlns="" xmlns:a16="http://schemas.microsoft.com/office/drawing/2014/main" id="{00000000-0008-0000-0100-000013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32" name="Text Box 50">
          <a:extLst>
            <a:ext uri="{FF2B5EF4-FFF2-40B4-BE49-F238E27FC236}">
              <a16:creationId xmlns="" xmlns:a16="http://schemas.microsoft.com/office/drawing/2014/main" id="{00000000-0008-0000-0100-000014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33" name="Text Box 52">
          <a:extLst>
            <a:ext uri="{FF2B5EF4-FFF2-40B4-BE49-F238E27FC236}">
              <a16:creationId xmlns="" xmlns:a16="http://schemas.microsoft.com/office/drawing/2014/main" id="{00000000-0008-0000-0100-000015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34" name="Text Box 23">
          <a:extLst>
            <a:ext uri="{FF2B5EF4-FFF2-40B4-BE49-F238E27FC236}">
              <a16:creationId xmlns="" xmlns:a16="http://schemas.microsoft.com/office/drawing/2014/main" id="{00000000-0008-0000-0100-000016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35" name="Text Box 24">
          <a:extLst>
            <a:ext uri="{FF2B5EF4-FFF2-40B4-BE49-F238E27FC236}">
              <a16:creationId xmlns="" xmlns:a16="http://schemas.microsoft.com/office/drawing/2014/main" id="{00000000-0008-0000-0100-000017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36" name="Text Box 50">
          <a:extLst>
            <a:ext uri="{FF2B5EF4-FFF2-40B4-BE49-F238E27FC236}">
              <a16:creationId xmlns="" xmlns:a16="http://schemas.microsoft.com/office/drawing/2014/main" id="{00000000-0008-0000-0100-000018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37" name="Text Box 52">
          <a:extLst>
            <a:ext uri="{FF2B5EF4-FFF2-40B4-BE49-F238E27FC236}">
              <a16:creationId xmlns="" xmlns:a16="http://schemas.microsoft.com/office/drawing/2014/main" id="{00000000-0008-0000-0100-000019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38" name="Text Box 24">
          <a:extLst>
            <a:ext uri="{FF2B5EF4-FFF2-40B4-BE49-F238E27FC236}">
              <a16:creationId xmlns="" xmlns:a16="http://schemas.microsoft.com/office/drawing/2014/main" id="{00000000-0008-0000-0100-00001A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39" name="Text Box 50">
          <a:extLst>
            <a:ext uri="{FF2B5EF4-FFF2-40B4-BE49-F238E27FC236}">
              <a16:creationId xmlns="" xmlns:a16="http://schemas.microsoft.com/office/drawing/2014/main" id="{00000000-0008-0000-0100-00001B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540" name="Text Box 52">
          <a:extLst>
            <a:ext uri="{FF2B5EF4-FFF2-40B4-BE49-F238E27FC236}">
              <a16:creationId xmlns="" xmlns:a16="http://schemas.microsoft.com/office/drawing/2014/main" id="{00000000-0008-0000-0100-00001C02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41" name="Text Box 23">
          <a:extLst>
            <a:ext uri="{FF2B5EF4-FFF2-40B4-BE49-F238E27FC236}">
              <a16:creationId xmlns="" xmlns:a16="http://schemas.microsoft.com/office/drawing/2014/main" id="{00000000-0008-0000-0100-00001D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42" name="Text Box 24">
          <a:extLst>
            <a:ext uri="{FF2B5EF4-FFF2-40B4-BE49-F238E27FC236}">
              <a16:creationId xmlns="" xmlns:a16="http://schemas.microsoft.com/office/drawing/2014/main" id="{00000000-0008-0000-0100-00001E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43" name="Text Box 50">
          <a:extLst>
            <a:ext uri="{FF2B5EF4-FFF2-40B4-BE49-F238E27FC236}">
              <a16:creationId xmlns="" xmlns:a16="http://schemas.microsoft.com/office/drawing/2014/main" id="{00000000-0008-0000-0100-00001F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44" name="Text Box 52">
          <a:extLst>
            <a:ext uri="{FF2B5EF4-FFF2-40B4-BE49-F238E27FC236}">
              <a16:creationId xmlns="" xmlns:a16="http://schemas.microsoft.com/office/drawing/2014/main" id="{00000000-0008-0000-0100-000020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45" name="Text Box 24">
          <a:extLst>
            <a:ext uri="{FF2B5EF4-FFF2-40B4-BE49-F238E27FC236}">
              <a16:creationId xmlns="" xmlns:a16="http://schemas.microsoft.com/office/drawing/2014/main" id="{00000000-0008-0000-0100-000021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46" name="Text Box 50">
          <a:extLst>
            <a:ext uri="{FF2B5EF4-FFF2-40B4-BE49-F238E27FC236}">
              <a16:creationId xmlns="" xmlns:a16="http://schemas.microsoft.com/office/drawing/2014/main" id="{00000000-0008-0000-0100-000022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547" name="Text Box 52">
          <a:extLst>
            <a:ext uri="{FF2B5EF4-FFF2-40B4-BE49-F238E27FC236}">
              <a16:creationId xmlns="" xmlns:a16="http://schemas.microsoft.com/office/drawing/2014/main" id="{00000000-0008-0000-0100-00002302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8" name="Text Box 23">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49"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0"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1"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2" name="Text Box 24">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3" name="Text Box 50">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54" name="Text Box 52">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5" name="Text Box 2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6"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7"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8"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59" name="Text Box 24">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0" name="Text Box 50">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1" name="Text Box 52">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2" name="Text Box 23">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3" name="Text Box 24">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4" name="Text Box 50">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5" name="Text Box 52">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6" name="Text Box 24">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7" name="Text Box 50">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68" name="Text Box 52">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69" name="Text Box 23">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0" name="Text Box 24">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1" name="Text Box 50">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2" name="Text Box 52">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3" name="Text Box 24">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4" name="Text Box 50">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75" name="Text Box 52">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6" name="Text Box 23">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7" name="Text Box 24">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8" name="Text Box 50">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79" name="Text Box 52">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0" name="Text Box 24">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1" name="Text Box 50">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82" name="Text Box 52">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3" name="Text Box 23">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4" name="Text Box 24">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5" name="Text Box 50">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6" name="Text Box 52">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7" name="Text Box 24">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8" name="Text Box 50">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89" name="Text Box 52">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0" name="Text Box 23">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1" name="Text Box 24">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2" name="Text Box 50">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3" name="Text Box 52">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4" name="Text Box 24">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5" name="Text Box 50">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96" name="Text Box 52">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7" name="Text Box 23">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8" name="Text Box 24">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99" name="Text Box 50">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0" name="Text Box 52">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1" name="Text Box 24">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2" name="Text Box 50">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03" name="Text Box 52">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4" name="Text Box 23">
          <a:extLst>
            <a:ext uri="{FF2B5EF4-FFF2-40B4-BE49-F238E27FC236}">
              <a16:creationId xmlns="" xmlns:a16="http://schemas.microsoft.com/office/drawing/2014/main" id="{00000000-0008-0000-0100-000008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5" name="Text Box 24">
          <a:extLst>
            <a:ext uri="{FF2B5EF4-FFF2-40B4-BE49-F238E27FC236}">
              <a16:creationId xmlns="" xmlns:a16="http://schemas.microsoft.com/office/drawing/2014/main" id="{00000000-0008-0000-0100-000009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6" name="Text Box 50">
          <a:extLst>
            <a:ext uri="{FF2B5EF4-FFF2-40B4-BE49-F238E27FC236}">
              <a16:creationId xmlns="" xmlns:a16="http://schemas.microsoft.com/office/drawing/2014/main" id="{00000000-0008-0000-0100-00000A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7" name="Text Box 52">
          <a:extLst>
            <a:ext uri="{FF2B5EF4-FFF2-40B4-BE49-F238E27FC236}">
              <a16:creationId xmlns="" xmlns:a16="http://schemas.microsoft.com/office/drawing/2014/main" id="{00000000-0008-0000-0100-00000B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8" name="Text Box 24">
          <a:extLst>
            <a:ext uri="{FF2B5EF4-FFF2-40B4-BE49-F238E27FC236}">
              <a16:creationId xmlns="" xmlns:a16="http://schemas.microsoft.com/office/drawing/2014/main" id="{00000000-0008-0000-0100-00000C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09" name="Text Box 50">
          <a:extLst>
            <a:ext uri="{FF2B5EF4-FFF2-40B4-BE49-F238E27FC236}">
              <a16:creationId xmlns="" xmlns:a16="http://schemas.microsoft.com/office/drawing/2014/main" id="{00000000-0008-0000-0100-00000D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0" name="Text Box 52">
          <a:extLst>
            <a:ext uri="{FF2B5EF4-FFF2-40B4-BE49-F238E27FC236}">
              <a16:creationId xmlns="" xmlns:a16="http://schemas.microsoft.com/office/drawing/2014/main" id="{00000000-0008-0000-0100-00000E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1" name="Text Box 23">
          <a:extLst>
            <a:ext uri="{FF2B5EF4-FFF2-40B4-BE49-F238E27FC236}">
              <a16:creationId xmlns="" xmlns:a16="http://schemas.microsoft.com/office/drawing/2014/main" id="{00000000-0008-0000-0100-00000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2" name="Text Box 24">
          <a:extLst>
            <a:ext uri="{FF2B5EF4-FFF2-40B4-BE49-F238E27FC236}">
              <a16:creationId xmlns="" xmlns:a16="http://schemas.microsoft.com/office/drawing/2014/main" id="{00000000-0008-0000-0100-00001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3" name="Text Box 50">
          <a:extLst>
            <a:ext uri="{FF2B5EF4-FFF2-40B4-BE49-F238E27FC236}">
              <a16:creationId xmlns="" xmlns:a16="http://schemas.microsoft.com/office/drawing/2014/main" id="{00000000-0008-0000-0100-00001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4" name="Text Box 52">
          <a:extLst>
            <a:ext uri="{FF2B5EF4-FFF2-40B4-BE49-F238E27FC236}">
              <a16:creationId xmlns="" xmlns:a16="http://schemas.microsoft.com/office/drawing/2014/main" id="{00000000-0008-0000-0100-00001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5" name="Text Box 24">
          <a:extLst>
            <a:ext uri="{FF2B5EF4-FFF2-40B4-BE49-F238E27FC236}">
              <a16:creationId xmlns="" xmlns:a16="http://schemas.microsoft.com/office/drawing/2014/main" id="{00000000-0008-0000-0100-00001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6" name="Text Box 50">
          <a:extLst>
            <a:ext uri="{FF2B5EF4-FFF2-40B4-BE49-F238E27FC236}">
              <a16:creationId xmlns="" xmlns:a16="http://schemas.microsoft.com/office/drawing/2014/main" id="{00000000-0008-0000-0100-00001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17" name="Text Box 52">
          <a:extLst>
            <a:ext uri="{FF2B5EF4-FFF2-40B4-BE49-F238E27FC236}">
              <a16:creationId xmlns="" xmlns:a16="http://schemas.microsoft.com/office/drawing/2014/main" id="{00000000-0008-0000-0100-00001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8" name="Text Box 23">
          <a:extLst>
            <a:ext uri="{FF2B5EF4-FFF2-40B4-BE49-F238E27FC236}">
              <a16:creationId xmlns="" xmlns:a16="http://schemas.microsoft.com/office/drawing/2014/main" id="{00000000-0008-0000-0100-000016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19" name="Text Box 24">
          <a:extLst>
            <a:ext uri="{FF2B5EF4-FFF2-40B4-BE49-F238E27FC236}">
              <a16:creationId xmlns="" xmlns:a16="http://schemas.microsoft.com/office/drawing/2014/main" id="{00000000-0008-0000-0100-000017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0" name="Text Box 50">
          <a:extLst>
            <a:ext uri="{FF2B5EF4-FFF2-40B4-BE49-F238E27FC236}">
              <a16:creationId xmlns="" xmlns:a16="http://schemas.microsoft.com/office/drawing/2014/main" id="{00000000-0008-0000-0100-000018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1" name="Text Box 52">
          <a:extLst>
            <a:ext uri="{FF2B5EF4-FFF2-40B4-BE49-F238E27FC236}">
              <a16:creationId xmlns="" xmlns:a16="http://schemas.microsoft.com/office/drawing/2014/main" id="{00000000-0008-0000-0100-000019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2" name="Text Box 24">
          <a:extLst>
            <a:ext uri="{FF2B5EF4-FFF2-40B4-BE49-F238E27FC236}">
              <a16:creationId xmlns="" xmlns:a16="http://schemas.microsoft.com/office/drawing/2014/main" id="{00000000-0008-0000-0100-00001A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3" name="Text Box 50">
          <a:extLst>
            <a:ext uri="{FF2B5EF4-FFF2-40B4-BE49-F238E27FC236}">
              <a16:creationId xmlns="" xmlns:a16="http://schemas.microsoft.com/office/drawing/2014/main" id="{00000000-0008-0000-0100-00001B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24" name="Text Box 52">
          <a:extLst>
            <a:ext uri="{FF2B5EF4-FFF2-40B4-BE49-F238E27FC236}">
              <a16:creationId xmlns="" xmlns:a16="http://schemas.microsoft.com/office/drawing/2014/main" id="{00000000-0008-0000-0100-00001C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5" name="Text Box 23">
          <a:extLst>
            <a:ext uri="{FF2B5EF4-FFF2-40B4-BE49-F238E27FC236}">
              <a16:creationId xmlns="" xmlns:a16="http://schemas.microsoft.com/office/drawing/2014/main" id="{00000000-0008-0000-0100-00001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6" name="Text Box 24">
          <a:extLst>
            <a:ext uri="{FF2B5EF4-FFF2-40B4-BE49-F238E27FC236}">
              <a16:creationId xmlns="" xmlns:a16="http://schemas.microsoft.com/office/drawing/2014/main" id="{00000000-0008-0000-0100-00001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7" name="Text Box 50">
          <a:extLst>
            <a:ext uri="{FF2B5EF4-FFF2-40B4-BE49-F238E27FC236}">
              <a16:creationId xmlns="" xmlns:a16="http://schemas.microsoft.com/office/drawing/2014/main" id="{00000000-0008-0000-0100-00001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8" name="Text Box 52">
          <a:extLst>
            <a:ext uri="{FF2B5EF4-FFF2-40B4-BE49-F238E27FC236}">
              <a16:creationId xmlns="" xmlns:a16="http://schemas.microsoft.com/office/drawing/2014/main" id="{00000000-0008-0000-0100-00002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29" name="Text Box 24">
          <a:extLst>
            <a:ext uri="{FF2B5EF4-FFF2-40B4-BE49-F238E27FC236}">
              <a16:creationId xmlns="" xmlns:a16="http://schemas.microsoft.com/office/drawing/2014/main" id="{00000000-0008-0000-0100-00002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30" name="Text Box 50">
          <a:extLst>
            <a:ext uri="{FF2B5EF4-FFF2-40B4-BE49-F238E27FC236}">
              <a16:creationId xmlns="" xmlns:a16="http://schemas.microsoft.com/office/drawing/2014/main" id="{00000000-0008-0000-0100-00002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31" name="Text Box 52">
          <a:extLst>
            <a:ext uri="{FF2B5EF4-FFF2-40B4-BE49-F238E27FC236}">
              <a16:creationId xmlns="" xmlns:a16="http://schemas.microsoft.com/office/drawing/2014/main" id="{00000000-0008-0000-0100-00002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32"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33"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34"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35"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36"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37"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38"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39"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40"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41"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42"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43"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44"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45"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46"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47"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48"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49"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50"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51"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652"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53"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54"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55"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56"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57"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58"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659"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0" name="Text Box 23">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1"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2"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3"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4" name="Text Box 24">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5" name="Text Box 50">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66" name="Text Box 52">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7" name="Text Box 2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8"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9"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0"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1" name="Text Box 24">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2" name="Text Box 50">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73" name="Text Box 52">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4" name="Text Box 23">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5" name="Text Box 24">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6" name="Text Box 50">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7" name="Text Box 52">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8" name="Text Box 24">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79" name="Text Box 50">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0" name="Text Box 52">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1" name="Text Box 23">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2" name="Text Box 24">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3" name="Text Box 50">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4" name="Text Box 52">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5" name="Text Box 24">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6" name="Text Box 50">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87" name="Text Box 52">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8" name="Text Box 23">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89" name="Text Box 24">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0" name="Text Box 50">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1" name="Text Box 52">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2" name="Text Box 24">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3" name="Text Box 50">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94" name="Text Box 52">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5" name="Text Box 23">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6" name="Text Box 24">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7" name="Text Box 50">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8" name="Text Box 52">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99" name="Text Box 24">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0" name="Text Box 50">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1" name="Text Box 52">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2" name="Text Box 23">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3" name="Text Box 24">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4" name="Text Box 50">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5" name="Text Box 52">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6" name="Text Box 24">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7" name="Text Box 50">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08" name="Text Box 52">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09" name="Text Box 23">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0" name="Text Box 24">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1" name="Text Box 50">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2" name="Text Box 52">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3" name="Text Box 24">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4" name="Text Box 50">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15" name="Text Box 52">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6" name="Text Box 23">
          <a:extLst>
            <a:ext uri="{FF2B5EF4-FFF2-40B4-BE49-F238E27FC236}">
              <a16:creationId xmlns="" xmlns:a16="http://schemas.microsoft.com/office/drawing/2014/main" id="{00000000-0008-0000-0100-000008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7" name="Text Box 24">
          <a:extLst>
            <a:ext uri="{FF2B5EF4-FFF2-40B4-BE49-F238E27FC236}">
              <a16:creationId xmlns="" xmlns:a16="http://schemas.microsoft.com/office/drawing/2014/main" id="{00000000-0008-0000-0100-000009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8" name="Text Box 50">
          <a:extLst>
            <a:ext uri="{FF2B5EF4-FFF2-40B4-BE49-F238E27FC236}">
              <a16:creationId xmlns="" xmlns:a16="http://schemas.microsoft.com/office/drawing/2014/main" id="{00000000-0008-0000-0100-00000A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19" name="Text Box 52">
          <a:extLst>
            <a:ext uri="{FF2B5EF4-FFF2-40B4-BE49-F238E27FC236}">
              <a16:creationId xmlns="" xmlns:a16="http://schemas.microsoft.com/office/drawing/2014/main" id="{00000000-0008-0000-0100-00000B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0" name="Text Box 24">
          <a:extLst>
            <a:ext uri="{FF2B5EF4-FFF2-40B4-BE49-F238E27FC236}">
              <a16:creationId xmlns="" xmlns:a16="http://schemas.microsoft.com/office/drawing/2014/main" id="{00000000-0008-0000-0100-00000C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1" name="Text Box 50">
          <a:extLst>
            <a:ext uri="{FF2B5EF4-FFF2-40B4-BE49-F238E27FC236}">
              <a16:creationId xmlns="" xmlns:a16="http://schemas.microsoft.com/office/drawing/2014/main" id="{00000000-0008-0000-0100-00000D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22" name="Text Box 52">
          <a:extLst>
            <a:ext uri="{FF2B5EF4-FFF2-40B4-BE49-F238E27FC236}">
              <a16:creationId xmlns="" xmlns:a16="http://schemas.microsoft.com/office/drawing/2014/main" id="{00000000-0008-0000-0100-00000E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3" name="Text Box 23">
          <a:extLst>
            <a:ext uri="{FF2B5EF4-FFF2-40B4-BE49-F238E27FC236}">
              <a16:creationId xmlns="" xmlns:a16="http://schemas.microsoft.com/office/drawing/2014/main" id="{00000000-0008-0000-0100-00000F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4" name="Text Box 24">
          <a:extLst>
            <a:ext uri="{FF2B5EF4-FFF2-40B4-BE49-F238E27FC236}">
              <a16:creationId xmlns="" xmlns:a16="http://schemas.microsoft.com/office/drawing/2014/main" id="{00000000-0008-0000-0100-000010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5" name="Text Box 50">
          <a:extLst>
            <a:ext uri="{FF2B5EF4-FFF2-40B4-BE49-F238E27FC236}">
              <a16:creationId xmlns="" xmlns:a16="http://schemas.microsoft.com/office/drawing/2014/main" id="{00000000-0008-0000-0100-000011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6" name="Text Box 52">
          <a:extLst>
            <a:ext uri="{FF2B5EF4-FFF2-40B4-BE49-F238E27FC236}">
              <a16:creationId xmlns="" xmlns:a16="http://schemas.microsoft.com/office/drawing/2014/main" id="{00000000-0008-0000-0100-000012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7" name="Text Box 24">
          <a:extLst>
            <a:ext uri="{FF2B5EF4-FFF2-40B4-BE49-F238E27FC236}">
              <a16:creationId xmlns="" xmlns:a16="http://schemas.microsoft.com/office/drawing/2014/main" id="{00000000-0008-0000-0100-000013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8" name="Text Box 50">
          <a:extLst>
            <a:ext uri="{FF2B5EF4-FFF2-40B4-BE49-F238E27FC236}">
              <a16:creationId xmlns="" xmlns:a16="http://schemas.microsoft.com/office/drawing/2014/main" id="{00000000-0008-0000-0100-00001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29" name="Text Box 52">
          <a:extLst>
            <a:ext uri="{FF2B5EF4-FFF2-40B4-BE49-F238E27FC236}">
              <a16:creationId xmlns="" xmlns:a16="http://schemas.microsoft.com/office/drawing/2014/main" id="{00000000-0008-0000-0100-00001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0" name="Text Box 23">
          <a:extLst>
            <a:ext uri="{FF2B5EF4-FFF2-40B4-BE49-F238E27FC236}">
              <a16:creationId xmlns="" xmlns:a16="http://schemas.microsoft.com/office/drawing/2014/main" id="{00000000-0008-0000-0100-000016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1" name="Text Box 24">
          <a:extLst>
            <a:ext uri="{FF2B5EF4-FFF2-40B4-BE49-F238E27FC236}">
              <a16:creationId xmlns="" xmlns:a16="http://schemas.microsoft.com/office/drawing/2014/main" id="{00000000-0008-0000-0100-000017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2" name="Text Box 50">
          <a:extLst>
            <a:ext uri="{FF2B5EF4-FFF2-40B4-BE49-F238E27FC236}">
              <a16:creationId xmlns="" xmlns:a16="http://schemas.microsoft.com/office/drawing/2014/main" id="{00000000-0008-0000-0100-000018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3" name="Text Box 52">
          <a:extLst>
            <a:ext uri="{FF2B5EF4-FFF2-40B4-BE49-F238E27FC236}">
              <a16:creationId xmlns="" xmlns:a16="http://schemas.microsoft.com/office/drawing/2014/main" id="{00000000-0008-0000-0100-000019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4" name="Text Box 24">
          <a:extLst>
            <a:ext uri="{FF2B5EF4-FFF2-40B4-BE49-F238E27FC236}">
              <a16:creationId xmlns="" xmlns:a16="http://schemas.microsoft.com/office/drawing/2014/main" id="{00000000-0008-0000-0100-00001A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5" name="Text Box 50">
          <a:extLst>
            <a:ext uri="{FF2B5EF4-FFF2-40B4-BE49-F238E27FC236}">
              <a16:creationId xmlns="" xmlns:a16="http://schemas.microsoft.com/office/drawing/2014/main" id="{00000000-0008-0000-0100-00001B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36" name="Text Box 52">
          <a:extLst>
            <a:ext uri="{FF2B5EF4-FFF2-40B4-BE49-F238E27FC236}">
              <a16:creationId xmlns="" xmlns:a16="http://schemas.microsoft.com/office/drawing/2014/main" id="{00000000-0008-0000-0100-00001C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7" name="Text Box 23">
          <a:extLst>
            <a:ext uri="{FF2B5EF4-FFF2-40B4-BE49-F238E27FC236}">
              <a16:creationId xmlns="" xmlns:a16="http://schemas.microsoft.com/office/drawing/2014/main" id="{00000000-0008-0000-0100-00001D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8" name="Text Box 24">
          <a:extLst>
            <a:ext uri="{FF2B5EF4-FFF2-40B4-BE49-F238E27FC236}">
              <a16:creationId xmlns="" xmlns:a16="http://schemas.microsoft.com/office/drawing/2014/main" id="{00000000-0008-0000-0100-00001E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39" name="Text Box 50">
          <a:extLst>
            <a:ext uri="{FF2B5EF4-FFF2-40B4-BE49-F238E27FC236}">
              <a16:creationId xmlns="" xmlns:a16="http://schemas.microsoft.com/office/drawing/2014/main" id="{00000000-0008-0000-0100-00001F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0" name="Text Box 52">
          <a:extLst>
            <a:ext uri="{FF2B5EF4-FFF2-40B4-BE49-F238E27FC236}">
              <a16:creationId xmlns="" xmlns:a16="http://schemas.microsoft.com/office/drawing/2014/main" id="{00000000-0008-0000-0100-000020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1" name="Text Box 24">
          <a:extLst>
            <a:ext uri="{FF2B5EF4-FFF2-40B4-BE49-F238E27FC236}">
              <a16:creationId xmlns="" xmlns:a16="http://schemas.microsoft.com/office/drawing/2014/main" id="{00000000-0008-0000-0100-000021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2" name="Text Box 50">
          <a:extLst>
            <a:ext uri="{FF2B5EF4-FFF2-40B4-BE49-F238E27FC236}">
              <a16:creationId xmlns="" xmlns:a16="http://schemas.microsoft.com/office/drawing/2014/main" id="{00000000-0008-0000-0100-000022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43" name="Text Box 52">
          <a:extLst>
            <a:ext uri="{FF2B5EF4-FFF2-40B4-BE49-F238E27FC236}">
              <a16:creationId xmlns="" xmlns:a16="http://schemas.microsoft.com/office/drawing/2014/main" id="{00000000-0008-0000-0100-000023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4"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5"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6"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7"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8"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49"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0"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1"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2"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3"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4"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5"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6"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57"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8"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59"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0"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1"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2"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3"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64"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5"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6"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7"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8"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69"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0"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1"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2"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3"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4"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5"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6"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7"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78"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79"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0"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1"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2"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3"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4"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85"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86"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87"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88"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89"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90"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91"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792"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93"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94"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95"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96"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97"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98"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799"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DE8F1D15-7F72-6F40-DF0D-280B2FE4812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175262D0-5313-5378-B413-BF794AFA00C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42E67C25-3146-9820-273A-F56874B9127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295"/>
  <sheetViews>
    <sheetView showGridLines="0" zoomScale="90" zoomScaleNormal="90" workbookViewId="0">
      <pane xSplit="3" ySplit="9" topLeftCell="D25" activePane="bottomRight" state="frozen"/>
      <selection pane="topRight" activeCell="D1" sqref="D1"/>
      <selection pane="bottomLeft" activeCell="A9" sqref="A9"/>
      <selection pane="bottomRight" activeCell="N51" sqref="N51"/>
    </sheetView>
  </sheetViews>
  <sheetFormatPr defaultColWidth="9" defaultRowHeight="12" customHeight="1"/>
  <cols>
    <col min="1" max="1" width="5.625" style="13" customWidth="1"/>
    <col min="2" max="2" width="7.625" style="13" customWidth="1"/>
    <col min="3" max="3" width="10.625" style="13" customWidth="1"/>
    <col min="4" max="4" width="10.5" style="13" customWidth="1"/>
    <col min="5" max="5" width="6.625" style="13" customWidth="1"/>
    <col min="6" max="6" width="7.625" style="13" customWidth="1"/>
    <col min="7" max="7" width="6.625" style="13" customWidth="1"/>
    <col min="8" max="8" width="7.625" style="13" customWidth="1"/>
    <col min="9" max="9" width="6.625" style="13" customWidth="1"/>
    <col min="10" max="10" width="10.625" style="13" customWidth="1"/>
    <col min="11" max="11" width="6.625" style="14" customWidth="1"/>
    <col min="12" max="12" width="9.5" style="14" customWidth="1"/>
    <col min="13" max="13" width="6.625" style="15" customWidth="1"/>
    <col min="14" max="14" width="9.375" style="15" customWidth="1"/>
    <col min="15" max="15" width="6.625" style="15" customWidth="1"/>
    <col min="16" max="16" width="9.125" style="15" customWidth="1"/>
    <col min="17" max="17" width="10.625" style="15" customWidth="1"/>
    <col min="18" max="18" width="9.625" style="15" customWidth="1"/>
    <col min="19" max="19" width="9" style="15" customWidth="1"/>
    <col min="20" max="20" width="9.75" style="15" customWidth="1"/>
    <col min="21" max="21" width="6.625" style="15" customWidth="1"/>
    <col min="22" max="22" width="7.625" style="15" customWidth="1"/>
    <col min="23" max="23" width="6.625" style="15" customWidth="1"/>
    <col min="24" max="24" width="10.625" style="15" customWidth="1"/>
    <col min="25" max="25" width="6.625" style="15" customWidth="1"/>
    <col min="26" max="26" width="7.625" style="15" customWidth="1"/>
    <col min="27" max="27" width="6.625" style="15" customWidth="1"/>
    <col min="28" max="28" width="10.625" style="15" customWidth="1"/>
    <col min="29" max="35" width="6.625" style="15" customWidth="1"/>
    <col min="36" max="37" width="10.625" style="15" customWidth="1"/>
    <col min="38" max="38" width="6.625" style="15" customWidth="1"/>
    <col min="39" max="39" width="7.625" style="15" customWidth="1"/>
    <col min="40" max="40" width="6.625" style="15" customWidth="1"/>
    <col min="41" max="41" width="7.625" style="15" customWidth="1"/>
    <col min="42" max="42" width="6.625" style="15" customWidth="1"/>
    <col min="43" max="43" width="7.625" style="15" customWidth="1"/>
    <col min="44" max="44" width="6.625" style="15" customWidth="1"/>
    <col min="45" max="45" width="7.625" style="15" customWidth="1"/>
    <col min="46" max="46" width="6.625" style="15" customWidth="1"/>
    <col min="47" max="16384" width="9" style="14"/>
  </cols>
  <sheetData>
    <row r="2" spans="1:46" s="10" customFormat="1" ht="15" customHeight="1">
      <c r="A2" s="4"/>
      <c r="B2" s="5" t="s">
        <v>63</v>
      </c>
      <c r="C2" s="4"/>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9"/>
      <c r="AM2" s="9"/>
      <c r="AN2" s="9"/>
      <c r="AO2" s="9"/>
      <c r="AP2" s="9"/>
      <c r="AQ2" s="9"/>
      <c r="AR2" s="9"/>
      <c r="AS2" s="9"/>
      <c r="AT2" s="9"/>
    </row>
    <row r="3" spans="1:46" ht="12" customHeight="1">
      <c r="A3" s="11"/>
      <c r="B3" s="12"/>
      <c r="C3" s="11"/>
      <c r="D3" s="11"/>
      <c r="E3" s="11"/>
      <c r="F3" s="11"/>
      <c r="G3" s="11"/>
      <c r="H3" s="11"/>
    </row>
    <row r="4" spans="1:46" ht="12" customHeight="1">
      <c r="B4" s="16"/>
      <c r="C4" s="16"/>
      <c r="D4" s="16"/>
      <c r="E4" s="16"/>
      <c r="F4" s="16"/>
      <c r="G4" s="16"/>
      <c r="H4" s="16"/>
      <c r="I4" s="16"/>
      <c r="J4" s="17"/>
      <c r="AC4" s="18"/>
      <c r="AD4" s="18"/>
      <c r="AE4" s="18"/>
      <c r="AF4" s="18"/>
      <c r="AG4" s="18"/>
      <c r="AH4" s="18"/>
      <c r="AI4" s="18"/>
      <c r="AK4" s="18" t="s">
        <v>142</v>
      </c>
      <c r="AT4" s="18"/>
    </row>
    <row r="5" spans="1:46" ht="12" customHeight="1">
      <c r="B5" s="257" t="s">
        <v>21</v>
      </c>
      <c r="C5" s="258"/>
      <c r="D5" s="277" t="s">
        <v>65</v>
      </c>
      <c r="E5" s="278"/>
      <c r="F5" s="274"/>
      <c r="G5" s="275"/>
      <c r="H5" s="275"/>
      <c r="I5" s="275"/>
      <c r="J5" s="275"/>
      <c r="K5" s="275"/>
      <c r="L5" s="275"/>
      <c r="M5" s="275"/>
      <c r="N5" s="275"/>
      <c r="O5" s="275"/>
      <c r="P5" s="275"/>
      <c r="Q5" s="275"/>
      <c r="R5" s="275"/>
      <c r="S5" s="275"/>
      <c r="T5" s="275"/>
      <c r="U5" s="275"/>
      <c r="V5" s="275"/>
      <c r="W5" s="275"/>
      <c r="X5" s="275"/>
      <c r="Y5" s="275"/>
      <c r="Z5" s="275"/>
      <c r="AA5" s="275"/>
      <c r="AB5" s="275"/>
      <c r="AC5" s="276"/>
      <c r="AD5" s="133"/>
      <c r="AE5" s="133"/>
      <c r="AF5" s="133"/>
      <c r="AG5" s="133"/>
      <c r="AH5" s="133"/>
      <c r="AI5" s="132"/>
      <c r="AJ5" s="249" t="s">
        <v>60</v>
      </c>
      <c r="AK5" s="252" t="s">
        <v>143</v>
      </c>
      <c r="AL5" s="14"/>
      <c r="AM5" s="14"/>
      <c r="AN5" s="14"/>
      <c r="AO5" s="14"/>
      <c r="AP5" s="14"/>
      <c r="AQ5" s="14"/>
      <c r="AR5" s="14"/>
      <c r="AS5" s="14"/>
      <c r="AT5" s="14"/>
    </row>
    <row r="6" spans="1:46" ht="12" customHeight="1">
      <c r="B6" s="259"/>
      <c r="C6" s="260"/>
      <c r="D6" s="279"/>
      <c r="E6" s="273"/>
      <c r="F6" s="265" t="s">
        <v>56</v>
      </c>
      <c r="G6" s="269"/>
      <c r="H6" s="271"/>
      <c r="I6" s="272"/>
      <c r="J6" s="245" t="s">
        <v>66</v>
      </c>
      <c r="K6" s="245"/>
      <c r="L6" s="265" t="s">
        <v>144</v>
      </c>
      <c r="M6" s="273"/>
      <c r="N6" s="265" t="s">
        <v>67</v>
      </c>
      <c r="O6" s="273"/>
      <c r="P6" s="245" t="s">
        <v>58</v>
      </c>
      <c r="Q6" s="245"/>
      <c r="R6" s="245" t="s">
        <v>57</v>
      </c>
      <c r="S6" s="263"/>
      <c r="T6" s="265" t="s">
        <v>145</v>
      </c>
      <c r="U6" s="266"/>
      <c r="V6" s="268"/>
      <c r="W6" s="265"/>
      <c r="X6" s="245" t="s">
        <v>59</v>
      </c>
      <c r="Y6" s="246"/>
      <c r="Z6" s="248"/>
      <c r="AA6" s="245"/>
      <c r="AB6" s="245"/>
      <c r="AC6" s="246"/>
      <c r="AD6" s="99"/>
      <c r="AE6" s="99"/>
      <c r="AF6" s="99"/>
      <c r="AG6" s="99"/>
      <c r="AH6" s="99"/>
      <c r="AI6" s="134"/>
      <c r="AJ6" s="250"/>
      <c r="AK6" s="253"/>
      <c r="AL6" s="14"/>
      <c r="AM6" s="14"/>
      <c r="AN6" s="14"/>
      <c r="AO6" s="14"/>
      <c r="AP6" s="14"/>
      <c r="AQ6" s="14"/>
      <c r="AR6" s="14"/>
      <c r="AS6" s="14"/>
      <c r="AT6" s="14"/>
    </row>
    <row r="7" spans="1:46" ht="12" customHeight="1">
      <c r="B7" s="259"/>
      <c r="C7" s="260"/>
      <c r="D7" s="280"/>
      <c r="E7" s="270"/>
      <c r="F7" s="270"/>
      <c r="G7" s="270"/>
      <c r="H7" s="270" t="s">
        <v>22</v>
      </c>
      <c r="I7" s="270"/>
      <c r="J7" s="247"/>
      <c r="K7" s="247"/>
      <c r="L7" s="270"/>
      <c r="M7" s="270"/>
      <c r="N7" s="270"/>
      <c r="O7" s="270"/>
      <c r="P7" s="247"/>
      <c r="Q7" s="247"/>
      <c r="R7" s="264"/>
      <c r="S7" s="264"/>
      <c r="T7" s="267"/>
      <c r="U7" s="267"/>
      <c r="V7" s="270" t="s">
        <v>23</v>
      </c>
      <c r="W7" s="270"/>
      <c r="X7" s="247"/>
      <c r="Y7" s="247"/>
      <c r="Z7" s="270" t="s">
        <v>0</v>
      </c>
      <c r="AA7" s="270"/>
      <c r="AB7" s="267" t="s">
        <v>24</v>
      </c>
      <c r="AC7" s="255"/>
      <c r="AD7" s="100"/>
      <c r="AE7" s="100"/>
      <c r="AF7" s="100"/>
      <c r="AG7" s="100"/>
      <c r="AH7" s="100"/>
      <c r="AI7" s="131"/>
      <c r="AJ7" s="250"/>
      <c r="AK7" s="253"/>
      <c r="AL7" s="14"/>
      <c r="AM7" s="14"/>
      <c r="AN7" s="14"/>
      <c r="AO7" s="14"/>
      <c r="AP7" s="14"/>
      <c r="AQ7" s="14"/>
      <c r="AR7" s="14"/>
      <c r="AS7" s="14"/>
      <c r="AT7" s="14"/>
    </row>
    <row r="8" spans="1:46" ht="12" customHeight="1">
      <c r="B8" s="259"/>
      <c r="C8" s="260"/>
      <c r="D8" s="91"/>
      <c r="E8" s="93"/>
      <c r="F8" s="89"/>
      <c r="G8" s="93"/>
      <c r="H8" s="89"/>
      <c r="I8" s="93"/>
      <c r="J8" s="90"/>
      <c r="K8" s="94"/>
      <c r="L8" s="89"/>
      <c r="M8" s="93"/>
      <c r="N8" s="89"/>
      <c r="O8" s="93"/>
      <c r="P8" s="90"/>
      <c r="Q8" s="94"/>
      <c r="R8" s="92"/>
      <c r="S8" s="95"/>
      <c r="T8" s="88"/>
      <c r="U8" s="96"/>
      <c r="V8" s="89"/>
      <c r="W8" s="93"/>
      <c r="X8" s="90"/>
      <c r="Y8" s="94"/>
      <c r="Z8" s="89"/>
      <c r="AA8" s="93"/>
      <c r="AB8" s="88"/>
      <c r="AC8" s="118"/>
      <c r="AD8" s="255" t="s">
        <v>182</v>
      </c>
      <c r="AE8" s="256"/>
      <c r="AF8" s="255" t="s">
        <v>183</v>
      </c>
      <c r="AG8" s="256"/>
      <c r="AH8" s="255" t="s">
        <v>184</v>
      </c>
      <c r="AI8" s="256"/>
      <c r="AJ8" s="250"/>
      <c r="AK8" s="253"/>
      <c r="AL8" s="14"/>
      <c r="AM8" s="14"/>
      <c r="AN8" s="14"/>
      <c r="AO8" s="14"/>
      <c r="AP8" s="14"/>
      <c r="AQ8" s="14"/>
      <c r="AR8" s="14"/>
      <c r="AS8" s="14"/>
      <c r="AT8" s="14"/>
    </row>
    <row r="9" spans="1:46" ht="24" customHeight="1">
      <c r="B9" s="261"/>
      <c r="C9" s="262"/>
      <c r="D9" s="19"/>
      <c r="E9" s="215" t="s">
        <v>313</v>
      </c>
      <c r="F9" s="21"/>
      <c r="G9" s="215" t="s">
        <v>313</v>
      </c>
      <c r="H9" s="21"/>
      <c r="I9" s="215" t="s">
        <v>313</v>
      </c>
      <c r="J9" s="22"/>
      <c r="K9" s="215" t="s">
        <v>313</v>
      </c>
      <c r="L9" s="21"/>
      <c r="M9" s="215" t="s">
        <v>313</v>
      </c>
      <c r="N9" s="21"/>
      <c r="O9" s="215" t="s">
        <v>313</v>
      </c>
      <c r="P9" s="22"/>
      <c r="Q9" s="215" t="s">
        <v>313</v>
      </c>
      <c r="R9" s="23"/>
      <c r="S9" s="215" t="s">
        <v>313</v>
      </c>
      <c r="T9" s="24"/>
      <c r="U9" s="215" t="s">
        <v>313</v>
      </c>
      <c r="V9" s="21"/>
      <c r="W9" s="20" t="s">
        <v>2</v>
      </c>
      <c r="X9" s="23"/>
      <c r="Y9" s="20" t="s">
        <v>2</v>
      </c>
      <c r="Z9" s="21"/>
      <c r="AA9" s="20" t="s">
        <v>2</v>
      </c>
      <c r="AB9" s="21"/>
      <c r="AC9" s="20" t="s">
        <v>2</v>
      </c>
      <c r="AD9" s="101"/>
      <c r="AE9" s="20" t="s">
        <v>2</v>
      </c>
      <c r="AF9" s="101"/>
      <c r="AG9" s="20" t="s">
        <v>2</v>
      </c>
      <c r="AH9" s="101"/>
      <c r="AI9" s="20" t="s">
        <v>2</v>
      </c>
      <c r="AJ9" s="251"/>
      <c r="AK9" s="254"/>
      <c r="AL9" s="14"/>
      <c r="AM9" s="14"/>
      <c r="AN9" s="14"/>
      <c r="AO9" s="14"/>
      <c r="AP9" s="14"/>
      <c r="AQ9" s="14"/>
      <c r="AR9" s="14"/>
      <c r="AS9" s="14"/>
      <c r="AT9" s="14"/>
    </row>
    <row r="10" spans="1:46" ht="12" customHeight="1">
      <c r="B10" s="29" t="s">
        <v>146</v>
      </c>
      <c r="C10" s="44" t="s">
        <v>29</v>
      </c>
      <c r="D10" s="59">
        <v>1452577</v>
      </c>
      <c r="E10" s="58" t="s">
        <v>147</v>
      </c>
      <c r="F10" s="58">
        <v>18696</v>
      </c>
      <c r="G10" s="58" t="s">
        <v>147</v>
      </c>
      <c r="H10" s="58"/>
      <c r="I10" s="58"/>
      <c r="J10" s="58">
        <f>D10-F10</f>
        <v>1433881</v>
      </c>
      <c r="K10" s="58" t="s">
        <v>147</v>
      </c>
      <c r="L10" s="58">
        <v>1396816</v>
      </c>
      <c r="M10" s="58" t="s">
        <v>147</v>
      </c>
      <c r="N10" s="58">
        <v>1676156</v>
      </c>
      <c r="O10" s="58" t="s">
        <v>147</v>
      </c>
      <c r="P10" s="58">
        <f>N10-L10</f>
        <v>279340</v>
      </c>
      <c r="Q10" s="58" t="s">
        <v>147</v>
      </c>
      <c r="R10" s="58">
        <f>J10+P10</f>
        <v>1713221</v>
      </c>
      <c r="S10" s="58" t="s">
        <v>147</v>
      </c>
      <c r="T10" s="58">
        <v>1557702</v>
      </c>
      <c r="U10" s="58" t="s">
        <v>147</v>
      </c>
      <c r="V10" s="58"/>
      <c r="W10" s="58"/>
      <c r="X10" s="58">
        <f>R10-T10</f>
        <v>155519</v>
      </c>
      <c r="Y10" s="58" t="s">
        <v>147</v>
      </c>
      <c r="Z10" s="58"/>
      <c r="AA10" s="58"/>
      <c r="AB10" s="58"/>
      <c r="AC10" s="71"/>
      <c r="AD10" s="155"/>
      <c r="AE10" s="155"/>
      <c r="AF10" s="155"/>
      <c r="AG10" s="155"/>
      <c r="AH10" s="155"/>
      <c r="AI10" s="155"/>
      <c r="AJ10" s="72">
        <f>T10/R10*100</f>
        <v>90.922420399936726</v>
      </c>
      <c r="AK10" s="73">
        <f>X10/R10*100</f>
        <v>9.077579600063272</v>
      </c>
      <c r="AL10" s="14"/>
      <c r="AM10" s="14"/>
      <c r="AN10" s="14"/>
      <c r="AO10" s="14"/>
      <c r="AP10" s="14"/>
      <c r="AQ10" s="14"/>
      <c r="AR10" s="14"/>
      <c r="AS10" s="14"/>
      <c r="AT10" s="14"/>
    </row>
    <row r="11" spans="1:46" ht="12" customHeight="1">
      <c r="B11" s="28" t="s">
        <v>148</v>
      </c>
      <c r="C11" s="45" t="s">
        <v>149</v>
      </c>
      <c r="D11" s="54">
        <v>1435355</v>
      </c>
      <c r="E11" s="62">
        <f>D11/D10*100</f>
        <v>98.814382989679714</v>
      </c>
      <c r="F11" s="57">
        <v>18322</v>
      </c>
      <c r="G11" s="62">
        <f>F11/F10*100</f>
        <v>97.999572100984167</v>
      </c>
      <c r="H11" s="57"/>
      <c r="I11" s="62"/>
      <c r="J11" s="57">
        <f t="shared" ref="J11:J33" si="0">D11-F11</f>
        <v>1417033</v>
      </c>
      <c r="K11" s="62">
        <f>J11/J10*100</f>
        <v>98.82500709612583</v>
      </c>
      <c r="L11" s="57">
        <v>1397648</v>
      </c>
      <c r="M11" s="62">
        <f>L11/L10*100</f>
        <v>100.05956403706715</v>
      </c>
      <c r="N11" s="57">
        <v>1684104</v>
      </c>
      <c r="O11" s="62">
        <f>N11/N10*100</f>
        <v>100.47418020757017</v>
      </c>
      <c r="P11" s="57">
        <f t="shared" ref="P11:P33" si="1">N11-L11</f>
        <v>286456</v>
      </c>
      <c r="Q11" s="62">
        <f>P11/P10*100</f>
        <v>102.54743323548364</v>
      </c>
      <c r="R11" s="57">
        <f t="shared" ref="R11:R33" si="2">J11+P11</f>
        <v>1703489</v>
      </c>
      <c r="S11" s="62">
        <f>R11/R10*100</f>
        <v>99.431947191868417</v>
      </c>
      <c r="T11" s="57">
        <v>1548304</v>
      </c>
      <c r="U11" s="62">
        <f t="shared" ref="U11:U27" si="3">T11/T10*100</f>
        <v>99.396675358958262</v>
      </c>
      <c r="V11" s="57"/>
      <c r="W11" s="62"/>
      <c r="X11" s="57">
        <f t="shared" ref="X11:X33" si="4">R11-T11</f>
        <v>155185</v>
      </c>
      <c r="Y11" s="62">
        <f>X11/X10*100</f>
        <v>99.785235244568184</v>
      </c>
      <c r="Z11" s="57"/>
      <c r="AA11" s="62"/>
      <c r="AB11" s="57"/>
      <c r="AC11" s="70"/>
      <c r="AD11" s="156"/>
      <c r="AE11" s="156"/>
      <c r="AF11" s="156"/>
      <c r="AG11" s="156"/>
      <c r="AH11" s="156"/>
      <c r="AI11" s="156"/>
      <c r="AJ11" s="74">
        <f t="shared" ref="AJ11:AJ33" si="5">T11/R11*100</f>
        <v>90.890167180416199</v>
      </c>
      <c r="AK11" s="75">
        <f t="shared" ref="AK11:AK33" si="6">X11/R11*100</f>
        <v>9.1098328195838079</v>
      </c>
      <c r="AL11" s="14"/>
      <c r="AM11" s="14"/>
      <c r="AN11" s="14"/>
      <c r="AO11" s="14"/>
      <c r="AP11" s="14"/>
      <c r="AQ11" s="14"/>
      <c r="AR11" s="14"/>
      <c r="AS11" s="14"/>
      <c r="AT11" s="14"/>
    </row>
    <row r="12" spans="1:46" ht="12" customHeight="1">
      <c r="B12" s="28" t="s">
        <v>150</v>
      </c>
      <c r="C12" s="45" t="s">
        <v>17</v>
      </c>
      <c r="D12" s="52">
        <v>1444255</v>
      </c>
      <c r="E12" s="64">
        <f t="shared" ref="E12:G32" si="7">D12/D11*100</f>
        <v>100.62005566567156</v>
      </c>
      <c r="F12" s="55">
        <v>17651</v>
      </c>
      <c r="G12" s="64">
        <f t="shared" si="7"/>
        <v>96.337736055015839</v>
      </c>
      <c r="H12" s="55"/>
      <c r="I12" s="64"/>
      <c r="J12" s="55">
        <f t="shared" si="0"/>
        <v>1426604</v>
      </c>
      <c r="K12" s="64">
        <f t="shared" ref="K12:K33" si="8">J12/J11*100</f>
        <v>100.67542534295248</v>
      </c>
      <c r="L12" s="55">
        <v>1487218</v>
      </c>
      <c r="M12" s="64">
        <f t="shared" ref="M12:M33" si="9">L12/L11*100</f>
        <v>106.40862363055648</v>
      </c>
      <c r="N12" s="55">
        <v>1773965</v>
      </c>
      <c r="O12" s="64">
        <f t="shared" ref="O12:O33" si="10">N12/N11*100</f>
        <v>105.33583436652367</v>
      </c>
      <c r="P12" s="55">
        <f t="shared" si="1"/>
        <v>286747</v>
      </c>
      <c r="Q12" s="64">
        <f t="shared" ref="Q12:S27" si="11">P12/P11*100</f>
        <v>100.10158628201189</v>
      </c>
      <c r="R12" s="55">
        <f t="shared" si="2"/>
        <v>1713351</v>
      </c>
      <c r="S12" s="64">
        <f t="shared" si="11"/>
        <v>100.57892947943895</v>
      </c>
      <c r="T12" s="55">
        <v>1542805</v>
      </c>
      <c r="U12" s="64">
        <f t="shared" si="3"/>
        <v>99.644837189595833</v>
      </c>
      <c r="V12" s="55"/>
      <c r="W12" s="64"/>
      <c r="X12" s="55">
        <f t="shared" si="4"/>
        <v>170546</v>
      </c>
      <c r="Y12" s="64">
        <f t="shared" ref="Y12:Y33" si="12">X12/X11*100</f>
        <v>109.89850823211007</v>
      </c>
      <c r="Z12" s="55"/>
      <c r="AA12" s="64"/>
      <c r="AB12" s="55"/>
      <c r="AC12" s="68"/>
      <c r="AD12" s="120"/>
      <c r="AE12" s="120"/>
      <c r="AF12" s="120"/>
      <c r="AG12" s="120"/>
      <c r="AH12" s="120"/>
      <c r="AI12" s="120"/>
      <c r="AJ12" s="76">
        <f t="shared" si="5"/>
        <v>90.046055945337528</v>
      </c>
      <c r="AK12" s="77">
        <f t="shared" si="6"/>
        <v>9.9539440546624718</v>
      </c>
      <c r="AL12" s="14"/>
      <c r="AM12" s="14"/>
      <c r="AN12" s="14"/>
      <c r="AO12" s="14"/>
      <c r="AP12" s="14"/>
      <c r="AQ12" s="14"/>
      <c r="AR12" s="14"/>
      <c r="AS12" s="14"/>
      <c r="AT12" s="14"/>
    </row>
    <row r="13" spans="1:46" ht="12" customHeight="1">
      <c r="B13" s="28" t="s">
        <v>151</v>
      </c>
      <c r="C13" s="45" t="s">
        <v>18</v>
      </c>
      <c r="D13" s="52">
        <v>1433979</v>
      </c>
      <c r="E13" s="64">
        <f t="shared" si="7"/>
        <v>99.288491298281812</v>
      </c>
      <c r="F13" s="55">
        <v>21509</v>
      </c>
      <c r="G13" s="64">
        <f t="shared" si="7"/>
        <v>121.85711857685118</v>
      </c>
      <c r="H13" s="55"/>
      <c r="I13" s="64"/>
      <c r="J13" s="55">
        <f t="shared" si="0"/>
        <v>1412470</v>
      </c>
      <c r="K13" s="64">
        <f t="shared" si="8"/>
        <v>99.00925554673897</v>
      </c>
      <c r="L13" s="55">
        <v>1547439</v>
      </c>
      <c r="M13" s="64">
        <f t="shared" si="9"/>
        <v>104.04923824214069</v>
      </c>
      <c r="N13" s="55">
        <v>1819480</v>
      </c>
      <c r="O13" s="64">
        <f t="shared" si="10"/>
        <v>102.56572142065936</v>
      </c>
      <c r="P13" s="55">
        <f t="shared" si="1"/>
        <v>272041</v>
      </c>
      <c r="Q13" s="64">
        <f t="shared" si="11"/>
        <v>94.871437190275756</v>
      </c>
      <c r="R13" s="55">
        <f t="shared" si="2"/>
        <v>1684511</v>
      </c>
      <c r="S13" s="64">
        <f t="shared" si="11"/>
        <v>98.316748873990207</v>
      </c>
      <c r="T13" s="55">
        <v>1524882</v>
      </c>
      <c r="U13" s="64">
        <f t="shared" si="3"/>
        <v>98.838284812403387</v>
      </c>
      <c r="V13" s="55"/>
      <c r="W13" s="64"/>
      <c r="X13" s="55">
        <f t="shared" si="4"/>
        <v>159629</v>
      </c>
      <c r="Y13" s="64">
        <f t="shared" si="12"/>
        <v>93.598794460145655</v>
      </c>
      <c r="Z13" s="55"/>
      <c r="AA13" s="64"/>
      <c r="AB13" s="55"/>
      <c r="AC13" s="68"/>
      <c r="AD13" s="120"/>
      <c r="AE13" s="120"/>
      <c r="AF13" s="120"/>
      <c r="AG13" s="120"/>
      <c r="AH13" s="120"/>
      <c r="AI13" s="120"/>
      <c r="AJ13" s="76">
        <f t="shared" si="5"/>
        <v>90.523718752801258</v>
      </c>
      <c r="AK13" s="77">
        <f t="shared" si="6"/>
        <v>9.4762812471987417</v>
      </c>
      <c r="AL13" s="14"/>
      <c r="AM13" s="14"/>
      <c r="AN13" s="14"/>
      <c r="AO13" s="14"/>
      <c r="AP13" s="14"/>
      <c r="AQ13" s="14"/>
      <c r="AR13" s="14"/>
      <c r="AS13" s="14"/>
      <c r="AT13" s="14"/>
    </row>
    <row r="14" spans="1:46" ht="12" customHeight="1">
      <c r="B14" s="28" t="s">
        <v>152</v>
      </c>
      <c r="C14" s="45" t="s">
        <v>10</v>
      </c>
      <c r="D14" s="52">
        <v>1392542</v>
      </c>
      <c r="E14" s="64">
        <f t="shared" si="7"/>
        <v>97.11034819896247</v>
      </c>
      <c r="F14" s="55">
        <v>21641</v>
      </c>
      <c r="G14" s="64">
        <f t="shared" si="7"/>
        <v>100.61369659212423</v>
      </c>
      <c r="H14" s="55"/>
      <c r="I14" s="64"/>
      <c r="J14" s="55">
        <f t="shared" si="0"/>
        <v>1370901</v>
      </c>
      <c r="K14" s="64">
        <f t="shared" si="8"/>
        <v>97.056999440696089</v>
      </c>
      <c r="L14" s="55">
        <v>1569087</v>
      </c>
      <c r="M14" s="64">
        <f t="shared" si="9"/>
        <v>101.39895659861229</v>
      </c>
      <c r="N14" s="55">
        <v>1929175</v>
      </c>
      <c r="O14" s="64">
        <f t="shared" si="10"/>
        <v>106.02892035086948</v>
      </c>
      <c r="P14" s="55">
        <f t="shared" si="1"/>
        <v>360088</v>
      </c>
      <c r="Q14" s="64">
        <f t="shared" si="11"/>
        <v>132.36534198889137</v>
      </c>
      <c r="R14" s="55">
        <f t="shared" si="2"/>
        <v>1730989</v>
      </c>
      <c r="S14" s="64">
        <f t="shared" si="11"/>
        <v>102.75913900235736</v>
      </c>
      <c r="T14" s="55">
        <v>1605344</v>
      </c>
      <c r="U14" s="64">
        <f t="shared" si="3"/>
        <v>105.27660500943679</v>
      </c>
      <c r="V14" s="55"/>
      <c r="W14" s="64"/>
      <c r="X14" s="55">
        <f t="shared" si="4"/>
        <v>125645</v>
      </c>
      <c r="Y14" s="64">
        <f t="shared" si="12"/>
        <v>78.710635285568415</v>
      </c>
      <c r="Z14" s="55"/>
      <c r="AA14" s="64"/>
      <c r="AB14" s="55"/>
      <c r="AC14" s="68"/>
      <c r="AD14" s="120"/>
      <c r="AE14" s="120"/>
      <c r="AF14" s="120"/>
      <c r="AG14" s="120"/>
      <c r="AH14" s="120"/>
      <c r="AI14" s="120"/>
      <c r="AJ14" s="76">
        <f t="shared" si="5"/>
        <v>92.741432787845554</v>
      </c>
      <c r="AK14" s="77">
        <f t="shared" si="6"/>
        <v>7.2585672121544391</v>
      </c>
      <c r="AL14" s="14"/>
      <c r="AM14" s="14"/>
      <c r="AN14" s="14"/>
      <c r="AO14" s="14"/>
      <c r="AP14" s="14"/>
      <c r="AQ14" s="14"/>
      <c r="AR14" s="14"/>
      <c r="AS14" s="14"/>
      <c r="AT14" s="14"/>
    </row>
    <row r="15" spans="1:46" ht="12" customHeight="1">
      <c r="B15" s="26" t="s">
        <v>153</v>
      </c>
      <c r="C15" s="45" t="s">
        <v>11</v>
      </c>
      <c r="D15" s="53">
        <v>1400934</v>
      </c>
      <c r="E15" s="66">
        <f t="shared" si="7"/>
        <v>100.60263891502015</v>
      </c>
      <c r="F15" s="56">
        <v>19969</v>
      </c>
      <c r="G15" s="66">
        <f t="shared" si="7"/>
        <v>92.273924495171201</v>
      </c>
      <c r="H15" s="56"/>
      <c r="I15" s="66"/>
      <c r="J15" s="56">
        <f t="shared" si="0"/>
        <v>1380965</v>
      </c>
      <c r="K15" s="66">
        <f t="shared" si="8"/>
        <v>100.73411573848148</v>
      </c>
      <c r="L15" s="56">
        <v>1835695</v>
      </c>
      <c r="M15" s="66">
        <f t="shared" si="9"/>
        <v>116.99128219149098</v>
      </c>
      <c r="N15" s="56">
        <v>2202601</v>
      </c>
      <c r="O15" s="66">
        <f t="shared" si="10"/>
        <v>114.17320875503778</v>
      </c>
      <c r="P15" s="56">
        <f t="shared" si="1"/>
        <v>366906</v>
      </c>
      <c r="Q15" s="66">
        <f t="shared" si="11"/>
        <v>101.89342605140965</v>
      </c>
      <c r="R15" s="56">
        <f t="shared" si="2"/>
        <v>1747871</v>
      </c>
      <c r="S15" s="66">
        <f t="shared" si="11"/>
        <v>100.97528060548045</v>
      </c>
      <c r="T15" s="56">
        <v>1601292</v>
      </c>
      <c r="U15" s="66">
        <f t="shared" si="3"/>
        <v>99.747593039248912</v>
      </c>
      <c r="V15" s="56"/>
      <c r="W15" s="66"/>
      <c r="X15" s="56">
        <f t="shared" si="4"/>
        <v>146579</v>
      </c>
      <c r="Y15" s="66">
        <f t="shared" si="12"/>
        <v>116.66122806319392</v>
      </c>
      <c r="Z15" s="56"/>
      <c r="AA15" s="66"/>
      <c r="AB15" s="56"/>
      <c r="AC15" s="69"/>
      <c r="AD15" s="157"/>
      <c r="AE15" s="157"/>
      <c r="AF15" s="157"/>
      <c r="AG15" s="157"/>
      <c r="AH15" s="157"/>
      <c r="AI15" s="157"/>
      <c r="AJ15" s="78">
        <f t="shared" si="5"/>
        <v>91.613854798208791</v>
      </c>
      <c r="AK15" s="79">
        <f t="shared" si="6"/>
        <v>8.3861452017912086</v>
      </c>
      <c r="AL15" s="14"/>
      <c r="AM15" s="14"/>
      <c r="AN15" s="14"/>
      <c r="AO15" s="14"/>
      <c r="AP15" s="14"/>
      <c r="AQ15" s="14"/>
      <c r="AR15" s="14"/>
      <c r="AS15" s="14"/>
      <c r="AT15" s="14"/>
    </row>
    <row r="16" spans="1:46" ht="12" customHeight="1">
      <c r="B16" s="27" t="s">
        <v>154</v>
      </c>
      <c r="C16" s="46" t="s">
        <v>12</v>
      </c>
      <c r="D16" s="54">
        <v>1448164</v>
      </c>
      <c r="E16" s="62">
        <f t="shared" si="7"/>
        <v>103.37132227499654</v>
      </c>
      <c r="F16" s="57">
        <v>20263</v>
      </c>
      <c r="G16" s="62">
        <f t="shared" si="7"/>
        <v>101.47228203715758</v>
      </c>
      <c r="H16" s="57"/>
      <c r="I16" s="62"/>
      <c r="J16" s="57">
        <f t="shared" si="0"/>
        <v>1427901</v>
      </c>
      <c r="K16" s="62">
        <f t="shared" si="8"/>
        <v>103.39878273526122</v>
      </c>
      <c r="L16" s="57">
        <v>2118793</v>
      </c>
      <c r="M16" s="62">
        <f t="shared" si="9"/>
        <v>115.42184295321391</v>
      </c>
      <c r="N16" s="57">
        <v>2469612</v>
      </c>
      <c r="O16" s="62">
        <f t="shared" si="10"/>
        <v>112.12253149798805</v>
      </c>
      <c r="P16" s="57">
        <f t="shared" si="1"/>
        <v>350819</v>
      </c>
      <c r="Q16" s="62">
        <f t="shared" si="11"/>
        <v>95.615498247507531</v>
      </c>
      <c r="R16" s="57">
        <f t="shared" si="2"/>
        <v>1778720</v>
      </c>
      <c r="S16" s="62">
        <f t="shared" si="11"/>
        <v>101.76494718431739</v>
      </c>
      <c r="T16" s="57">
        <v>1621741</v>
      </c>
      <c r="U16" s="62">
        <f t="shared" si="3"/>
        <v>101.2770312972275</v>
      </c>
      <c r="V16" s="57"/>
      <c r="W16" s="62"/>
      <c r="X16" s="57">
        <f t="shared" si="4"/>
        <v>156979</v>
      </c>
      <c r="Y16" s="62">
        <f t="shared" si="12"/>
        <v>107.09515005560142</v>
      </c>
      <c r="Z16" s="57"/>
      <c r="AA16" s="62"/>
      <c r="AB16" s="57"/>
      <c r="AC16" s="70"/>
      <c r="AD16" s="120"/>
      <c r="AE16" s="120"/>
      <c r="AF16" s="120"/>
      <c r="AG16" s="120"/>
      <c r="AH16" s="120"/>
      <c r="AI16" s="120"/>
      <c r="AJ16" s="76">
        <f t="shared" si="5"/>
        <v>91.17460870738509</v>
      </c>
      <c r="AK16" s="77">
        <f t="shared" si="6"/>
        <v>8.8253912926149152</v>
      </c>
      <c r="AL16" s="14"/>
      <c r="AM16" s="14"/>
      <c r="AN16" s="14"/>
      <c r="AO16" s="14"/>
      <c r="AP16" s="14"/>
      <c r="AQ16" s="14"/>
      <c r="AR16" s="14"/>
      <c r="AS16" s="14"/>
      <c r="AT16" s="14"/>
    </row>
    <row r="17" spans="2:46" ht="12" customHeight="1">
      <c r="B17" s="28" t="s">
        <v>155</v>
      </c>
      <c r="C17" s="45" t="s">
        <v>13</v>
      </c>
      <c r="D17" s="52">
        <v>1432084</v>
      </c>
      <c r="E17" s="64">
        <f t="shared" si="7"/>
        <v>98.889628522736373</v>
      </c>
      <c r="F17" s="55">
        <v>19504</v>
      </c>
      <c r="G17" s="64">
        <f t="shared" si="7"/>
        <v>96.254256526674226</v>
      </c>
      <c r="H17" s="55"/>
      <c r="I17" s="64"/>
      <c r="J17" s="55">
        <f t="shared" si="0"/>
        <v>1412580</v>
      </c>
      <c r="K17" s="64">
        <f t="shared" si="8"/>
        <v>98.927026453514628</v>
      </c>
      <c r="L17" s="55">
        <v>2155684</v>
      </c>
      <c r="M17" s="64">
        <f t="shared" si="9"/>
        <v>101.74113280532833</v>
      </c>
      <c r="N17" s="55">
        <v>2516534</v>
      </c>
      <c r="O17" s="64">
        <f t="shared" si="10"/>
        <v>101.89997457090425</v>
      </c>
      <c r="P17" s="55">
        <f t="shared" si="1"/>
        <v>360850</v>
      </c>
      <c r="Q17" s="64">
        <f t="shared" si="11"/>
        <v>102.85930921643353</v>
      </c>
      <c r="R17" s="55">
        <f t="shared" si="2"/>
        <v>1773430</v>
      </c>
      <c r="S17" s="64">
        <f t="shared" si="11"/>
        <v>99.702595124583965</v>
      </c>
      <c r="T17" s="55">
        <v>1603058</v>
      </c>
      <c r="U17" s="64">
        <f t="shared" si="3"/>
        <v>98.847966475534619</v>
      </c>
      <c r="V17" s="55"/>
      <c r="W17" s="64"/>
      <c r="X17" s="55">
        <f t="shared" si="4"/>
        <v>170372</v>
      </c>
      <c r="Y17" s="64">
        <f t="shared" si="12"/>
        <v>108.53171443314073</v>
      </c>
      <c r="Z17" s="55"/>
      <c r="AA17" s="64"/>
      <c r="AB17" s="55"/>
      <c r="AC17" s="68"/>
      <c r="AD17" s="120"/>
      <c r="AE17" s="120"/>
      <c r="AF17" s="120"/>
      <c r="AG17" s="120"/>
      <c r="AH17" s="120"/>
      <c r="AI17" s="120"/>
      <c r="AJ17" s="76">
        <f t="shared" si="5"/>
        <v>90.393080076461999</v>
      </c>
      <c r="AK17" s="77">
        <f t="shared" si="6"/>
        <v>9.6069199235380029</v>
      </c>
      <c r="AL17" s="14"/>
      <c r="AM17" s="14"/>
      <c r="AN17" s="14"/>
      <c r="AO17" s="14"/>
      <c r="AP17" s="14"/>
      <c r="AQ17" s="14"/>
      <c r="AR17" s="14"/>
      <c r="AS17" s="14"/>
      <c r="AT17" s="14"/>
    </row>
    <row r="18" spans="2:46" ht="12" customHeight="1">
      <c r="B18" s="28" t="s">
        <v>156</v>
      </c>
      <c r="C18" s="45" t="s">
        <v>14</v>
      </c>
      <c r="D18" s="52">
        <f>SUM(月次!D10:D21)</f>
        <v>1398144</v>
      </c>
      <c r="E18" s="68">
        <f t="shared" si="7"/>
        <v>97.630027288902042</v>
      </c>
      <c r="F18" s="55">
        <f>SUM(月次!F10:F21)</f>
        <v>18809</v>
      </c>
      <c r="G18" s="64">
        <f t="shared" si="7"/>
        <v>96.436628383921246</v>
      </c>
      <c r="H18" s="55"/>
      <c r="I18" s="64"/>
      <c r="J18" s="55">
        <f t="shared" si="0"/>
        <v>1379335</v>
      </c>
      <c r="K18" s="64">
        <f t="shared" si="8"/>
        <v>97.646504976709281</v>
      </c>
      <c r="L18" s="55">
        <f>SUM(月次!L10:L21)</f>
        <v>2267953</v>
      </c>
      <c r="M18" s="64">
        <f t="shared" si="9"/>
        <v>105.20804533503055</v>
      </c>
      <c r="N18" s="55">
        <f>SUM(月次!N10:N21)</f>
        <v>2643116</v>
      </c>
      <c r="O18" s="64">
        <f t="shared" si="10"/>
        <v>105.03001350269857</v>
      </c>
      <c r="P18" s="55">
        <f t="shared" si="1"/>
        <v>375163</v>
      </c>
      <c r="Q18" s="64">
        <f t="shared" si="11"/>
        <v>103.96646806152141</v>
      </c>
      <c r="R18" s="55">
        <f t="shared" si="2"/>
        <v>1754498</v>
      </c>
      <c r="S18" s="64">
        <f t="shared" si="11"/>
        <v>98.932464207778153</v>
      </c>
      <c r="T18" s="55">
        <f>SUM(月次!T10:T21)</f>
        <v>1585369</v>
      </c>
      <c r="U18" s="64">
        <f t="shared" si="3"/>
        <v>98.896546475548604</v>
      </c>
      <c r="V18" s="55"/>
      <c r="W18" s="64"/>
      <c r="X18" s="55">
        <f t="shared" si="4"/>
        <v>169129</v>
      </c>
      <c r="Y18" s="64">
        <f t="shared" si="12"/>
        <v>99.270420022069345</v>
      </c>
      <c r="Z18" s="55"/>
      <c r="AA18" s="64"/>
      <c r="AB18" s="55"/>
      <c r="AC18" s="68"/>
      <c r="AD18" s="120"/>
      <c r="AE18" s="120"/>
      <c r="AF18" s="120"/>
      <c r="AG18" s="120"/>
      <c r="AH18" s="120"/>
      <c r="AI18" s="120"/>
      <c r="AJ18" s="76">
        <f t="shared" si="5"/>
        <v>90.360262593630765</v>
      </c>
      <c r="AK18" s="77">
        <f t="shared" si="6"/>
        <v>9.63973740636923</v>
      </c>
      <c r="AL18" s="14"/>
      <c r="AM18" s="14"/>
      <c r="AN18" s="14"/>
      <c r="AO18" s="14"/>
      <c r="AP18" s="14"/>
      <c r="AQ18" s="14"/>
      <c r="AR18" s="14"/>
      <c r="AS18" s="14"/>
      <c r="AT18" s="14"/>
    </row>
    <row r="19" spans="2:46" ht="12" customHeight="1">
      <c r="B19" s="28" t="s">
        <v>157</v>
      </c>
      <c r="C19" s="45" t="s">
        <v>15</v>
      </c>
      <c r="D19" s="52">
        <f>SUM(月次!D22:D33)</f>
        <v>1393701</v>
      </c>
      <c r="E19" s="68">
        <f t="shared" si="7"/>
        <v>99.682221573743476</v>
      </c>
      <c r="F19" s="55">
        <f>SUM(月次!F22:F33)</f>
        <v>18463</v>
      </c>
      <c r="G19" s="64">
        <f t="shared" si="7"/>
        <v>98.1604551012813</v>
      </c>
      <c r="H19" s="55"/>
      <c r="I19" s="64"/>
      <c r="J19" s="55">
        <f t="shared" si="0"/>
        <v>1375238</v>
      </c>
      <c r="K19" s="64">
        <f t="shared" si="8"/>
        <v>99.702972809361029</v>
      </c>
      <c r="L19" s="55">
        <f>SUM(月次!L22:L33)</f>
        <v>2239980</v>
      </c>
      <c r="M19" s="64">
        <f t="shared" si="9"/>
        <v>98.76659701501751</v>
      </c>
      <c r="N19" s="55">
        <f>SUM(月次!N22:N33)</f>
        <v>2618909</v>
      </c>
      <c r="O19" s="64">
        <f t="shared" si="10"/>
        <v>99.084149163335994</v>
      </c>
      <c r="P19" s="55">
        <f t="shared" si="1"/>
        <v>378929</v>
      </c>
      <c r="Q19" s="64">
        <f t="shared" si="11"/>
        <v>101.00383033508102</v>
      </c>
      <c r="R19" s="55">
        <f t="shared" si="2"/>
        <v>1754167</v>
      </c>
      <c r="S19" s="64">
        <f t="shared" si="11"/>
        <v>99.981134204769688</v>
      </c>
      <c r="T19" s="55">
        <f>SUM(月次!T22:T33)</f>
        <v>1579484</v>
      </c>
      <c r="U19" s="64">
        <f t="shared" si="3"/>
        <v>99.628793044395351</v>
      </c>
      <c r="V19" s="55"/>
      <c r="W19" s="64"/>
      <c r="X19" s="55">
        <f t="shared" si="4"/>
        <v>174683</v>
      </c>
      <c r="Y19" s="64">
        <f t="shared" si="12"/>
        <v>103.28388389927214</v>
      </c>
      <c r="Z19" s="55"/>
      <c r="AA19" s="64"/>
      <c r="AB19" s="55"/>
      <c r="AC19" s="68"/>
      <c r="AD19" s="120"/>
      <c r="AE19" s="120"/>
      <c r="AF19" s="120"/>
      <c r="AG19" s="120"/>
      <c r="AH19" s="120"/>
      <c r="AI19" s="120"/>
      <c r="AJ19" s="76">
        <f t="shared" si="5"/>
        <v>90.041826120318078</v>
      </c>
      <c r="AK19" s="77">
        <f t="shared" si="6"/>
        <v>9.9581738796819224</v>
      </c>
      <c r="AL19" s="14"/>
      <c r="AM19" s="14"/>
      <c r="AN19" s="14"/>
      <c r="AO19" s="14"/>
      <c r="AP19" s="14"/>
      <c r="AQ19" s="14"/>
      <c r="AR19" s="14"/>
      <c r="AS19" s="14"/>
      <c r="AT19" s="14"/>
    </row>
    <row r="20" spans="2:46" ht="12" customHeight="1">
      <c r="B20" s="28" t="s">
        <v>25</v>
      </c>
      <c r="C20" s="44" t="s">
        <v>16</v>
      </c>
      <c r="D20" s="53">
        <f>SUM(月次!D34:D45)</f>
        <v>1377336</v>
      </c>
      <c r="E20" s="69">
        <f t="shared" si="7"/>
        <v>98.825788314710266</v>
      </c>
      <c r="F20" s="56">
        <f>SUM(月次!F34:F45)</f>
        <v>16942</v>
      </c>
      <c r="G20" s="66">
        <f t="shared" si="7"/>
        <v>91.761902182743867</v>
      </c>
      <c r="H20" s="56"/>
      <c r="I20" s="66"/>
      <c r="J20" s="56">
        <f t="shared" si="0"/>
        <v>1360394</v>
      </c>
      <c r="K20" s="66">
        <f t="shared" si="8"/>
        <v>98.92062319394897</v>
      </c>
      <c r="L20" s="56">
        <f>SUM(月次!L34:L45)</f>
        <v>2135079</v>
      </c>
      <c r="M20" s="66">
        <f t="shared" si="9"/>
        <v>95.316877829266332</v>
      </c>
      <c r="N20" s="56">
        <f>SUM(月次!N34:N45)</f>
        <v>2539438</v>
      </c>
      <c r="O20" s="66">
        <f t="shared" si="10"/>
        <v>96.965492119046516</v>
      </c>
      <c r="P20" s="56">
        <f t="shared" si="1"/>
        <v>404359</v>
      </c>
      <c r="Q20" s="66">
        <f t="shared" si="11"/>
        <v>106.71101974248474</v>
      </c>
      <c r="R20" s="56">
        <f t="shared" si="2"/>
        <v>1764753</v>
      </c>
      <c r="S20" s="64">
        <f t="shared" si="11"/>
        <v>100.60347732000432</v>
      </c>
      <c r="T20" s="56">
        <f>SUM(月次!T34:T45)</f>
        <v>1618000</v>
      </c>
      <c r="U20" s="66">
        <f t="shared" si="3"/>
        <v>102.43851789571785</v>
      </c>
      <c r="V20" s="56"/>
      <c r="W20" s="66"/>
      <c r="X20" s="56">
        <f t="shared" si="4"/>
        <v>146753</v>
      </c>
      <c r="Y20" s="66">
        <f t="shared" si="12"/>
        <v>84.011037135840354</v>
      </c>
      <c r="Z20" s="56"/>
      <c r="AA20" s="66"/>
      <c r="AB20" s="56"/>
      <c r="AC20" s="69"/>
      <c r="AD20" s="120"/>
      <c r="AE20" s="120"/>
      <c r="AF20" s="120"/>
      <c r="AG20" s="120"/>
      <c r="AH20" s="120"/>
      <c r="AI20" s="120"/>
      <c r="AJ20" s="76">
        <f t="shared" si="5"/>
        <v>91.684218698027436</v>
      </c>
      <c r="AK20" s="77">
        <f t="shared" si="6"/>
        <v>8.3157813019725708</v>
      </c>
      <c r="AL20" s="14"/>
      <c r="AM20" s="14"/>
      <c r="AN20" s="14"/>
      <c r="AO20" s="14"/>
      <c r="AP20" s="14"/>
      <c r="AQ20" s="14"/>
      <c r="AR20" s="14"/>
      <c r="AS20" s="14"/>
      <c r="AT20" s="14"/>
    </row>
    <row r="21" spans="2:46" ht="12" customHeight="1">
      <c r="B21" s="27" t="s">
        <v>158</v>
      </c>
      <c r="C21" s="45" t="s">
        <v>30</v>
      </c>
      <c r="D21" s="54">
        <f>SUM(月次!D46:D57)</f>
        <v>1340748</v>
      </c>
      <c r="E21" s="70">
        <f t="shared" si="7"/>
        <v>97.343567582637789</v>
      </c>
      <c r="F21" s="57">
        <f>SUM(月次!F46:F57)</f>
        <v>16625</v>
      </c>
      <c r="G21" s="62">
        <f t="shared" si="7"/>
        <v>98.128910400188886</v>
      </c>
      <c r="H21" s="57"/>
      <c r="I21" s="62"/>
      <c r="J21" s="57">
        <f t="shared" si="0"/>
        <v>1324123</v>
      </c>
      <c r="K21" s="62">
        <f t="shared" si="8"/>
        <v>97.333787123436295</v>
      </c>
      <c r="L21" s="57">
        <f>SUM(月次!L46:L57)</f>
        <v>2217245</v>
      </c>
      <c r="M21" s="62">
        <f t="shared" si="9"/>
        <v>103.84838219101027</v>
      </c>
      <c r="N21" s="57">
        <f>SUM(月次!N46:N57)</f>
        <v>2609932</v>
      </c>
      <c r="O21" s="62">
        <f t="shared" si="10"/>
        <v>102.7759685410709</v>
      </c>
      <c r="P21" s="57">
        <f t="shared" si="1"/>
        <v>392687</v>
      </c>
      <c r="Q21" s="62">
        <f t="shared" si="11"/>
        <v>97.113456112019264</v>
      </c>
      <c r="R21" s="57">
        <f t="shared" si="2"/>
        <v>1716810</v>
      </c>
      <c r="S21" s="62">
        <f t="shared" si="11"/>
        <v>97.283302535822287</v>
      </c>
      <c r="T21" s="57">
        <f>SUM(月次!T46:T57)</f>
        <v>1581168</v>
      </c>
      <c r="U21" s="62">
        <f t="shared" si="3"/>
        <v>97.723609394313968</v>
      </c>
      <c r="V21" s="57"/>
      <c r="W21" s="62"/>
      <c r="X21" s="81">
        <f t="shared" si="4"/>
        <v>135642</v>
      </c>
      <c r="Y21" s="62">
        <f t="shared" si="12"/>
        <v>92.428774880240951</v>
      </c>
      <c r="Z21" s="57"/>
      <c r="AA21" s="62"/>
      <c r="AB21" s="57"/>
      <c r="AC21" s="70"/>
      <c r="AD21" s="156"/>
      <c r="AE21" s="156"/>
      <c r="AF21" s="156"/>
      <c r="AG21" s="156"/>
      <c r="AH21" s="156"/>
      <c r="AI21" s="156"/>
      <c r="AJ21" s="74">
        <f t="shared" si="5"/>
        <v>92.099183951631218</v>
      </c>
      <c r="AK21" s="75">
        <f t="shared" si="6"/>
        <v>7.9008160483687764</v>
      </c>
      <c r="AL21" s="14"/>
      <c r="AM21" s="14"/>
      <c r="AN21" s="14"/>
      <c r="AO21" s="14"/>
      <c r="AP21" s="14"/>
      <c r="AQ21" s="14"/>
      <c r="AR21" s="14"/>
      <c r="AS21" s="14"/>
      <c r="AT21" s="14"/>
    </row>
    <row r="22" spans="2:46" ht="12" customHeight="1">
      <c r="B22" s="28" t="s">
        <v>159</v>
      </c>
      <c r="C22" s="45" t="s">
        <v>31</v>
      </c>
      <c r="D22" s="52">
        <f>SUM(月次!D58:D69)</f>
        <v>1318614</v>
      </c>
      <c r="E22" s="68">
        <f t="shared" si="7"/>
        <v>98.34913048537085</v>
      </c>
      <c r="F22" s="55">
        <f>SUM(月次!F58:F69)</f>
        <v>16729</v>
      </c>
      <c r="G22" s="64">
        <f t="shared" si="7"/>
        <v>100.62556390977444</v>
      </c>
      <c r="H22" s="55"/>
      <c r="I22" s="64"/>
      <c r="J22" s="55">
        <f t="shared" si="0"/>
        <v>1301885</v>
      </c>
      <c r="K22" s="64">
        <f t="shared" si="8"/>
        <v>98.320548770771296</v>
      </c>
      <c r="L22" s="55">
        <f>SUM(月次!L58:L69)</f>
        <v>2156085</v>
      </c>
      <c r="M22" s="64">
        <f t="shared" si="9"/>
        <v>97.24162192270137</v>
      </c>
      <c r="N22" s="55">
        <f>SUM(月次!N58:N69)</f>
        <v>2577871</v>
      </c>
      <c r="O22" s="64">
        <f t="shared" si="10"/>
        <v>98.771577190516851</v>
      </c>
      <c r="P22" s="55">
        <f t="shared" si="1"/>
        <v>421786</v>
      </c>
      <c r="Q22" s="64">
        <f t="shared" si="11"/>
        <v>107.4102274839758</v>
      </c>
      <c r="R22" s="55">
        <f t="shared" si="2"/>
        <v>1723671</v>
      </c>
      <c r="S22" s="64">
        <f t="shared" si="11"/>
        <v>100.39963653520192</v>
      </c>
      <c r="T22" s="55">
        <f>SUM(月次!T58:T69)</f>
        <v>1615462</v>
      </c>
      <c r="U22" s="64">
        <f t="shared" si="3"/>
        <v>102.16890298817076</v>
      </c>
      <c r="V22" s="55"/>
      <c r="W22" s="64"/>
      <c r="X22" s="55">
        <f t="shared" si="4"/>
        <v>108209</v>
      </c>
      <c r="Y22" s="64">
        <f t="shared" si="12"/>
        <v>79.775438286076579</v>
      </c>
      <c r="Z22" s="55"/>
      <c r="AA22" s="64"/>
      <c r="AB22" s="55"/>
      <c r="AC22" s="68"/>
      <c r="AD22" s="120"/>
      <c r="AE22" s="120"/>
      <c r="AF22" s="120"/>
      <c r="AG22" s="120"/>
      <c r="AH22" s="120"/>
      <c r="AI22" s="120"/>
      <c r="AJ22" s="76">
        <f t="shared" si="5"/>
        <v>93.722177840202676</v>
      </c>
      <c r="AK22" s="77">
        <f t="shared" si="6"/>
        <v>6.2778221597973163</v>
      </c>
      <c r="AL22" s="14"/>
      <c r="AM22" s="14"/>
      <c r="AN22" s="14"/>
      <c r="AO22" s="14"/>
      <c r="AP22" s="14"/>
      <c r="AQ22" s="14"/>
      <c r="AR22" s="14"/>
      <c r="AS22" s="14"/>
      <c r="AT22" s="14"/>
    </row>
    <row r="23" spans="2:46" ht="12" customHeight="1">
      <c r="B23" s="28" t="s">
        <v>160</v>
      </c>
      <c r="C23" s="45" t="s">
        <v>32</v>
      </c>
      <c r="D23" s="52">
        <f>SUM(月次!D70:D81)</f>
        <v>1308908</v>
      </c>
      <c r="E23" s="68">
        <f t="shared" si="7"/>
        <v>99.263924089991463</v>
      </c>
      <c r="F23" s="55">
        <f>SUM(月次!F70:F81)</f>
        <v>16542</v>
      </c>
      <c r="G23" s="64">
        <f t="shared" si="7"/>
        <v>98.88218064438999</v>
      </c>
      <c r="H23" s="55"/>
      <c r="I23" s="64"/>
      <c r="J23" s="55">
        <f t="shared" si="0"/>
        <v>1292366</v>
      </c>
      <c r="K23" s="64">
        <f t="shared" si="8"/>
        <v>99.268829428098499</v>
      </c>
      <c r="L23" s="55">
        <f>SUM(月次!L70:L81)</f>
        <v>2143216</v>
      </c>
      <c r="M23" s="64">
        <f t="shared" si="9"/>
        <v>99.403131138150854</v>
      </c>
      <c r="N23" s="55">
        <f>SUM(月次!N70:N81)</f>
        <v>2568551</v>
      </c>
      <c r="O23" s="64">
        <f t="shared" si="10"/>
        <v>99.63846135047099</v>
      </c>
      <c r="P23" s="55">
        <f t="shared" si="1"/>
        <v>425335</v>
      </c>
      <c r="Q23" s="64">
        <f t="shared" si="11"/>
        <v>100.84142195331283</v>
      </c>
      <c r="R23" s="55">
        <f>J23+P23</f>
        <v>1717701</v>
      </c>
      <c r="S23" s="64">
        <f t="shared" si="11"/>
        <v>99.65364620046401</v>
      </c>
      <c r="T23" s="82">
        <f>SUM(月次!T70:T81)</f>
        <v>1614728</v>
      </c>
      <c r="U23" s="84">
        <f t="shared" si="3"/>
        <v>99.954564081358768</v>
      </c>
      <c r="V23" s="55">
        <f>SUM(月次!V70:V81)</f>
        <v>117479</v>
      </c>
      <c r="W23" s="55" t="s">
        <v>69</v>
      </c>
      <c r="X23" s="82">
        <f t="shared" si="4"/>
        <v>102973</v>
      </c>
      <c r="Y23" s="64">
        <f t="shared" si="12"/>
        <v>95.161215795358984</v>
      </c>
      <c r="Z23" s="55"/>
      <c r="AA23" s="64"/>
      <c r="AB23" s="55"/>
      <c r="AC23" s="68"/>
      <c r="AD23" s="120"/>
      <c r="AE23" s="120"/>
      <c r="AF23" s="120"/>
      <c r="AG23" s="120"/>
      <c r="AH23" s="120"/>
      <c r="AI23" s="120"/>
      <c r="AJ23" s="76">
        <f t="shared" si="5"/>
        <v>94.005184837174809</v>
      </c>
      <c r="AK23" s="77">
        <f t="shared" si="6"/>
        <v>5.9948151628251951</v>
      </c>
      <c r="AL23" s="14"/>
      <c r="AM23" s="14"/>
      <c r="AN23" s="14"/>
      <c r="AO23" s="14"/>
      <c r="AP23" s="14"/>
      <c r="AQ23" s="14"/>
      <c r="AR23" s="14"/>
      <c r="AS23" s="14"/>
      <c r="AT23" s="14"/>
    </row>
    <row r="24" spans="2:46" ht="12" customHeight="1">
      <c r="B24" s="28" t="s">
        <v>161</v>
      </c>
      <c r="C24" s="45" t="s">
        <v>33</v>
      </c>
      <c r="D24" s="52">
        <f>SUM(月次!D82:D93)</f>
        <v>1296155</v>
      </c>
      <c r="E24" s="68">
        <f t="shared" si="7"/>
        <v>99.025676365336608</v>
      </c>
      <c r="F24" s="55">
        <f>SUM(月次!F82:F93)</f>
        <v>17194</v>
      </c>
      <c r="G24" s="64">
        <f t="shared" si="7"/>
        <v>103.9414822875106</v>
      </c>
      <c r="H24" s="55"/>
      <c r="I24" s="64"/>
      <c r="J24" s="55">
        <f t="shared" si="0"/>
        <v>1278961</v>
      </c>
      <c r="K24" s="64">
        <f t="shared" si="8"/>
        <v>98.962755132833891</v>
      </c>
      <c r="L24" s="55">
        <f>SUM(月次!L82:L93)</f>
        <v>2191497</v>
      </c>
      <c r="M24" s="64">
        <f t="shared" si="9"/>
        <v>102.25273607513195</v>
      </c>
      <c r="N24" s="55">
        <f>SUM(月次!N82:N93)</f>
        <v>2592840</v>
      </c>
      <c r="O24" s="64">
        <f t="shared" si="10"/>
        <v>100.94563043521426</v>
      </c>
      <c r="P24" s="55">
        <f t="shared" si="1"/>
        <v>401343</v>
      </c>
      <c r="Q24" s="64">
        <f t="shared" si="11"/>
        <v>94.359269752077779</v>
      </c>
      <c r="R24" s="55">
        <f t="shared" si="2"/>
        <v>1680304</v>
      </c>
      <c r="S24" s="64">
        <f t="shared" si="11"/>
        <v>97.822845768850343</v>
      </c>
      <c r="T24" s="55">
        <f>SUM(月次!T82:T93)</f>
        <v>1577586</v>
      </c>
      <c r="U24" s="64">
        <f t="shared" si="3"/>
        <v>97.699798356131808</v>
      </c>
      <c r="V24" s="55">
        <f>SUM(月次!V82:V93)</f>
        <v>112793</v>
      </c>
      <c r="W24" s="64">
        <f>V24/V23*100</f>
        <v>96.011202002059946</v>
      </c>
      <c r="X24" s="55">
        <f t="shared" si="4"/>
        <v>102718</v>
      </c>
      <c r="Y24" s="64">
        <f t="shared" si="12"/>
        <v>99.752362269721189</v>
      </c>
      <c r="Z24" s="55"/>
      <c r="AA24" s="64"/>
      <c r="AB24" s="55"/>
      <c r="AC24" s="68"/>
      <c r="AD24" s="120"/>
      <c r="AE24" s="120"/>
      <c r="AF24" s="120"/>
      <c r="AG24" s="120"/>
      <c r="AH24" s="120"/>
      <c r="AI24" s="120"/>
      <c r="AJ24" s="76">
        <f t="shared" si="5"/>
        <v>93.886939506184603</v>
      </c>
      <c r="AK24" s="77">
        <f t="shared" si="6"/>
        <v>6.1130604938154045</v>
      </c>
      <c r="AL24" s="14"/>
      <c r="AM24" s="14"/>
      <c r="AN24" s="14"/>
      <c r="AO24" s="14"/>
      <c r="AP24" s="14"/>
      <c r="AQ24" s="14"/>
      <c r="AR24" s="14"/>
      <c r="AS24" s="14"/>
      <c r="AT24" s="14"/>
    </row>
    <row r="25" spans="2:46" ht="12" customHeight="1">
      <c r="B25" s="29" t="s">
        <v>34</v>
      </c>
      <c r="C25" s="45" t="s">
        <v>35</v>
      </c>
      <c r="D25" s="53">
        <f>SUM(月次!D94:D105)</f>
        <v>1275296</v>
      </c>
      <c r="E25" s="69">
        <f t="shared" si="7"/>
        <v>98.390701729345636</v>
      </c>
      <c r="F25" s="56">
        <f>SUM(月次!F94:F105)</f>
        <v>16624</v>
      </c>
      <c r="G25" s="66">
        <f t="shared" si="7"/>
        <v>96.684890077934156</v>
      </c>
      <c r="H25" s="56"/>
      <c r="I25" s="66"/>
      <c r="J25" s="56">
        <f t="shared" si="0"/>
        <v>1258672</v>
      </c>
      <c r="K25" s="66">
        <f t="shared" si="8"/>
        <v>98.413634192129393</v>
      </c>
      <c r="L25" s="56">
        <f>SUM(月次!L94:L105)</f>
        <v>2192317</v>
      </c>
      <c r="M25" s="66">
        <f t="shared" si="9"/>
        <v>100.03741734531235</v>
      </c>
      <c r="N25" s="56">
        <f>SUM(月次!N94:N105)</f>
        <v>2574390</v>
      </c>
      <c r="O25" s="66">
        <f t="shared" si="10"/>
        <v>99.288425047438338</v>
      </c>
      <c r="P25" s="56">
        <f t="shared" si="1"/>
        <v>382073</v>
      </c>
      <c r="Q25" s="66">
        <f t="shared" si="11"/>
        <v>95.198620631230639</v>
      </c>
      <c r="R25" s="56">
        <f t="shared" si="2"/>
        <v>1640745</v>
      </c>
      <c r="S25" s="66">
        <f t="shared" si="11"/>
        <v>97.64572363096201</v>
      </c>
      <c r="T25" s="56">
        <f>SUM(月次!T94:T105)</f>
        <v>1511829</v>
      </c>
      <c r="U25" s="66">
        <f t="shared" si="3"/>
        <v>95.831796174661804</v>
      </c>
      <c r="V25" s="56">
        <f>SUM(月次!V94:V105)</f>
        <v>104579</v>
      </c>
      <c r="W25" s="66">
        <f>V25/V24*100</f>
        <v>92.717633186456609</v>
      </c>
      <c r="X25" s="56">
        <f t="shared" si="4"/>
        <v>128916</v>
      </c>
      <c r="Y25" s="66">
        <f t="shared" si="12"/>
        <v>125.50478007749373</v>
      </c>
      <c r="Z25" s="56"/>
      <c r="AA25" s="66"/>
      <c r="AB25" s="56"/>
      <c r="AC25" s="69"/>
      <c r="AD25" s="157"/>
      <c r="AE25" s="157"/>
      <c r="AF25" s="157"/>
      <c r="AG25" s="157"/>
      <c r="AH25" s="157"/>
      <c r="AI25" s="157"/>
      <c r="AJ25" s="78">
        <f t="shared" si="5"/>
        <v>92.142837552453301</v>
      </c>
      <c r="AK25" s="79">
        <f t="shared" si="6"/>
        <v>7.8571624475466937</v>
      </c>
      <c r="AL25" s="14"/>
      <c r="AM25" s="14"/>
      <c r="AN25" s="14"/>
      <c r="AO25" s="14"/>
      <c r="AP25" s="14"/>
      <c r="AQ25" s="14"/>
      <c r="AR25" s="14"/>
      <c r="AS25" s="14"/>
      <c r="AT25" s="14"/>
    </row>
    <row r="26" spans="2:46" ht="12" customHeight="1">
      <c r="B26" s="28" t="s">
        <v>36</v>
      </c>
      <c r="C26" s="46" t="s">
        <v>3</v>
      </c>
      <c r="D26" s="54">
        <f>SUM(月次!D106:D117)</f>
        <v>1259648</v>
      </c>
      <c r="E26" s="70">
        <f t="shared" si="7"/>
        <v>98.772990740973071</v>
      </c>
      <c r="F26" s="57">
        <f>SUM(月次!F106:F117)</f>
        <v>16019</v>
      </c>
      <c r="G26" s="62">
        <f t="shared" si="7"/>
        <v>96.360683349374398</v>
      </c>
      <c r="H26" s="57"/>
      <c r="I26" s="62"/>
      <c r="J26" s="57">
        <f t="shared" si="0"/>
        <v>1243629</v>
      </c>
      <c r="K26" s="62">
        <f t="shared" si="8"/>
        <v>98.804851462493801</v>
      </c>
      <c r="L26" s="57">
        <f>SUM(月次!L106:L117)</f>
        <v>1789729</v>
      </c>
      <c r="M26" s="62">
        <f t="shared" si="9"/>
        <v>81.636414806800289</v>
      </c>
      <c r="N26" s="57">
        <f>SUM(月次!N106:N117)</f>
        <v>2158969</v>
      </c>
      <c r="O26" s="62">
        <f t="shared" si="10"/>
        <v>83.863322961944391</v>
      </c>
      <c r="P26" s="57">
        <f t="shared" si="1"/>
        <v>369240</v>
      </c>
      <c r="Q26" s="62">
        <f t="shared" si="11"/>
        <v>96.64121777775452</v>
      </c>
      <c r="R26" s="57">
        <f t="shared" si="2"/>
        <v>1612869</v>
      </c>
      <c r="S26" s="62">
        <f t="shared" si="11"/>
        <v>98.301015697137586</v>
      </c>
      <c r="T26" s="57">
        <f>SUM(月次!T106:T117)</f>
        <v>1480708</v>
      </c>
      <c r="U26" s="62">
        <f t="shared" si="3"/>
        <v>97.941499997684929</v>
      </c>
      <c r="V26" s="57">
        <f>SUM(月次!V106:V117)</f>
        <v>108441</v>
      </c>
      <c r="W26" s="62">
        <f>V26/V25*100</f>
        <v>103.69290201665726</v>
      </c>
      <c r="X26" s="57">
        <f t="shared" si="4"/>
        <v>132161</v>
      </c>
      <c r="Y26" s="62">
        <f t="shared" si="12"/>
        <v>102.51714294579418</v>
      </c>
      <c r="Z26" s="57"/>
      <c r="AA26" s="62"/>
      <c r="AB26" s="57"/>
      <c r="AC26" s="70"/>
      <c r="AD26" s="120"/>
      <c r="AE26" s="120"/>
      <c r="AF26" s="120"/>
      <c r="AG26" s="120"/>
      <c r="AH26" s="120"/>
      <c r="AI26" s="120"/>
      <c r="AJ26" s="76">
        <f t="shared" si="5"/>
        <v>91.805844120012225</v>
      </c>
      <c r="AK26" s="77">
        <f t="shared" si="6"/>
        <v>8.1941558799877736</v>
      </c>
      <c r="AL26" s="14"/>
      <c r="AM26" s="14"/>
      <c r="AN26" s="14"/>
      <c r="AO26" s="14"/>
      <c r="AP26" s="14"/>
      <c r="AQ26" s="14"/>
      <c r="AR26" s="14"/>
      <c r="AS26" s="14"/>
      <c r="AT26" s="14"/>
    </row>
    <row r="27" spans="2:46" ht="12" customHeight="1">
      <c r="B27" s="28" t="s">
        <v>162</v>
      </c>
      <c r="C27" s="45" t="s">
        <v>4</v>
      </c>
      <c r="D27" s="52">
        <f>SUM(月次!D118:D129)</f>
        <v>1228451</v>
      </c>
      <c r="E27" s="68">
        <f t="shared" si="7"/>
        <v>97.52335573112488</v>
      </c>
      <c r="F27" s="55">
        <f>SUM(月次!F118:F129)</f>
        <v>16888</v>
      </c>
      <c r="G27" s="64">
        <f t="shared" si="7"/>
        <v>105.42480804045195</v>
      </c>
      <c r="H27" s="55">
        <f>SUM(月次!H118:H129)</f>
        <v>6983</v>
      </c>
      <c r="I27" s="55" t="s">
        <v>69</v>
      </c>
      <c r="J27" s="55">
        <f t="shared" si="0"/>
        <v>1211563</v>
      </c>
      <c r="K27" s="64">
        <f t="shared" si="8"/>
        <v>97.421578300280871</v>
      </c>
      <c r="L27" s="55">
        <f>SUM(月次!L118:L129)</f>
        <v>690560</v>
      </c>
      <c r="M27" s="64">
        <f t="shared" si="9"/>
        <v>38.58461253072393</v>
      </c>
      <c r="N27" s="55">
        <f>SUM(月次!N118:N129)</f>
        <v>1053643</v>
      </c>
      <c r="O27" s="64">
        <f t="shared" si="10"/>
        <v>48.803062943469776</v>
      </c>
      <c r="P27" s="55">
        <f t="shared" si="1"/>
        <v>363083</v>
      </c>
      <c r="Q27" s="64">
        <f t="shared" si="11"/>
        <v>98.33252085364532</v>
      </c>
      <c r="R27" s="55">
        <f t="shared" si="2"/>
        <v>1574646</v>
      </c>
      <c r="S27" s="64">
        <f t="shared" si="11"/>
        <v>97.630123711225153</v>
      </c>
      <c r="T27" s="55">
        <f>SUM(月次!T118:T129)</f>
        <v>1456951</v>
      </c>
      <c r="U27" s="64">
        <f t="shared" si="3"/>
        <v>98.395564824394825</v>
      </c>
      <c r="V27" s="55">
        <f>SUM(月次!V118:V129)</f>
        <v>117375</v>
      </c>
      <c r="W27" s="64">
        <f>V27/V26*100</f>
        <v>108.23858134838301</v>
      </c>
      <c r="X27" s="55">
        <f t="shared" si="4"/>
        <v>117695</v>
      </c>
      <c r="Y27" s="64">
        <f t="shared" si="12"/>
        <v>89.05425957733371</v>
      </c>
      <c r="Z27" s="55">
        <f>SUM(月次!Z118:Z129)</f>
        <v>335</v>
      </c>
      <c r="AA27" s="55" t="s">
        <v>147</v>
      </c>
      <c r="AB27" s="55">
        <f>SUM(月次!AB118:AB129)</f>
        <v>14621</v>
      </c>
      <c r="AC27" s="80" t="s">
        <v>69</v>
      </c>
      <c r="AD27" s="158"/>
      <c r="AE27" s="158"/>
      <c r="AF27" s="158"/>
      <c r="AG27" s="158"/>
      <c r="AH27" s="158"/>
      <c r="AI27" s="158"/>
      <c r="AJ27" s="76">
        <f t="shared" si="5"/>
        <v>92.525621631782641</v>
      </c>
      <c r="AK27" s="77">
        <f t="shared" si="6"/>
        <v>7.4743783682173648</v>
      </c>
      <c r="AL27" s="14"/>
      <c r="AM27" s="14"/>
      <c r="AN27" s="14"/>
      <c r="AO27" s="14"/>
      <c r="AP27" s="14"/>
      <c r="AQ27" s="14"/>
      <c r="AR27" s="14"/>
      <c r="AS27" s="14"/>
      <c r="AT27" s="14"/>
    </row>
    <row r="28" spans="2:46" ht="12" customHeight="1">
      <c r="B28" s="28" t="s">
        <v>1</v>
      </c>
      <c r="C28" s="45" t="s">
        <v>5</v>
      </c>
      <c r="D28" s="52">
        <f>SUM(月次!D130:D141)</f>
        <v>1194386</v>
      </c>
      <c r="E28" s="68">
        <f t="shared" si="7"/>
        <v>97.226995622943036</v>
      </c>
      <c r="F28" s="55">
        <f>SUM(月次!F130:F141)</f>
        <v>15524</v>
      </c>
      <c r="G28" s="64">
        <f t="shared" si="7"/>
        <v>91.923259118900987</v>
      </c>
      <c r="H28" s="55">
        <f>SUM(月次!H130:H141)</f>
        <v>6275</v>
      </c>
      <c r="I28" s="64">
        <f t="shared" ref="I28:I33" si="13">H28/H27*100</f>
        <v>89.861091221538032</v>
      </c>
      <c r="J28" s="55">
        <f t="shared" si="0"/>
        <v>1178862</v>
      </c>
      <c r="K28" s="64">
        <f t="shared" si="8"/>
        <v>97.300924508259172</v>
      </c>
      <c r="L28" s="55">
        <f>SUM(月次!L130:L141)</f>
        <v>694612</v>
      </c>
      <c r="M28" s="64">
        <f t="shared" si="9"/>
        <v>100.58677015755329</v>
      </c>
      <c r="N28" s="55">
        <f>SUM(月次!N130:N141)</f>
        <v>1024624</v>
      </c>
      <c r="O28" s="64">
        <f t="shared" si="10"/>
        <v>97.245841333354846</v>
      </c>
      <c r="P28" s="55">
        <f t="shared" si="1"/>
        <v>330012</v>
      </c>
      <c r="Q28" s="64">
        <f t="shared" ref="Q28:S33" si="14">P28/P27*100</f>
        <v>90.89161431408246</v>
      </c>
      <c r="R28" s="55">
        <f t="shared" si="2"/>
        <v>1508874</v>
      </c>
      <c r="S28" s="64">
        <f t="shared" si="14"/>
        <v>95.823061183275485</v>
      </c>
      <c r="T28" s="55">
        <f>SUM(月次!T130:T141)</f>
        <v>1408466</v>
      </c>
      <c r="U28" s="64">
        <f t="shared" ref="U28:W33" si="15">T28/T27*100</f>
        <v>96.672159873599043</v>
      </c>
      <c r="V28" s="55">
        <f>SUM(月次!V130:V141)</f>
        <v>112243</v>
      </c>
      <c r="W28" s="64">
        <f t="shared" si="15"/>
        <v>95.627689030883928</v>
      </c>
      <c r="X28" s="55">
        <f t="shared" si="4"/>
        <v>100408</v>
      </c>
      <c r="Y28" s="64">
        <f t="shared" si="12"/>
        <v>85.312035345596669</v>
      </c>
      <c r="Z28" s="55">
        <f>SUM(月次!Z130:Z141)</f>
        <v>308</v>
      </c>
      <c r="AA28" s="64">
        <f t="shared" ref="AA28:AA33" si="16">Z28/Z27*100</f>
        <v>91.940298507462686</v>
      </c>
      <c r="AB28" s="55">
        <f>SUM(月次!AB130:AB141)</f>
        <v>18820</v>
      </c>
      <c r="AC28" s="68">
        <f t="shared" ref="AC28:AC33" si="17">AB28/AB27*100</f>
        <v>128.71896587100747</v>
      </c>
      <c r="AD28" s="120"/>
      <c r="AE28" s="120"/>
      <c r="AF28" s="120"/>
      <c r="AG28" s="120"/>
      <c r="AH28" s="120"/>
      <c r="AI28" s="120"/>
      <c r="AJ28" s="76">
        <f t="shared" si="5"/>
        <v>93.34550134736233</v>
      </c>
      <c r="AK28" s="77">
        <f t="shared" si="6"/>
        <v>6.6544986526376624</v>
      </c>
      <c r="AL28" s="14"/>
      <c r="AM28" s="14"/>
      <c r="AN28" s="14"/>
      <c r="AO28" s="14"/>
      <c r="AP28" s="14"/>
      <c r="AQ28" s="14"/>
      <c r="AR28" s="14"/>
      <c r="AS28" s="14"/>
      <c r="AT28" s="14"/>
    </row>
    <row r="29" spans="2:46" ht="12" customHeight="1">
      <c r="B29" s="28" t="s">
        <v>26</v>
      </c>
      <c r="C29" s="45" t="s">
        <v>6</v>
      </c>
      <c r="D29" s="52">
        <f>SUM(月次!D142:D153)</f>
        <v>1179626</v>
      </c>
      <c r="E29" s="68">
        <f t="shared" si="7"/>
        <v>98.764218602696289</v>
      </c>
      <c r="F29" s="55">
        <f>SUM(月次!F142:F153)</f>
        <v>16585</v>
      </c>
      <c r="G29" s="64">
        <f t="shared" si="7"/>
        <v>106.83457871682556</v>
      </c>
      <c r="H29" s="55">
        <f>SUM(月次!H142:H153)</f>
        <v>7808</v>
      </c>
      <c r="I29" s="64">
        <f t="shared" si="13"/>
        <v>124.43027888446214</v>
      </c>
      <c r="J29" s="55">
        <f t="shared" si="0"/>
        <v>1163041</v>
      </c>
      <c r="K29" s="64">
        <f t="shared" si="8"/>
        <v>98.657942999265387</v>
      </c>
      <c r="L29" s="55">
        <f>SUM(月次!L142:L153)</f>
        <v>618367</v>
      </c>
      <c r="M29" s="64">
        <f t="shared" si="9"/>
        <v>89.023368441662399</v>
      </c>
      <c r="N29" s="55">
        <f>SUM(月次!N142:N153)</f>
        <v>935860</v>
      </c>
      <c r="O29" s="64">
        <f t="shared" si="10"/>
        <v>91.336919689564169</v>
      </c>
      <c r="P29" s="55">
        <f t="shared" si="1"/>
        <v>317493</v>
      </c>
      <c r="Q29" s="64">
        <f t="shared" si="14"/>
        <v>96.206501581760662</v>
      </c>
      <c r="R29" s="55">
        <f t="shared" si="2"/>
        <v>1480534</v>
      </c>
      <c r="S29" s="64">
        <f t="shared" si="14"/>
        <v>98.121778226677648</v>
      </c>
      <c r="T29" s="55">
        <f>SUM(月次!T142:T153)</f>
        <v>1356368</v>
      </c>
      <c r="U29" s="64">
        <f t="shared" si="15"/>
        <v>96.301082170247625</v>
      </c>
      <c r="V29" s="55">
        <f>SUM(月次!V142:V153)</f>
        <v>118797</v>
      </c>
      <c r="W29" s="64">
        <f t="shared" si="15"/>
        <v>105.83911691597694</v>
      </c>
      <c r="X29" s="55">
        <f t="shared" si="4"/>
        <v>124166</v>
      </c>
      <c r="Y29" s="64">
        <f t="shared" si="12"/>
        <v>123.66146123814836</v>
      </c>
      <c r="Z29" s="55">
        <f>SUM(月次!Z142:Z153)</f>
        <v>332</v>
      </c>
      <c r="AA29" s="64">
        <f t="shared" si="16"/>
        <v>107.79220779220779</v>
      </c>
      <c r="AB29" s="55">
        <f>SUM(月次!AB142:AB153)</f>
        <v>26938</v>
      </c>
      <c r="AC29" s="68">
        <f t="shared" si="17"/>
        <v>143.13496280552604</v>
      </c>
      <c r="AD29" s="120"/>
      <c r="AE29" s="120"/>
      <c r="AF29" s="120"/>
      <c r="AG29" s="120"/>
      <c r="AH29" s="120"/>
      <c r="AI29" s="120"/>
      <c r="AJ29" s="76">
        <f t="shared" si="5"/>
        <v>91.6134313700327</v>
      </c>
      <c r="AK29" s="77">
        <f t="shared" si="6"/>
        <v>8.3865686299672966</v>
      </c>
      <c r="AL29" s="14"/>
      <c r="AM29" s="14"/>
      <c r="AN29" s="14"/>
      <c r="AO29" s="14"/>
      <c r="AP29" s="14"/>
      <c r="AQ29" s="14"/>
      <c r="AR29" s="14"/>
      <c r="AS29" s="14"/>
      <c r="AT29" s="14"/>
    </row>
    <row r="30" spans="2:46" ht="12" customHeight="1">
      <c r="B30" s="29" t="s">
        <v>163</v>
      </c>
      <c r="C30" s="44" t="s">
        <v>7</v>
      </c>
      <c r="D30" s="53">
        <f>SUM(月次!D154:D165)</f>
        <v>1108343</v>
      </c>
      <c r="E30" s="69">
        <f t="shared" si="7"/>
        <v>93.957152521222838</v>
      </c>
      <c r="F30" s="56">
        <f>SUM(月次!F154:F165)</f>
        <v>15227</v>
      </c>
      <c r="G30" s="66">
        <f t="shared" si="7"/>
        <v>91.811878203195661</v>
      </c>
      <c r="H30" s="56">
        <f>SUM(月次!H154:H165)</f>
        <v>7674</v>
      </c>
      <c r="I30" s="66">
        <f t="shared" si="13"/>
        <v>98.283811475409834</v>
      </c>
      <c r="J30" s="56">
        <f t="shared" si="0"/>
        <v>1093116</v>
      </c>
      <c r="K30" s="66">
        <f t="shared" si="8"/>
        <v>93.987744198183904</v>
      </c>
      <c r="L30" s="56">
        <f>SUM(月次!L154:L165)</f>
        <v>496146</v>
      </c>
      <c r="M30" s="66">
        <f t="shared" si="9"/>
        <v>80.234876699435773</v>
      </c>
      <c r="N30" s="56">
        <f>SUM(月次!N154:N165)</f>
        <v>814527</v>
      </c>
      <c r="O30" s="66">
        <f t="shared" si="10"/>
        <v>87.035133460132926</v>
      </c>
      <c r="P30" s="56">
        <f t="shared" si="1"/>
        <v>318381</v>
      </c>
      <c r="Q30" s="66">
        <f t="shared" si="14"/>
        <v>100.27969120579037</v>
      </c>
      <c r="R30" s="56">
        <f t="shared" si="2"/>
        <v>1411497</v>
      </c>
      <c r="S30" s="66">
        <f t="shared" si="14"/>
        <v>95.33702029132732</v>
      </c>
      <c r="T30" s="56">
        <f>SUM(月次!T154:T165)</f>
        <v>1307207</v>
      </c>
      <c r="U30" s="66">
        <f t="shared" si="15"/>
        <v>96.375541151074046</v>
      </c>
      <c r="V30" s="56">
        <f>SUM(月次!V154:V165)</f>
        <v>101363</v>
      </c>
      <c r="W30" s="66">
        <f t="shared" si="15"/>
        <v>85.32454523262372</v>
      </c>
      <c r="X30" s="56">
        <f t="shared" si="4"/>
        <v>104290</v>
      </c>
      <c r="Y30" s="66">
        <f t="shared" si="12"/>
        <v>83.992397274616238</v>
      </c>
      <c r="Z30" s="56">
        <f>SUM(月次!Z154:Z165)</f>
        <v>375</v>
      </c>
      <c r="AA30" s="66">
        <f t="shared" si="16"/>
        <v>112.95180722891567</v>
      </c>
      <c r="AB30" s="56">
        <f>SUM(月次!AB154:AB165)</f>
        <v>32247</v>
      </c>
      <c r="AC30" s="69">
        <f t="shared" si="17"/>
        <v>119.70821887296756</v>
      </c>
      <c r="AD30" s="157"/>
      <c r="AE30" s="157"/>
      <c r="AF30" s="157"/>
      <c r="AG30" s="157"/>
      <c r="AH30" s="157"/>
      <c r="AI30" s="157"/>
      <c r="AJ30" s="78">
        <f t="shared" si="5"/>
        <v>92.6113906016095</v>
      </c>
      <c r="AK30" s="79">
        <f t="shared" si="6"/>
        <v>7.3886093983905026</v>
      </c>
      <c r="AL30" s="14"/>
      <c r="AM30" s="14"/>
      <c r="AN30" s="14"/>
      <c r="AO30" s="14"/>
      <c r="AP30" s="14"/>
      <c r="AQ30" s="14"/>
      <c r="AR30" s="14"/>
      <c r="AS30" s="14"/>
      <c r="AT30" s="14"/>
    </row>
    <row r="31" spans="2:46" ht="12" customHeight="1">
      <c r="B31" s="28" t="s">
        <v>27</v>
      </c>
      <c r="C31" s="46" t="s">
        <v>8</v>
      </c>
      <c r="D31" s="54">
        <f>SUM(月次!D166:D177)</f>
        <v>1076715</v>
      </c>
      <c r="E31" s="70">
        <f t="shared" si="7"/>
        <v>97.146370753458086</v>
      </c>
      <c r="F31" s="57">
        <f>SUM(月次!F166:F177)</f>
        <v>11584</v>
      </c>
      <c r="G31" s="62">
        <f t="shared" si="7"/>
        <v>76.075392395087675</v>
      </c>
      <c r="H31" s="57">
        <f>SUM(月次!H166:H177)</f>
        <v>5122</v>
      </c>
      <c r="I31" s="62">
        <f t="shared" si="13"/>
        <v>66.744852749543909</v>
      </c>
      <c r="J31" s="57">
        <f t="shared" si="0"/>
        <v>1065131</v>
      </c>
      <c r="K31" s="62">
        <f t="shared" si="8"/>
        <v>97.439887441040113</v>
      </c>
      <c r="L31" s="57">
        <f>SUM(月次!L166:L177)</f>
        <v>470645</v>
      </c>
      <c r="M31" s="62">
        <f t="shared" si="9"/>
        <v>94.860182285053185</v>
      </c>
      <c r="N31" s="57">
        <f>SUM(月次!N166:N177)</f>
        <v>768323</v>
      </c>
      <c r="O31" s="62">
        <f t="shared" si="10"/>
        <v>94.327505411115894</v>
      </c>
      <c r="P31" s="57">
        <f t="shared" si="1"/>
        <v>297678</v>
      </c>
      <c r="Q31" s="62">
        <f t="shared" si="14"/>
        <v>93.49741347630669</v>
      </c>
      <c r="R31" s="57">
        <f t="shared" si="2"/>
        <v>1362809</v>
      </c>
      <c r="S31" s="62">
        <f t="shared" si="14"/>
        <v>96.550612576576498</v>
      </c>
      <c r="T31" s="57">
        <f>SUM(月次!T166:T177)</f>
        <v>1259849</v>
      </c>
      <c r="U31" s="62">
        <f t="shared" si="15"/>
        <v>96.377161383009735</v>
      </c>
      <c r="V31" s="57">
        <f>SUM(月次!V166:V177)</f>
        <v>98772</v>
      </c>
      <c r="W31" s="62">
        <f t="shared" si="15"/>
        <v>97.443840454603745</v>
      </c>
      <c r="X31" s="81">
        <f t="shared" si="4"/>
        <v>102960</v>
      </c>
      <c r="Y31" s="62">
        <f t="shared" si="12"/>
        <v>98.724709943426987</v>
      </c>
      <c r="Z31" s="57">
        <f>SUM(月次!Z166:Z177)</f>
        <v>340</v>
      </c>
      <c r="AA31" s="62">
        <f t="shared" si="16"/>
        <v>90.666666666666657</v>
      </c>
      <c r="AB31" s="57">
        <f>SUM(月次!AB166:AB177)</f>
        <v>38305</v>
      </c>
      <c r="AC31" s="70">
        <f t="shared" si="17"/>
        <v>118.78624368158279</v>
      </c>
      <c r="AD31" s="120"/>
      <c r="AE31" s="120"/>
      <c r="AF31" s="120"/>
      <c r="AG31" s="120"/>
      <c r="AH31" s="120"/>
      <c r="AI31" s="120"/>
      <c r="AJ31" s="76">
        <f t="shared" si="5"/>
        <v>92.445016139459014</v>
      </c>
      <c r="AK31" s="77">
        <f t="shared" si="6"/>
        <v>7.5549838605409851</v>
      </c>
      <c r="AL31" s="14"/>
      <c r="AM31" s="14"/>
      <c r="AN31" s="14"/>
      <c r="AO31" s="14"/>
      <c r="AP31" s="14"/>
      <c r="AQ31" s="14"/>
      <c r="AR31" s="14"/>
      <c r="AS31" s="14"/>
      <c r="AT31" s="14"/>
    </row>
    <row r="32" spans="2:46" ht="12" customHeight="1">
      <c r="B32" s="28" t="s">
        <v>37</v>
      </c>
      <c r="C32" s="45" t="s">
        <v>9</v>
      </c>
      <c r="D32" s="52">
        <f>SUM(月次!D178:D189)</f>
        <v>1087063</v>
      </c>
      <c r="E32" s="68">
        <f t="shared" si="7"/>
        <v>100.96107140701113</v>
      </c>
      <c r="F32" s="55">
        <f>SUM(月次!F178:F189)</f>
        <v>11319</v>
      </c>
      <c r="G32" s="64">
        <f t="shared" si="7"/>
        <v>97.712361878453038</v>
      </c>
      <c r="H32" s="55">
        <f>SUM(月次!H178:H189)</f>
        <v>5523</v>
      </c>
      <c r="I32" s="64">
        <f t="shared" si="13"/>
        <v>107.82897305739945</v>
      </c>
      <c r="J32" s="55">
        <f t="shared" si="0"/>
        <v>1075744</v>
      </c>
      <c r="K32" s="64">
        <f t="shared" si="8"/>
        <v>100.9964032593174</v>
      </c>
      <c r="L32" s="55">
        <f>SUM(月次!L178:L189)</f>
        <v>462578</v>
      </c>
      <c r="M32" s="64">
        <f t="shared" si="9"/>
        <v>98.285969254958616</v>
      </c>
      <c r="N32" s="55">
        <f>SUM(月次!N178:N189)</f>
        <v>743682</v>
      </c>
      <c r="O32" s="64">
        <f t="shared" si="10"/>
        <v>96.792885283923553</v>
      </c>
      <c r="P32" s="55">
        <f t="shared" si="1"/>
        <v>281104</v>
      </c>
      <c r="Q32" s="64">
        <f t="shared" si="14"/>
        <v>94.432238862126198</v>
      </c>
      <c r="R32" s="55">
        <f t="shared" si="2"/>
        <v>1356848</v>
      </c>
      <c r="S32" s="64">
        <f t="shared" si="14"/>
        <v>99.56259461157066</v>
      </c>
      <c r="T32" s="55">
        <f>SUM(月次!T178:T189)</f>
        <v>1229490</v>
      </c>
      <c r="U32" s="64">
        <f t="shared" si="15"/>
        <v>97.590266770065298</v>
      </c>
      <c r="V32" s="55">
        <f>SUM(月次!V178:V189)</f>
        <v>100603</v>
      </c>
      <c r="W32" s="64">
        <f t="shared" si="15"/>
        <v>101.85376422467907</v>
      </c>
      <c r="X32" s="82">
        <f t="shared" si="4"/>
        <v>127358</v>
      </c>
      <c r="Y32" s="64">
        <f t="shared" si="12"/>
        <v>123.69658119658121</v>
      </c>
      <c r="Z32" s="55">
        <f>SUM(月次!Z178:Z189)</f>
        <v>388</v>
      </c>
      <c r="AA32" s="64">
        <f t="shared" si="16"/>
        <v>114.11764705882352</v>
      </c>
      <c r="AB32" s="55">
        <f>SUM(月次!AB178:AB189)</f>
        <v>38907</v>
      </c>
      <c r="AC32" s="68">
        <f t="shared" si="17"/>
        <v>101.57159639733717</v>
      </c>
      <c r="AD32" s="120"/>
      <c r="AE32" s="120"/>
      <c r="AF32" s="120"/>
      <c r="AG32" s="120"/>
      <c r="AH32" s="120"/>
      <c r="AI32" s="120"/>
      <c r="AJ32" s="76">
        <f t="shared" si="5"/>
        <v>90.613687015789537</v>
      </c>
      <c r="AK32" s="77">
        <f t="shared" si="6"/>
        <v>9.3863129842104644</v>
      </c>
      <c r="AL32" s="14"/>
      <c r="AM32" s="14"/>
      <c r="AN32" s="14"/>
      <c r="AO32" s="14"/>
      <c r="AP32" s="14"/>
      <c r="AQ32" s="14"/>
      <c r="AR32" s="14"/>
      <c r="AS32" s="14"/>
      <c r="AT32" s="14"/>
    </row>
    <row r="33" spans="1:46" s="37" customFormat="1" ht="12" customHeight="1">
      <c r="A33" s="13"/>
      <c r="B33" s="28" t="s">
        <v>164</v>
      </c>
      <c r="C33" s="45" t="s">
        <v>62</v>
      </c>
      <c r="D33" s="52">
        <f>SUM(月次!D190:D201)</f>
        <v>1067170</v>
      </c>
      <c r="E33" s="68">
        <f t="shared" ref="E33:E38" si="18">D33/D32*100</f>
        <v>98.170023264521006</v>
      </c>
      <c r="F33" s="55">
        <f>SUM(月次!F190:F201)</f>
        <v>10232</v>
      </c>
      <c r="G33" s="64">
        <f t="shared" ref="G33:G38" si="19">F33/F32*100</f>
        <v>90.396678151780193</v>
      </c>
      <c r="H33" s="55">
        <f>SUM(月次!H190:H201)</f>
        <v>4436</v>
      </c>
      <c r="I33" s="64">
        <f t="shared" si="13"/>
        <v>80.318667390910733</v>
      </c>
      <c r="J33" s="55">
        <f t="shared" si="0"/>
        <v>1056938</v>
      </c>
      <c r="K33" s="64">
        <f t="shared" si="8"/>
        <v>98.251814558110482</v>
      </c>
      <c r="L33" s="55">
        <f>SUM(月次!L190:L201)</f>
        <v>446793</v>
      </c>
      <c r="M33" s="64">
        <f t="shared" si="9"/>
        <v>96.587602523250141</v>
      </c>
      <c r="N33" s="55">
        <f>SUM(月次!N190:N201)</f>
        <v>718479</v>
      </c>
      <c r="O33" s="64">
        <f t="shared" si="10"/>
        <v>96.611051497817613</v>
      </c>
      <c r="P33" s="55">
        <f t="shared" si="1"/>
        <v>271686</v>
      </c>
      <c r="Q33" s="64">
        <f t="shared" si="14"/>
        <v>96.649638567932143</v>
      </c>
      <c r="R33" s="55">
        <f t="shared" si="2"/>
        <v>1328624</v>
      </c>
      <c r="S33" s="64">
        <f t="shared" si="14"/>
        <v>97.919884909731962</v>
      </c>
      <c r="T33" s="55">
        <f>SUM(月次!T190:T201)</f>
        <v>1221673</v>
      </c>
      <c r="U33" s="64">
        <f t="shared" si="15"/>
        <v>99.364207923610607</v>
      </c>
      <c r="V33" s="55">
        <f>SUM(月次!V190:V201)</f>
        <v>107602</v>
      </c>
      <c r="W33" s="64">
        <f t="shared" si="15"/>
        <v>106.95704899456277</v>
      </c>
      <c r="X33" s="82">
        <f t="shared" si="4"/>
        <v>106951</v>
      </c>
      <c r="Y33" s="64">
        <f t="shared" si="12"/>
        <v>83.976664206410277</v>
      </c>
      <c r="Z33" s="55">
        <f>SUM(月次!Z190:Z201)</f>
        <v>402</v>
      </c>
      <c r="AA33" s="64">
        <f t="shared" si="16"/>
        <v>103.60824742268042</v>
      </c>
      <c r="AB33" s="55">
        <f>SUM(月次!AB190:AB201)</f>
        <v>32825</v>
      </c>
      <c r="AC33" s="68">
        <f t="shared" si="17"/>
        <v>84.367851543424067</v>
      </c>
      <c r="AD33" s="120"/>
      <c r="AE33" s="120"/>
      <c r="AF33" s="120"/>
      <c r="AG33" s="120"/>
      <c r="AH33" s="120"/>
      <c r="AI33" s="120"/>
      <c r="AJ33" s="76">
        <f t="shared" si="5"/>
        <v>91.950243259191467</v>
      </c>
      <c r="AK33" s="77">
        <f t="shared" si="6"/>
        <v>8.0497567408085366</v>
      </c>
    </row>
    <row r="34" spans="1:46" s="37" customFormat="1" ht="12" customHeight="1">
      <c r="A34" s="13"/>
      <c r="B34" s="28" t="s">
        <v>171</v>
      </c>
      <c r="C34" s="45" t="s">
        <v>172</v>
      </c>
      <c r="D34" s="52">
        <f>SUM(月次!D202:D213)</f>
        <v>1053181</v>
      </c>
      <c r="E34" s="64">
        <f t="shared" si="18"/>
        <v>98.689149807434617</v>
      </c>
      <c r="F34" s="55">
        <f>SUM(月次!F202:F213)</f>
        <v>10945</v>
      </c>
      <c r="G34" s="64">
        <f t="shared" si="19"/>
        <v>106.96833463643472</v>
      </c>
      <c r="H34" s="55">
        <f>SUM(月次!H202:H213)</f>
        <v>4225</v>
      </c>
      <c r="I34" s="64">
        <f t="shared" ref="I34:I39" si="20">H34/H33*100</f>
        <v>95.243462578899909</v>
      </c>
      <c r="J34" s="55">
        <f t="shared" ref="J34:J39" si="21">D34-F34</f>
        <v>1042236</v>
      </c>
      <c r="K34" s="64">
        <f t="shared" ref="K34:K39" si="22">J34/J33*100</f>
        <v>98.609000717166012</v>
      </c>
      <c r="L34" s="55">
        <f>SUM(月次!L202:L213)</f>
        <v>440308</v>
      </c>
      <c r="M34" s="64">
        <f t="shared" ref="M34:M39" si="23">L34/L33*100</f>
        <v>98.548544851866524</v>
      </c>
      <c r="N34" s="55">
        <f>SUM(月次!N202:N213)</f>
        <v>700497</v>
      </c>
      <c r="O34" s="64">
        <f t="shared" ref="O34:O39" si="24">N34/N33*100</f>
        <v>97.497212862171338</v>
      </c>
      <c r="P34" s="55">
        <f t="shared" ref="P34:P39" si="25">N34-L34</f>
        <v>260189</v>
      </c>
      <c r="Q34" s="64">
        <f t="shared" ref="Q34:Q39" si="26">P34/P33*100</f>
        <v>95.768276613443462</v>
      </c>
      <c r="R34" s="55">
        <f t="shared" ref="R34:R39" si="27">J34+P34</f>
        <v>1302425</v>
      </c>
      <c r="S34" s="64">
        <f t="shared" ref="S34:S39" si="28">R34/R33*100</f>
        <v>98.028110285528498</v>
      </c>
      <c r="T34" s="55">
        <f>SUM(月次!T202:T213)</f>
        <v>1194765</v>
      </c>
      <c r="U34" s="64">
        <f t="shared" ref="U34:U39" si="29">T34/T33*100</f>
        <v>97.797446616238545</v>
      </c>
      <c r="V34" s="55">
        <f>SUM(月次!V202:V213)</f>
        <v>97787</v>
      </c>
      <c r="W34" s="64">
        <f t="shared" ref="W34:W39" si="30">V34/V33*100</f>
        <v>90.878422334157364</v>
      </c>
      <c r="X34" s="82">
        <f t="shared" ref="X34:X39" si="31">R34-T34</f>
        <v>107660</v>
      </c>
      <c r="Y34" s="64">
        <f t="shared" ref="Y34:Y39" si="32">X34/X33*100</f>
        <v>100.66292040280129</v>
      </c>
      <c r="Z34" s="55">
        <f>SUM(月次!Z202:Z213)</f>
        <v>454</v>
      </c>
      <c r="AA34" s="64">
        <f t="shared" ref="AA34:AA39" si="33">Z34/Z33*100</f>
        <v>112.93532338308458</v>
      </c>
      <c r="AB34" s="55">
        <f>SUM(月次!AB202:AB213)</f>
        <v>33870</v>
      </c>
      <c r="AC34" s="64">
        <f>AB34/AB33*100</f>
        <v>103.18354912414318</v>
      </c>
      <c r="AD34" s="87"/>
      <c r="AE34" s="87"/>
      <c r="AF34" s="87"/>
      <c r="AG34" s="87"/>
      <c r="AH34" s="87"/>
      <c r="AI34" s="87"/>
      <c r="AJ34" s="76">
        <f t="shared" ref="AJ34:AJ39" si="34">T34/R34*100</f>
        <v>91.73388102961782</v>
      </c>
      <c r="AK34" s="77">
        <f t="shared" ref="AK34:AK39" si="35">X34/R34*100</f>
        <v>8.2661189703821716</v>
      </c>
    </row>
    <row r="35" spans="1:46" s="37" customFormat="1" ht="12" customHeight="1">
      <c r="A35" s="11"/>
      <c r="B35" s="124" t="s">
        <v>175</v>
      </c>
      <c r="C35" s="145" t="s">
        <v>176</v>
      </c>
      <c r="D35" s="125">
        <f>SUM(月次!D214:D225)</f>
        <v>1048928</v>
      </c>
      <c r="E35" s="126">
        <f t="shared" si="18"/>
        <v>99.596175776053684</v>
      </c>
      <c r="F35" s="127">
        <f>SUM(月次!F214:F225)</f>
        <v>12022</v>
      </c>
      <c r="G35" s="126">
        <f t="shared" si="19"/>
        <v>109.84010963910463</v>
      </c>
      <c r="H35" s="127">
        <f>SUM(月次!H214:H225)</f>
        <v>5134</v>
      </c>
      <c r="I35" s="126">
        <f t="shared" si="20"/>
        <v>121.51479289940828</v>
      </c>
      <c r="J35" s="127">
        <f t="shared" si="21"/>
        <v>1036906</v>
      </c>
      <c r="K35" s="126">
        <f t="shared" si="22"/>
        <v>99.488599511051234</v>
      </c>
      <c r="L35" s="127">
        <f>SUM(月次!L214:L225)</f>
        <v>432993</v>
      </c>
      <c r="M35" s="126">
        <f t="shared" si="23"/>
        <v>98.338662935944839</v>
      </c>
      <c r="N35" s="127">
        <f>SUM(月次!N214:N225)</f>
        <v>713468</v>
      </c>
      <c r="O35" s="126">
        <f t="shared" si="24"/>
        <v>101.85168530343456</v>
      </c>
      <c r="P35" s="127">
        <f t="shared" si="25"/>
        <v>280475</v>
      </c>
      <c r="Q35" s="126">
        <f t="shared" si="26"/>
        <v>107.79664013467134</v>
      </c>
      <c r="R35" s="127">
        <f t="shared" si="27"/>
        <v>1317381</v>
      </c>
      <c r="S35" s="126">
        <f t="shared" si="28"/>
        <v>101.14831948096818</v>
      </c>
      <c r="T35" s="127">
        <f>SUM(月次!T214:T225)</f>
        <v>1220119</v>
      </c>
      <c r="U35" s="126">
        <f t="shared" si="29"/>
        <v>102.12209095512506</v>
      </c>
      <c r="V35" s="127">
        <f>SUM(月次!V214:V225)</f>
        <v>99015</v>
      </c>
      <c r="W35" s="126">
        <f t="shared" si="30"/>
        <v>101.25579064701853</v>
      </c>
      <c r="X35" s="128">
        <f t="shared" si="31"/>
        <v>97262</v>
      </c>
      <c r="Y35" s="126">
        <f t="shared" si="32"/>
        <v>90.341816830763506</v>
      </c>
      <c r="Z35" s="127">
        <f>SUM(月次!Z214:Z225)</f>
        <v>500</v>
      </c>
      <c r="AA35" s="126">
        <f t="shared" si="33"/>
        <v>110.13215859030836</v>
      </c>
      <c r="AB35" s="127">
        <f>SUM(月次!AB214:AB225)</f>
        <v>28148</v>
      </c>
      <c r="AC35" s="126">
        <f>AB35/AB34*100</f>
        <v>83.105993504576332</v>
      </c>
      <c r="AD35" s="192"/>
      <c r="AE35" s="192"/>
      <c r="AF35" s="192"/>
      <c r="AG35" s="192"/>
      <c r="AH35" s="192"/>
      <c r="AI35" s="192"/>
      <c r="AJ35" s="129">
        <f t="shared" si="34"/>
        <v>92.61701815951497</v>
      </c>
      <c r="AK35" s="130">
        <f t="shared" si="35"/>
        <v>7.3829818404850229</v>
      </c>
    </row>
    <row r="36" spans="1:46" s="37" customFormat="1" ht="12" customHeight="1">
      <c r="A36" s="11"/>
      <c r="B36" s="135" t="s">
        <v>194</v>
      </c>
      <c r="C36" s="147" t="s">
        <v>195</v>
      </c>
      <c r="D36" s="151">
        <f>SUM(月次!D226:D237)</f>
        <v>1043942</v>
      </c>
      <c r="E36" s="152">
        <f t="shared" si="18"/>
        <v>99.524657555142014</v>
      </c>
      <c r="F36" s="153">
        <f>SUM(月次!F226:F237)</f>
        <v>11955</v>
      </c>
      <c r="G36" s="152">
        <f t="shared" si="19"/>
        <v>99.442688404591578</v>
      </c>
      <c r="H36" s="153">
        <f>SUM(月次!H226:H237)</f>
        <v>5379</v>
      </c>
      <c r="I36" s="152">
        <f t="shared" si="20"/>
        <v>104.7721075185041</v>
      </c>
      <c r="J36" s="153">
        <f t="shared" si="21"/>
        <v>1031987</v>
      </c>
      <c r="K36" s="152">
        <f t="shared" si="22"/>
        <v>99.525607914314321</v>
      </c>
      <c r="L36" s="153">
        <f>SUM(月次!L226:L237)</f>
        <v>425953</v>
      </c>
      <c r="M36" s="152">
        <f t="shared" si="23"/>
        <v>98.374107664558082</v>
      </c>
      <c r="N36" s="153">
        <f>SUM(月次!N226:N237)</f>
        <v>719683</v>
      </c>
      <c r="O36" s="152">
        <f t="shared" si="24"/>
        <v>100.87109723211131</v>
      </c>
      <c r="P36" s="153">
        <f t="shared" si="25"/>
        <v>293730</v>
      </c>
      <c r="Q36" s="152">
        <f t="shared" si="26"/>
        <v>104.72591140030305</v>
      </c>
      <c r="R36" s="153">
        <f t="shared" si="27"/>
        <v>1325717</v>
      </c>
      <c r="S36" s="152">
        <f t="shared" si="28"/>
        <v>100.63277062596165</v>
      </c>
      <c r="T36" s="153">
        <f>SUM(月次!T226:T237)</f>
        <v>1233239</v>
      </c>
      <c r="U36" s="152">
        <f t="shared" si="29"/>
        <v>101.07530494976309</v>
      </c>
      <c r="V36" s="153">
        <f>SUM(月次!V226:V237)</f>
        <v>90306</v>
      </c>
      <c r="W36" s="152">
        <f t="shared" si="30"/>
        <v>91.204362975306779</v>
      </c>
      <c r="X36" s="154">
        <f t="shared" si="31"/>
        <v>92478</v>
      </c>
      <c r="Y36" s="152">
        <f t="shared" si="32"/>
        <v>95.081326725751055</v>
      </c>
      <c r="Z36" s="153">
        <f>SUM(月次!Z226:Z237)</f>
        <v>411</v>
      </c>
      <c r="AA36" s="152">
        <f t="shared" si="33"/>
        <v>82.199999999999989</v>
      </c>
      <c r="AB36" s="153" t="s">
        <v>193</v>
      </c>
      <c r="AC36" s="153" t="s">
        <v>193</v>
      </c>
      <c r="AD36" s="193"/>
      <c r="AE36" s="193"/>
      <c r="AF36" s="193"/>
      <c r="AG36" s="193"/>
      <c r="AH36" s="193"/>
      <c r="AI36" s="193"/>
      <c r="AJ36" s="190">
        <f t="shared" si="34"/>
        <v>93.024303075241548</v>
      </c>
      <c r="AK36" s="191">
        <f t="shared" si="35"/>
        <v>6.9756969247584513</v>
      </c>
    </row>
    <row r="37" spans="1:46" s="37" customFormat="1" ht="12" customHeight="1">
      <c r="A37" s="11"/>
      <c r="B37" s="28" t="s">
        <v>220</v>
      </c>
      <c r="C37" s="40" t="s">
        <v>217</v>
      </c>
      <c r="D37" s="52">
        <f>SUM(月次!D238:D249)</f>
        <v>1030087</v>
      </c>
      <c r="E37" s="64">
        <f t="shared" si="18"/>
        <v>98.672818988028069</v>
      </c>
      <c r="F37" s="55">
        <f>SUM(月次!F238:F249)</f>
        <v>10463</v>
      </c>
      <c r="G37" s="64">
        <f t="shared" si="19"/>
        <v>87.519866164784617</v>
      </c>
      <c r="H37" s="55">
        <f>SUM(月次!H238:H249)</f>
        <v>3930</v>
      </c>
      <c r="I37" s="64">
        <f t="shared" si="20"/>
        <v>73.06190741773564</v>
      </c>
      <c r="J37" s="55">
        <f t="shared" si="21"/>
        <v>1019624</v>
      </c>
      <c r="K37" s="64">
        <f t="shared" si="22"/>
        <v>98.802019792884991</v>
      </c>
      <c r="L37" s="55">
        <f>SUM(月次!L238:L249)</f>
        <v>423458</v>
      </c>
      <c r="M37" s="64">
        <f t="shared" si="23"/>
        <v>99.414254624336479</v>
      </c>
      <c r="N37" s="55">
        <f>SUM(月次!N238:N249)</f>
        <v>734322</v>
      </c>
      <c r="O37" s="64">
        <f t="shared" si="24"/>
        <v>102.03409000907344</v>
      </c>
      <c r="P37" s="55">
        <f t="shared" si="25"/>
        <v>310864</v>
      </c>
      <c r="Q37" s="64">
        <f t="shared" si="26"/>
        <v>105.83324822115547</v>
      </c>
      <c r="R37" s="55">
        <f t="shared" si="27"/>
        <v>1330488</v>
      </c>
      <c r="S37" s="64">
        <f t="shared" si="28"/>
        <v>100.35988072869246</v>
      </c>
      <c r="T37" s="55">
        <f>SUM(月次!T238:T249)</f>
        <v>1234578</v>
      </c>
      <c r="U37" s="64">
        <f t="shared" si="29"/>
        <v>100.10857587215453</v>
      </c>
      <c r="V37" s="55">
        <f>SUM(月次!V238:V249)</f>
        <v>96651</v>
      </c>
      <c r="W37" s="64">
        <f t="shared" si="30"/>
        <v>107.02611122184574</v>
      </c>
      <c r="X37" s="82">
        <f t="shared" si="31"/>
        <v>95910</v>
      </c>
      <c r="Y37" s="64">
        <f t="shared" si="32"/>
        <v>103.71115292285734</v>
      </c>
      <c r="Z37" s="55">
        <f>SUM(月次!Z238:Z249)</f>
        <v>496</v>
      </c>
      <c r="AA37" s="64">
        <f t="shared" si="33"/>
        <v>120.68126520681265</v>
      </c>
      <c r="AB37" s="55" t="s">
        <v>193</v>
      </c>
      <c r="AC37" s="55" t="s">
        <v>193</v>
      </c>
      <c r="AD37" s="55">
        <f>SUM(月次!AD238:AD249)</f>
        <v>33232</v>
      </c>
      <c r="AE37" s="55" t="s">
        <v>40</v>
      </c>
      <c r="AF37" s="55" t="s">
        <v>40</v>
      </c>
      <c r="AG37" s="55" t="s">
        <v>40</v>
      </c>
      <c r="AH37" s="55" t="s">
        <v>40</v>
      </c>
      <c r="AI37" s="55" t="s">
        <v>40</v>
      </c>
      <c r="AJ37" s="76">
        <f t="shared" si="34"/>
        <v>92.79136677670148</v>
      </c>
      <c r="AK37" s="77">
        <f t="shared" si="35"/>
        <v>7.2086332232985191</v>
      </c>
    </row>
    <row r="38" spans="1:46" s="37" customFormat="1" ht="12" customHeight="1">
      <c r="A38" s="11"/>
      <c r="B38" s="28" t="s">
        <v>226</v>
      </c>
      <c r="C38" s="40" t="s">
        <v>227</v>
      </c>
      <c r="D38" s="52">
        <f>SUM(月次!D250:D261)</f>
        <v>1011507</v>
      </c>
      <c r="E38" s="64">
        <f t="shared" si="18"/>
        <v>98.196268858843965</v>
      </c>
      <c r="F38" s="55">
        <f>SUM(月次!F250:F261)</f>
        <v>8123</v>
      </c>
      <c r="G38" s="64">
        <f t="shared" si="19"/>
        <v>77.635477396540182</v>
      </c>
      <c r="H38" s="55">
        <f>SUM(月次!H250:H261)</f>
        <v>3966</v>
      </c>
      <c r="I38" s="64">
        <f t="shared" si="20"/>
        <v>100.91603053435114</v>
      </c>
      <c r="J38" s="55">
        <f t="shared" si="21"/>
        <v>1003384</v>
      </c>
      <c r="K38" s="64">
        <f t="shared" si="22"/>
        <v>98.407256008097093</v>
      </c>
      <c r="L38" s="55">
        <f>SUM(月次!L250:L261)</f>
        <v>409311</v>
      </c>
      <c r="M38" s="64">
        <f t="shared" si="23"/>
        <v>96.659172810526655</v>
      </c>
      <c r="N38" s="55">
        <f>SUM(月次!N250:N261)</f>
        <v>739174</v>
      </c>
      <c r="O38" s="64">
        <f t="shared" si="24"/>
        <v>100.66074555848796</v>
      </c>
      <c r="P38" s="55">
        <f t="shared" si="25"/>
        <v>329863</v>
      </c>
      <c r="Q38" s="64">
        <f t="shared" si="26"/>
        <v>106.11167584538576</v>
      </c>
      <c r="R38" s="55">
        <f t="shared" si="27"/>
        <v>1333247</v>
      </c>
      <c r="S38" s="64">
        <f t="shared" si="28"/>
        <v>100.20736752229257</v>
      </c>
      <c r="T38" s="55">
        <f>SUM(月次!T250:T261)</f>
        <v>1241509</v>
      </c>
      <c r="U38" s="64">
        <f t="shared" si="29"/>
        <v>100.56140640769557</v>
      </c>
      <c r="V38" s="55">
        <f>SUM(月次!V250:V261)</f>
        <v>110657</v>
      </c>
      <c r="W38" s="64">
        <f t="shared" si="30"/>
        <v>114.49131410952809</v>
      </c>
      <c r="X38" s="82">
        <f t="shared" si="31"/>
        <v>91738</v>
      </c>
      <c r="Y38" s="64">
        <f t="shared" si="32"/>
        <v>95.650088624752371</v>
      </c>
      <c r="Z38" s="55">
        <f>SUM(月次!Z250:Z261)</f>
        <v>462</v>
      </c>
      <c r="AA38" s="64">
        <f t="shared" si="33"/>
        <v>93.145161290322577</v>
      </c>
      <c r="AB38" s="55" t="s">
        <v>193</v>
      </c>
      <c r="AC38" s="55" t="s">
        <v>193</v>
      </c>
      <c r="AD38" s="55">
        <f>SUM(月次!AD250:AD261)</f>
        <v>32613</v>
      </c>
      <c r="AE38" s="64">
        <f t="shared" ref="AE38:AE43" si="36">AD38/AD37*100</f>
        <v>98.137337506018298</v>
      </c>
      <c r="AF38" s="55" t="s">
        <v>40</v>
      </c>
      <c r="AG38" s="55" t="s">
        <v>40</v>
      </c>
      <c r="AH38" s="55" t="s">
        <v>40</v>
      </c>
      <c r="AI38" s="55" t="s">
        <v>40</v>
      </c>
      <c r="AJ38" s="76">
        <f t="shared" si="34"/>
        <v>93.119204468489329</v>
      </c>
      <c r="AK38" s="77">
        <f t="shared" si="35"/>
        <v>6.8807955315106657</v>
      </c>
    </row>
    <row r="39" spans="1:46" s="37" customFormat="1" ht="12" customHeight="1">
      <c r="A39" s="11"/>
      <c r="B39" s="28" t="s">
        <v>266</v>
      </c>
      <c r="C39" s="40" t="s">
        <v>267</v>
      </c>
      <c r="D39" s="52">
        <f>SUM(月次!D262:D273)</f>
        <v>990781</v>
      </c>
      <c r="E39" s="64">
        <f t="shared" ref="E39" si="37">D39/D38*100</f>
        <v>97.950978095060151</v>
      </c>
      <c r="F39" s="55">
        <f>SUM(月次!F262:F273)</f>
        <v>8257</v>
      </c>
      <c r="G39" s="64">
        <f t="shared" ref="G39" si="38">F39/F38*100</f>
        <v>101.64963683368214</v>
      </c>
      <c r="H39" s="55">
        <f>SUM(月次!H262:H273)</f>
        <v>4114</v>
      </c>
      <c r="I39" s="64">
        <f t="shared" si="20"/>
        <v>103.7317196167423</v>
      </c>
      <c r="J39" s="55">
        <f t="shared" si="21"/>
        <v>982524</v>
      </c>
      <c r="K39" s="64">
        <f t="shared" si="22"/>
        <v>97.921035216826255</v>
      </c>
      <c r="L39" s="55">
        <f>SUM(月次!L262:L273)</f>
        <v>397847</v>
      </c>
      <c r="M39" s="64">
        <f t="shared" si="23"/>
        <v>97.199195721590669</v>
      </c>
      <c r="N39" s="55">
        <f>SUM(月次!N262:N273)</f>
        <v>753924</v>
      </c>
      <c r="O39" s="64">
        <f t="shared" si="24"/>
        <v>101.99547061990816</v>
      </c>
      <c r="P39" s="55">
        <f t="shared" si="25"/>
        <v>356077</v>
      </c>
      <c r="Q39" s="64">
        <f t="shared" si="26"/>
        <v>107.94693554596908</v>
      </c>
      <c r="R39" s="55">
        <f t="shared" si="27"/>
        <v>1338601</v>
      </c>
      <c r="S39" s="64">
        <f t="shared" si="28"/>
        <v>100.40157600204613</v>
      </c>
      <c r="T39" s="55">
        <f>SUM(月次!T262:T273)</f>
        <v>1250255</v>
      </c>
      <c r="U39" s="64">
        <f t="shared" si="29"/>
        <v>100.70446529183437</v>
      </c>
      <c r="V39" s="55">
        <f>SUM(月次!V262:V273)</f>
        <v>101874</v>
      </c>
      <c r="W39" s="64">
        <f t="shared" si="30"/>
        <v>92.062860912549596</v>
      </c>
      <c r="X39" s="82">
        <f t="shared" si="31"/>
        <v>88346</v>
      </c>
      <c r="Y39" s="64">
        <f t="shared" si="32"/>
        <v>96.30251368026336</v>
      </c>
      <c r="Z39" s="55">
        <f>SUM(月次!Z262:Z273)</f>
        <v>489</v>
      </c>
      <c r="AA39" s="64">
        <f t="shared" si="33"/>
        <v>105.84415584415585</v>
      </c>
      <c r="AB39" s="55" t="s">
        <v>193</v>
      </c>
      <c r="AC39" s="55" t="s">
        <v>193</v>
      </c>
      <c r="AD39" s="55">
        <f>SUM(月次!AD262:AD273)</f>
        <v>28199</v>
      </c>
      <c r="AE39" s="64">
        <f t="shared" si="36"/>
        <v>86.465519884708556</v>
      </c>
      <c r="AF39" s="55" t="s">
        <v>40</v>
      </c>
      <c r="AG39" s="55" t="s">
        <v>40</v>
      </c>
      <c r="AH39" s="55" t="s">
        <v>40</v>
      </c>
      <c r="AI39" s="55" t="s">
        <v>40</v>
      </c>
      <c r="AJ39" s="76">
        <f t="shared" si="34"/>
        <v>93.400124458296389</v>
      </c>
      <c r="AK39" s="77">
        <f t="shared" si="35"/>
        <v>6.5998755417036143</v>
      </c>
    </row>
    <row r="40" spans="1:46" s="37" customFormat="1" ht="12" customHeight="1">
      <c r="A40" s="11"/>
      <c r="B40" s="28" t="s">
        <v>268</v>
      </c>
      <c r="C40" s="40" t="s">
        <v>269</v>
      </c>
      <c r="D40" s="52">
        <f>SUM(月次!D274:D285)</f>
        <v>978676</v>
      </c>
      <c r="E40" s="64">
        <f t="shared" ref="E40" si="39">D40/D39*100</f>
        <v>98.778236562873118</v>
      </c>
      <c r="F40" s="86">
        <f>SUM(月次!F274:F285)</f>
        <v>9231</v>
      </c>
      <c r="G40" s="87">
        <f t="shared" ref="G40" si="40">F40/F39*100</f>
        <v>111.79605183480683</v>
      </c>
      <c r="H40" s="86">
        <f>SUM(月次!H274:H285)</f>
        <v>4243</v>
      </c>
      <c r="I40" s="87">
        <f t="shared" ref="I40" si="41">H40/H39*100</f>
        <v>103.13563441905688</v>
      </c>
      <c r="J40" s="86">
        <f t="shared" ref="J40" si="42">D40-F40</f>
        <v>969445</v>
      </c>
      <c r="K40" s="87">
        <f t="shared" ref="K40" si="43">J40/J39*100</f>
        <v>98.668836588215655</v>
      </c>
      <c r="L40" s="86">
        <f>SUM(月次!L274:L285)</f>
        <v>365195</v>
      </c>
      <c r="M40" s="87">
        <f t="shared" ref="M40" si="44">L40/L39*100</f>
        <v>91.792824879916139</v>
      </c>
      <c r="N40" s="86">
        <f>SUM(月次!N274:N285)</f>
        <v>770890</v>
      </c>
      <c r="O40" s="87">
        <f t="shared" ref="O40" si="45">N40/N39*100</f>
        <v>102.25035945267693</v>
      </c>
      <c r="P40" s="86">
        <f t="shared" ref="P40" si="46">N40-L40</f>
        <v>405695</v>
      </c>
      <c r="Q40" s="87">
        <f t="shared" ref="Q40" si="47">P40/P39*100</f>
        <v>113.93462649932458</v>
      </c>
      <c r="R40" s="86">
        <f t="shared" ref="R40" si="48">J40+P40</f>
        <v>1375140</v>
      </c>
      <c r="S40" s="87">
        <f t="shared" ref="S40" si="49">R40/R39*100</f>
        <v>102.7296408713276</v>
      </c>
      <c r="T40" s="86">
        <f>SUM(月次!T274:T285)</f>
        <v>1279954</v>
      </c>
      <c r="U40" s="87">
        <f t="shared" ref="U40" si="50">T40/T39*100</f>
        <v>102.37543541117613</v>
      </c>
      <c r="V40" s="86">
        <f>SUM(月次!V274:V285)</f>
        <v>87020</v>
      </c>
      <c r="W40" s="87">
        <f t="shared" ref="W40" si="51">V40/V39*100</f>
        <v>85.419243379076121</v>
      </c>
      <c r="X40" s="166">
        <f t="shared" ref="X40" si="52">R40-T40</f>
        <v>95186</v>
      </c>
      <c r="Y40" s="87">
        <f t="shared" ref="Y40" si="53">X40/X39*100</f>
        <v>107.74228601181717</v>
      </c>
      <c r="Z40" s="86">
        <f>SUM(月次!Z274:Z285)</f>
        <v>527</v>
      </c>
      <c r="AA40" s="87">
        <f t="shared" ref="AA40" si="54">Z40/Z39*100</f>
        <v>107.77096114519426</v>
      </c>
      <c r="AB40" s="86" t="s">
        <v>193</v>
      </c>
      <c r="AC40" s="86" t="s">
        <v>193</v>
      </c>
      <c r="AD40" s="86">
        <f>SUM(月次!AD274:AD285)</f>
        <v>26646</v>
      </c>
      <c r="AE40" s="87">
        <f t="shared" si="36"/>
        <v>94.492712507535728</v>
      </c>
      <c r="AF40" s="86" t="s">
        <v>40</v>
      </c>
      <c r="AG40" s="86" t="s">
        <v>40</v>
      </c>
      <c r="AH40" s="86" t="s">
        <v>40</v>
      </c>
      <c r="AI40" s="86" t="s">
        <v>40</v>
      </c>
      <c r="AJ40" s="213">
        <f t="shared" ref="AJ40" si="55">T40/R40*100</f>
        <v>93.078086594819425</v>
      </c>
      <c r="AK40" s="214">
        <f t="shared" ref="AK40" si="56">X40/R40*100</f>
        <v>6.9219134051805629</v>
      </c>
    </row>
    <row r="41" spans="1:46" s="37" customFormat="1" ht="12" customHeight="1">
      <c r="A41" s="11"/>
      <c r="B41" s="27" t="s">
        <v>310</v>
      </c>
      <c r="C41" s="41" t="s">
        <v>309</v>
      </c>
      <c r="D41" s="54">
        <f>SUM(月次!D286:D297)</f>
        <v>1021099</v>
      </c>
      <c r="E41" s="62">
        <f t="shared" ref="E41" si="57">D41/D40*100</f>
        <v>104.3347338649359</v>
      </c>
      <c r="F41" s="212">
        <f>SUM(月次!F286:F297)</f>
        <v>13642</v>
      </c>
      <c r="G41" s="211">
        <f t="shared" ref="G41" si="58">F41/F40*100</f>
        <v>147.7846387173654</v>
      </c>
      <c r="H41" s="212">
        <f>SUM(月次!H286:H297)</f>
        <v>8443</v>
      </c>
      <c r="I41" s="211">
        <f t="shared" ref="I41" si="59">H41/H40*100</f>
        <v>198.98656610888523</v>
      </c>
      <c r="J41" s="212">
        <f t="shared" ref="J41" si="60">D41-F41</f>
        <v>1007457</v>
      </c>
      <c r="K41" s="211">
        <f t="shared" ref="K41" si="61">J41/J40*100</f>
        <v>103.9210063489935</v>
      </c>
      <c r="L41" s="212">
        <f>SUM(月次!L286:L297)</f>
        <v>386614</v>
      </c>
      <c r="M41" s="211">
        <f t="shared" ref="M41" si="62">L41/L40*100</f>
        <v>105.86508577609222</v>
      </c>
      <c r="N41" s="212">
        <f>SUM(月次!N286:N297)</f>
        <v>750072</v>
      </c>
      <c r="O41" s="211">
        <f t="shared" ref="O41" si="63">N41/N40*100</f>
        <v>97.299485010831631</v>
      </c>
      <c r="P41" s="212">
        <f t="shared" ref="P41" si="64">N41-L41</f>
        <v>363458</v>
      </c>
      <c r="Q41" s="211">
        <f t="shared" ref="Q41" si="65">P41/P40*100</f>
        <v>89.588976940805281</v>
      </c>
      <c r="R41" s="212">
        <f t="shared" ref="R41" si="66">J41+P41</f>
        <v>1370915</v>
      </c>
      <c r="S41" s="211">
        <f t="shared" ref="S41" si="67">R41/R40*100</f>
        <v>99.692758555492532</v>
      </c>
      <c r="T41" s="212">
        <f>SUM(月次!T286:T297)</f>
        <v>1253271</v>
      </c>
      <c r="U41" s="211">
        <f t="shared" ref="U41" si="68">T41/T40*100</f>
        <v>97.91531570665822</v>
      </c>
      <c r="V41" s="212">
        <f>SUM(月次!V286:V297)</f>
        <v>87873</v>
      </c>
      <c r="W41" s="211">
        <f t="shared" ref="W41" si="69">V41/V40*100</f>
        <v>100.98023442886692</v>
      </c>
      <c r="X41" s="230">
        <f t="shared" ref="X41" si="70">R41-T41</f>
        <v>117644</v>
      </c>
      <c r="Y41" s="211">
        <f t="shared" ref="Y41" si="71">X41/X40*100</f>
        <v>123.59380581177903</v>
      </c>
      <c r="Z41" s="212">
        <f>SUM(月次!Z286:Z297)</f>
        <v>942</v>
      </c>
      <c r="AA41" s="211">
        <f t="shared" ref="AA41" si="72">Z41/Z40*100</f>
        <v>178.74762808349146</v>
      </c>
      <c r="AB41" s="212" t="s">
        <v>193</v>
      </c>
      <c r="AC41" s="212" t="s">
        <v>193</v>
      </c>
      <c r="AD41" s="212">
        <f>SUM(月次!AD286:AD297)</f>
        <v>25316</v>
      </c>
      <c r="AE41" s="211">
        <f t="shared" si="36"/>
        <v>95.008631689559408</v>
      </c>
      <c r="AF41" s="212" t="s">
        <v>40</v>
      </c>
      <c r="AG41" s="212" t="s">
        <v>40</v>
      </c>
      <c r="AH41" s="212" t="s">
        <v>40</v>
      </c>
      <c r="AI41" s="212" t="s">
        <v>40</v>
      </c>
      <c r="AJ41" s="231">
        <f t="shared" ref="AJ41" si="73">T41/R41*100</f>
        <v>91.418578102945844</v>
      </c>
      <c r="AK41" s="232">
        <f t="shared" ref="AK41" si="74">X41/R41*100</f>
        <v>8.5814218970541578</v>
      </c>
    </row>
    <row r="42" spans="1:46" s="37" customFormat="1" ht="12" customHeight="1">
      <c r="A42" s="11"/>
      <c r="B42" s="28" t="s">
        <v>311</v>
      </c>
      <c r="C42" s="40" t="s">
        <v>312</v>
      </c>
      <c r="D42" s="241">
        <f>SUM(月次!D298:D309)</f>
        <v>1019593</v>
      </c>
      <c r="E42" s="87">
        <f t="shared" ref="E42" si="75">D42/D41*100</f>
        <v>99.852511852425678</v>
      </c>
      <c r="F42" s="86">
        <f>SUM(月次!F298:F309)</f>
        <v>9239</v>
      </c>
      <c r="G42" s="87">
        <f t="shared" ref="G42" si="76">F42/F41*100</f>
        <v>67.724673801495385</v>
      </c>
      <c r="H42" s="86">
        <f>SUM(月次!H298:H309)</f>
        <v>4303</v>
      </c>
      <c r="I42" s="87">
        <f t="shared" ref="I42" si="77">H42/H41*100</f>
        <v>50.965296695487382</v>
      </c>
      <c r="J42" s="86">
        <f t="shared" ref="J42" si="78">D42-F42</f>
        <v>1010354</v>
      </c>
      <c r="K42" s="87">
        <f t="shared" ref="K42" si="79">J42/J41*100</f>
        <v>100.28755569716623</v>
      </c>
      <c r="L42" s="86">
        <f>SUM(月次!L298:L309)</f>
        <v>395943</v>
      </c>
      <c r="M42" s="87">
        <f t="shared" ref="M42" si="80">L42/L41*100</f>
        <v>102.41300108118175</v>
      </c>
      <c r="N42" s="86">
        <f>SUM(月次!N298:N309)</f>
        <v>722052</v>
      </c>
      <c r="O42" s="87">
        <f t="shared" ref="O42" si="81">N42/N41*100</f>
        <v>96.264358621572327</v>
      </c>
      <c r="P42" s="86">
        <f t="shared" ref="P42" si="82">N42-L42</f>
        <v>326109</v>
      </c>
      <c r="Q42" s="87">
        <f t="shared" ref="Q42" si="83">P42/P41*100</f>
        <v>89.723984614453386</v>
      </c>
      <c r="R42" s="86">
        <f t="shared" ref="R42" si="84">J42+P42</f>
        <v>1336463</v>
      </c>
      <c r="S42" s="87">
        <f t="shared" ref="S42" si="85">R42/R41*100</f>
        <v>97.486933909104494</v>
      </c>
      <c r="T42" s="86">
        <f>SUM(月次!T298:T309)</f>
        <v>1217580</v>
      </c>
      <c r="U42" s="87">
        <f t="shared" ref="U42" si="86">T42/T41*100</f>
        <v>97.15217219579803</v>
      </c>
      <c r="V42" s="86">
        <f>SUM(月次!V298:V309)</f>
        <v>79443</v>
      </c>
      <c r="W42" s="87">
        <f t="shared" ref="W42" si="87">V42/V41*100</f>
        <v>90.406609538766176</v>
      </c>
      <c r="X42" s="166">
        <f t="shared" ref="X42" si="88">R42-T42</f>
        <v>118883</v>
      </c>
      <c r="Y42" s="87">
        <f t="shared" ref="Y42" si="89">X42/X41*100</f>
        <v>101.05317738261195</v>
      </c>
      <c r="Z42" s="86">
        <f>SUM(月次!Z298:Z309)</f>
        <v>1140</v>
      </c>
      <c r="AA42" s="87">
        <f t="shared" ref="AA42" si="90">Z42/Z41*100</f>
        <v>121.01910828025477</v>
      </c>
      <c r="AB42" s="86" t="s">
        <v>193</v>
      </c>
      <c r="AC42" s="86" t="s">
        <v>193</v>
      </c>
      <c r="AD42" s="86">
        <f>SUM(月次!AD298:AD309)</f>
        <v>23400</v>
      </c>
      <c r="AE42" s="87">
        <f t="shared" si="36"/>
        <v>92.43166376994786</v>
      </c>
      <c r="AF42" s="86" t="s">
        <v>40</v>
      </c>
      <c r="AG42" s="86" t="s">
        <v>40</v>
      </c>
      <c r="AH42" s="86" t="s">
        <v>40</v>
      </c>
      <c r="AI42" s="86" t="s">
        <v>40</v>
      </c>
      <c r="AJ42" s="213">
        <f t="shared" ref="AJ42" si="91">T42/R42*100</f>
        <v>91.10465459949134</v>
      </c>
      <c r="AK42" s="214">
        <f t="shared" ref="AK42" si="92">X42/R42*100</f>
        <v>8.8953454005086563</v>
      </c>
    </row>
    <row r="43" spans="1:46" s="37" customFormat="1" ht="12" customHeight="1">
      <c r="A43" s="11"/>
      <c r="B43" s="229" t="s">
        <v>334</v>
      </c>
      <c r="C43" s="43" t="s">
        <v>335</v>
      </c>
      <c r="D43" s="233">
        <f>SUM(月次!D310:D321)</f>
        <v>984640</v>
      </c>
      <c r="E43" s="234">
        <f t="shared" ref="E43" si="93">D43/D42*100</f>
        <v>96.571867401992762</v>
      </c>
      <c r="F43" s="233">
        <f>SUM(月次!F310:F321)</f>
        <v>10059</v>
      </c>
      <c r="G43" s="234">
        <f t="shared" ref="G43" si="94">F43/F42*100</f>
        <v>108.8754194176859</v>
      </c>
      <c r="H43" s="233">
        <f>SUM(月次!H310:H321)</f>
        <v>5733</v>
      </c>
      <c r="I43" s="234">
        <f t="shared" ref="I43" si="95">H43/H42*100</f>
        <v>133.23262839879152</v>
      </c>
      <c r="J43" s="235">
        <f t="shared" ref="J43" si="96">D43-F43</f>
        <v>974581</v>
      </c>
      <c r="K43" s="234">
        <f t="shared" ref="K43" si="97">J43/J42*100</f>
        <v>96.459359788747307</v>
      </c>
      <c r="L43" s="233">
        <f>SUM(月次!L310:L321)</f>
        <v>374089</v>
      </c>
      <c r="M43" s="234">
        <f t="shared" ref="M43" si="98">L43/L42*100</f>
        <v>94.480518660514264</v>
      </c>
      <c r="N43" s="233">
        <f>SUM(月次!N310:N321)</f>
        <v>701989</v>
      </c>
      <c r="O43" s="234">
        <f t="shared" ref="O43" si="99">N43/N42*100</f>
        <v>97.221391257139373</v>
      </c>
      <c r="P43" s="235">
        <f t="shared" ref="P43" si="100">N43-L43</f>
        <v>327900</v>
      </c>
      <c r="Q43" s="234">
        <f t="shared" ref="Q43" si="101">P43/P42*100</f>
        <v>100.54920287388573</v>
      </c>
      <c r="R43" s="235">
        <f t="shared" ref="R43" si="102">J43+P43</f>
        <v>1302481</v>
      </c>
      <c r="S43" s="234">
        <f t="shared" ref="S43" si="103">R43/R42*100</f>
        <v>97.457318309597795</v>
      </c>
      <c r="T43" s="233">
        <f>SUM(月次!T310:T321)</f>
        <v>1196083</v>
      </c>
      <c r="U43" s="234">
        <f t="shared" ref="U43" si="104">T43/T42*100</f>
        <v>98.23444866045763</v>
      </c>
      <c r="V43" s="233">
        <f>SUM(月次!V310:V321)</f>
        <v>80377</v>
      </c>
      <c r="W43" s="234">
        <f t="shared" ref="W43" si="105">V43/V42*100</f>
        <v>101.17568571176818</v>
      </c>
      <c r="X43" s="222">
        <f t="shared" ref="X43" si="106">R43-T43</f>
        <v>106398</v>
      </c>
      <c r="Y43" s="234">
        <f t="shared" ref="Y43" si="107">X43/X42*100</f>
        <v>89.49807794217844</v>
      </c>
      <c r="Z43" s="233">
        <f>SUM(月次!Z310:Z321)</f>
        <v>1112</v>
      </c>
      <c r="AA43" s="234">
        <f t="shared" ref="AA43" si="108">Z43/Z42*100</f>
        <v>97.543859649122808</v>
      </c>
      <c r="AB43" s="235" t="s">
        <v>193</v>
      </c>
      <c r="AC43" s="235" t="s">
        <v>193</v>
      </c>
      <c r="AD43" s="233">
        <f>SUM(月次!AD310:AD321)</f>
        <v>23247</v>
      </c>
      <c r="AE43" s="234">
        <f t="shared" si="36"/>
        <v>99.346153846153854</v>
      </c>
      <c r="AF43" s="235" t="s">
        <v>40</v>
      </c>
      <c r="AG43" s="235" t="s">
        <v>40</v>
      </c>
      <c r="AH43" s="235" t="s">
        <v>40</v>
      </c>
      <c r="AI43" s="235" t="s">
        <v>40</v>
      </c>
      <c r="AJ43" s="236">
        <f t="shared" ref="AJ43" si="109">T43/R43*100</f>
        <v>91.831128438725784</v>
      </c>
      <c r="AK43" s="237">
        <f t="shared" ref="AK43" si="110">X43/R43*100</f>
        <v>8.168871561274214</v>
      </c>
    </row>
    <row r="44" spans="1:46" ht="12" customHeight="1">
      <c r="B44" s="30" t="s">
        <v>28</v>
      </c>
      <c r="C44" s="31"/>
      <c r="D44" s="122"/>
      <c r="E44" s="122"/>
      <c r="F44" s="122"/>
      <c r="G44" s="122"/>
      <c r="H44" s="122"/>
      <c r="I44" s="122"/>
      <c r="J44" s="122"/>
      <c r="K44" s="122"/>
      <c r="L44" s="122"/>
      <c r="M44" s="123"/>
      <c r="N44" s="123"/>
      <c r="O44" s="123"/>
      <c r="P44" s="123"/>
      <c r="Q44" s="123"/>
      <c r="R44" s="123"/>
      <c r="S44" s="123"/>
      <c r="T44" s="123"/>
      <c r="U44" s="123"/>
      <c r="V44" s="123"/>
      <c r="W44" s="123"/>
      <c r="X44" s="123"/>
      <c r="Y44" s="123"/>
      <c r="Z44" s="123"/>
      <c r="AA44" s="123"/>
      <c r="AB44" s="49"/>
      <c r="AL44" s="14"/>
      <c r="AM44" s="14"/>
      <c r="AN44" s="14"/>
      <c r="AO44" s="14"/>
      <c r="AP44" s="14"/>
      <c r="AQ44" s="14"/>
      <c r="AR44" s="14"/>
      <c r="AS44" s="14"/>
      <c r="AT44" s="14"/>
    </row>
    <row r="45" spans="1:46" s="15" customFormat="1" ht="12" customHeight="1">
      <c r="A45" s="13"/>
      <c r="B45" s="3" t="s">
        <v>165</v>
      </c>
      <c r="C45" s="13"/>
      <c r="D45" s="51"/>
      <c r="E45" s="51"/>
      <c r="F45" s="51"/>
      <c r="G45" s="51"/>
      <c r="H45" s="51"/>
      <c r="I45" s="51"/>
      <c r="J45" s="51"/>
      <c r="K45" s="51"/>
      <c r="L45" s="51"/>
      <c r="M45" s="51"/>
      <c r="N45" s="51"/>
      <c r="O45" s="51"/>
      <c r="P45" s="51"/>
      <c r="Q45" s="51"/>
      <c r="R45" s="51"/>
      <c r="S45" s="51"/>
      <c r="T45" s="51"/>
      <c r="U45" s="51"/>
      <c r="V45" s="51"/>
      <c r="W45" s="51"/>
      <c r="X45" s="51"/>
      <c r="Y45" s="51"/>
      <c r="Z45" s="51"/>
      <c r="AA45" s="51"/>
      <c r="AB45" s="51"/>
    </row>
    <row r="46" spans="1:46" ht="12" customHeight="1">
      <c r="B46" s="2" t="s">
        <v>166</v>
      </c>
      <c r="X46" s="49"/>
      <c r="AL46" s="14"/>
      <c r="AM46" s="14"/>
      <c r="AN46" s="14"/>
      <c r="AO46" s="14"/>
      <c r="AP46" s="14"/>
      <c r="AQ46" s="14"/>
      <c r="AR46" s="14"/>
      <c r="AS46" s="14"/>
      <c r="AT46" s="14"/>
    </row>
    <row r="47" spans="1:46" s="15" customFormat="1" ht="12" customHeight="1">
      <c r="A47" s="13"/>
      <c r="B47" s="2" t="s">
        <v>225</v>
      </c>
      <c r="C47" s="13"/>
      <c r="D47" s="13"/>
      <c r="E47" s="13"/>
      <c r="F47" s="13"/>
      <c r="G47" s="13"/>
      <c r="H47" s="13"/>
      <c r="I47" s="13"/>
      <c r="J47" s="13"/>
      <c r="K47" s="14"/>
      <c r="L47" s="14"/>
      <c r="X47" s="49"/>
    </row>
    <row r="48" spans="1:46" ht="12" customHeight="1">
      <c r="B48" s="85" t="s">
        <v>174</v>
      </c>
      <c r="X48" s="49"/>
      <c r="AK48" s="1" t="s">
        <v>333</v>
      </c>
    </row>
    <row r="49" spans="1:46" ht="12" customHeight="1">
      <c r="K49" s="13"/>
      <c r="L49" s="13"/>
      <c r="M49" s="13"/>
      <c r="N49" s="13"/>
      <c r="O49" s="13"/>
      <c r="P49" s="13"/>
      <c r="Q49" s="13"/>
      <c r="R49" s="13"/>
      <c r="S49" s="13"/>
      <c r="T49" s="13"/>
      <c r="U49" s="13"/>
      <c r="V49" s="13"/>
      <c r="W49" s="13"/>
      <c r="X49" s="50"/>
      <c r="Y49" s="13"/>
      <c r="Z49" s="13"/>
      <c r="AA49" s="13"/>
      <c r="AB49" s="13"/>
      <c r="AC49" s="13"/>
      <c r="AD49" s="13"/>
      <c r="AE49" s="13"/>
      <c r="AF49" s="13"/>
      <c r="AG49" s="13"/>
      <c r="AH49" s="13"/>
      <c r="AI49" s="13"/>
      <c r="AJ49" s="13"/>
      <c r="AK49" s="13"/>
    </row>
    <row r="50" spans="1:46" s="138" customFormat="1" ht="12" customHeight="1">
      <c r="A50" s="136"/>
      <c r="B50" s="136"/>
      <c r="C50" s="136" t="s">
        <v>218</v>
      </c>
      <c r="D50" s="136">
        <v>1062215</v>
      </c>
      <c r="E50" s="136"/>
      <c r="F50" s="136">
        <v>12085</v>
      </c>
      <c r="G50" s="136"/>
      <c r="H50" s="136">
        <v>5509</v>
      </c>
      <c r="I50" s="136"/>
      <c r="J50" s="136">
        <v>1050130</v>
      </c>
      <c r="K50" s="136"/>
      <c r="L50" s="136">
        <v>444228</v>
      </c>
      <c r="M50" s="136"/>
      <c r="N50" s="136">
        <v>719683</v>
      </c>
      <c r="O50" s="136"/>
      <c r="P50" s="136">
        <v>275455</v>
      </c>
      <c r="Q50" s="136"/>
      <c r="R50" s="136">
        <v>1325585</v>
      </c>
      <c r="S50" s="136"/>
      <c r="T50" s="136">
        <v>1233160</v>
      </c>
      <c r="U50" s="136"/>
      <c r="V50" s="136"/>
      <c r="W50" s="136"/>
      <c r="X50" s="136">
        <v>92425</v>
      </c>
      <c r="Y50" s="136"/>
      <c r="Z50" s="136">
        <v>413</v>
      </c>
      <c r="AA50" s="136"/>
      <c r="AB50" s="136"/>
      <c r="AC50" s="136"/>
      <c r="AD50" s="136"/>
      <c r="AE50" s="136"/>
      <c r="AF50" s="136"/>
      <c r="AG50" s="136"/>
      <c r="AH50" s="136"/>
      <c r="AI50" s="136"/>
      <c r="AJ50" s="136"/>
      <c r="AK50" s="136"/>
      <c r="AL50" s="137"/>
      <c r="AM50" s="137"/>
      <c r="AN50" s="137"/>
      <c r="AO50" s="137"/>
      <c r="AP50" s="137"/>
      <c r="AQ50" s="137"/>
      <c r="AR50" s="137"/>
      <c r="AS50" s="137"/>
      <c r="AT50" s="137"/>
    </row>
    <row r="51" spans="1:46" s="138" customFormat="1" ht="12" customHeight="1">
      <c r="A51" s="136"/>
      <c r="B51" s="136"/>
      <c r="C51" s="136" t="s">
        <v>219</v>
      </c>
      <c r="D51" s="136">
        <v>1042698</v>
      </c>
      <c r="E51" s="136"/>
      <c r="F51" s="136">
        <v>10752</v>
      </c>
      <c r="G51" s="136"/>
      <c r="H51" s="136">
        <v>4219</v>
      </c>
      <c r="I51" s="136"/>
      <c r="J51" s="136">
        <v>1031946</v>
      </c>
      <c r="K51" s="136"/>
      <c r="L51" s="136">
        <v>436075</v>
      </c>
      <c r="M51" s="136"/>
      <c r="N51" s="136">
        <v>734383</v>
      </c>
      <c r="O51" s="136"/>
      <c r="P51" s="136">
        <v>298308</v>
      </c>
      <c r="Q51" s="136"/>
      <c r="R51" s="136">
        <v>1330254</v>
      </c>
      <c r="S51" s="136"/>
      <c r="T51" s="136">
        <v>1233713</v>
      </c>
      <c r="U51" s="136"/>
      <c r="V51" s="136">
        <v>93885</v>
      </c>
      <c r="W51" s="136"/>
      <c r="X51" s="136">
        <v>96541</v>
      </c>
      <c r="Y51" s="136"/>
      <c r="Z51" s="136">
        <v>496</v>
      </c>
      <c r="AA51" s="136"/>
      <c r="AB51" s="136">
        <v>0</v>
      </c>
      <c r="AC51" s="136"/>
      <c r="AD51" s="136">
        <v>32699</v>
      </c>
      <c r="AE51" s="136"/>
      <c r="AF51" s="136">
        <v>0</v>
      </c>
      <c r="AG51" s="136"/>
      <c r="AH51" s="136">
        <v>0</v>
      </c>
      <c r="AI51" s="136"/>
      <c r="AJ51" s="136"/>
      <c r="AK51" s="136"/>
      <c r="AL51" s="137"/>
      <c r="AM51" s="137"/>
      <c r="AN51" s="137"/>
      <c r="AO51" s="137"/>
      <c r="AP51" s="137"/>
      <c r="AQ51" s="137"/>
      <c r="AR51" s="137"/>
      <c r="AS51" s="137"/>
      <c r="AT51" s="137"/>
    </row>
    <row r="52" spans="1:46" s="138" customFormat="1" ht="12" customHeight="1">
      <c r="A52" s="136"/>
      <c r="B52" s="136"/>
      <c r="C52" s="136"/>
      <c r="D52" s="139">
        <f>D36-D50</f>
        <v>-18273</v>
      </c>
      <c r="E52" s="139"/>
      <c r="F52" s="139">
        <f t="shared" ref="F52:AD52" si="111">F36-F50</f>
        <v>-130</v>
      </c>
      <c r="G52" s="139"/>
      <c r="H52" s="139">
        <f t="shared" si="111"/>
        <v>-130</v>
      </c>
      <c r="I52" s="139"/>
      <c r="J52" s="139">
        <f t="shared" si="111"/>
        <v>-18143</v>
      </c>
      <c r="K52" s="139"/>
      <c r="L52" s="139">
        <f t="shared" si="111"/>
        <v>-18275</v>
      </c>
      <c r="M52" s="139"/>
      <c r="N52" s="139">
        <f t="shared" si="111"/>
        <v>0</v>
      </c>
      <c r="O52" s="139"/>
      <c r="P52" s="139">
        <f t="shared" si="111"/>
        <v>18275</v>
      </c>
      <c r="Q52" s="139"/>
      <c r="R52" s="139">
        <f t="shared" si="111"/>
        <v>132</v>
      </c>
      <c r="S52" s="139"/>
      <c r="T52" s="139">
        <f t="shared" si="111"/>
        <v>79</v>
      </c>
      <c r="U52" s="139"/>
      <c r="V52" s="139">
        <f t="shared" si="111"/>
        <v>90306</v>
      </c>
      <c r="W52" s="139"/>
      <c r="X52" s="139">
        <f t="shared" si="111"/>
        <v>53</v>
      </c>
      <c r="Y52" s="139"/>
      <c r="Z52" s="139">
        <f t="shared" si="111"/>
        <v>-2</v>
      </c>
      <c r="AA52" s="139"/>
      <c r="AB52" s="139"/>
      <c r="AC52" s="139"/>
      <c r="AD52" s="139">
        <f t="shared" si="111"/>
        <v>0</v>
      </c>
      <c r="AE52" s="139"/>
      <c r="AF52" s="139"/>
      <c r="AG52" s="139"/>
      <c r="AH52" s="139"/>
      <c r="AI52" s="139"/>
      <c r="AJ52" s="136"/>
      <c r="AK52" s="136"/>
      <c r="AL52" s="137"/>
      <c r="AM52" s="137"/>
      <c r="AN52" s="137"/>
      <c r="AO52" s="137"/>
      <c r="AP52" s="137"/>
      <c r="AQ52" s="137"/>
      <c r="AR52" s="137"/>
      <c r="AS52" s="137"/>
      <c r="AT52" s="137"/>
    </row>
    <row r="53" spans="1:46" s="138" customFormat="1" ht="12" customHeight="1">
      <c r="A53" s="136"/>
      <c r="B53" s="136"/>
      <c r="C53" s="136"/>
      <c r="D53" s="139">
        <f>D37-D51</f>
        <v>-12611</v>
      </c>
      <c r="E53" s="139"/>
      <c r="F53" s="139">
        <f t="shared" ref="F53:AD53" si="112">F37-F51</f>
        <v>-289</v>
      </c>
      <c r="G53" s="139"/>
      <c r="H53" s="139">
        <f t="shared" si="112"/>
        <v>-289</v>
      </c>
      <c r="I53" s="139"/>
      <c r="J53" s="139">
        <f t="shared" si="112"/>
        <v>-12322</v>
      </c>
      <c r="K53" s="139"/>
      <c r="L53" s="139">
        <f t="shared" si="112"/>
        <v>-12617</v>
      </c>
      <c r="M53" s="139"/>
      <c r="N53" s="139">
        <f t="shared" si="112"/>
        <v>-61</v>
      </c>
      <c r="O53" s="139"/>
      <c r="P53" s="139">
        <f t="shared" si="112"/>
        <v>12556</v>
      </c>
      <c r="Q53" s="139"/>
      <c r="R53" s="139">
        <f t="shared" si="112"/>
        <v>234</v>
      </c>
      <c r="S53" s="139"/>
      <c r="T53" s="139">
        <f t="shared" si="112"/>
        <v>865</v>
      </c>
      <c r="U53" s="139"/>
      <c r="V53" s="139">
        <f t="shared" si="112"/>
        <v>2766</v>
      </c>
      <c r="W53" s="139"/>
      <c r="X53" s="139">
        <f t="shared" si="112"/>
        <v>-631</v>
      </c>
      <c r="Y53" s="139"/>
      <c r="Z53" s="139">
        <f t="shared" si="112"/>
        <v>0</v>
      </c>
      <c r="AA53" s="139"/>
      <c r="AB53" s="139"/>
      <c r="AC53" s="139"/>
      <c r="AD53" s="139">
        <f t="shared" si="112"/>
        <v>533</v>
      </c>
      <c r="AE53" s="139"/>
      <c r="AF53" s="139"/>
      <c r="AG53" s="139"/>
      <c r="AH53" s="139"/>
      <c r="AI53" s="139"/>
      <c r="AJ53" s="137"/>
      <c r="AK53" s="137"/>
      <c r="AL53" s="137"/>
      <c r="AM53" s="137"/>
      <c r="AN53" s="137"/>
      <c r="AO53" s="137"/>
      <c r="AP53" s="137"/>
      <c r="AQ53" s="137"/>
      <c r="AR53" s="137"/>
      <c r="AS53" s="137"/>
      <c r="AT53" s="137"/>
    </row>
    <row r="54" spans="1:46" s="138" customFormat="1" ht="12" customHeight="1">
      <c r="A54" s="136"/>
      <c r="B54" s="136"/>
      <c r="C54" s="136"/>
      <c r="D54" s="136"/>
      <c r="E54" s="136"/>
      <c r="F54" s="136"/>
      <c r="G54" s="136"/>
      <c r="H54" s="136"/>
      <c r="I54" s="136"/>
      <c r="J54" s="136"/>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row>
    <row r="147" spans="2:46" s="13" customFormat="1" ht="12" customHeight="1">
      <c r="K147" s="14"/>
      <c r="L147" s="14"/>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row>
    <row r="148" spans="2:46" s="13" customFormat="1" ht="12" customHeight="1">
      <c r="B148" s="31"/>
      <c r="C148" s="31"/>
      <c r="D148" s="31"/>
      <c r="E148" s="31"/>
      <c r="F148" s="31"/>
      <c r="G148" s="31"/>
      <c r="H148" s="31"/>
      <c r="I148" s="31"/>
      <c r="K148" s="14"/>
      <c r="L148" s="14"/>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row>
    <row r="149" spans="2:46" s="13" customFormat="1" ht="12" customHeight="1">
      <c r="B149" s="31"/>
      <c r="C149" s="31"/>
      <c r="D149" s="31"/>
      <c r="E149" s="31"/>
      <c r="F149" s="31"/>
      <c r="G149" s="31"/>
      <c r="H149" s="31"/>
      <c r="I149" s="31"/>
      <c r="K149" s="14"/>
      <c r="L149" s="14"/>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row>
    <row r="150" spans="2:46" ht="12" customHeight="1">
      <c r="B150" s="31"/>
      <c r="C150" s="31"/>
      <c r="D150" s="31"/>
      <c r="E150" s="31"/>
      <c r="F150" s="31"/>
      <c r="G150" s="31"/>
      <c r="H150" s="31"/>
      <c r="I150" s="31"/>
    </row>
    <row r="152" spans="2:46" s="13" customFormat="1" ht="12" customHeight="1">
      <c r="K152" s="14"/>
      <c r="L152" s="14"/>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row>
    <row r="153" spans="2:46" s="13" customFormat="1" ht="12" customHeight="1">
      <c r="B153" s="31"/>
      <c r="C153" s="31"/>
      <c r="D153" s="31"/>
      <c r="E153" s="31"/>
      <c r="F153" s="31"/>
      <c r="G153" s="31"/>
      <c r="H153" s="31"/>
      <c r="I153" s="31"/>
      <c r="K153" s="14"/>
      <c r="L153" s="14"/>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row>
    <row r="154" spans="2:46" s="13" customFormat="1" ht="12" customHeight="1">
      <c r="B154" s="31"/>
      <c r="C154" s="31"/>
      <c r="D154" s="31"/>
      <c r="E154" s="31"/>
      <c r="F154" s="31"/>
      <c r="G154" s="31"/>
      <c r="H154" s="31"/>
      <c r="I154" s="31"/>
      <c r="K154" s="14"/>
      <c r="L154" s="14"/>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row>
    <row r="155" spans="2:46" s="13" customFormat="1" ht="12" customHeight="1">
      <c r="B155" s="31"/>
      <c r="C155" s="31"/>
      <c r="D155" s="31"/>
      <c r="E155" s="31"/>
      <c r="F155" s="31"/>
      <c r="G155" s="31"/>
      <c r="H155" s="31"/>
      <c r="I155" s="31"/>
      <c r="K155" s="14"/>
      <c r="L155" s="14"/>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row>
    <row r="156" spans="2:46" s="13" customFormat="1" ht="12" customHeight="1">
      <c r="B156" s="31"/>
      <c r="C156" s="31"/>
      <c r="D156" s="31"/>
      <c r="E156" s="31"/>
      <c r="F156" s="31"/>
      <c r="G156" s="31"/>
      <c r="H156" s="31"/>
      <c r="I156" s="31"/>
      <c r="K156" s="14"/>
      <c r="L156" s="14"/>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row>
    <row r="157" spans="2:46" s="13" customFormat="1" ht="12" customHeight="1">
      <c r="B157" s="31"/>
      <c r="C157" s="31"/>
      <c r="D157" s="31"/>
      <c r="E157" s="31"/>
      <c r="F157" s="31"/>
      <c r="G157" s="31"/>
      <c r="H157" s="31"/>
      <c r="I157" s="31"/>
      <c r="K157" s="14"/>
      <c r="L157" s="14"/>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row>
    <row r="158" spans="2:46" s="13" customFormat="1" ht="12" customHeight="1">
      <c r="B158" s="31"/>
      <c r="C158" s="31"/>
      <c r="D158" s="31"/>
      <c r="E158" s="31"/>
      <c r="F158" s="31"/>
      <c r="G158" s="31"/>
      <c r="H158" s="31"/>
      <c r="I158" s="31"/>
      <c r="K158" s="14"/>
      <c r="L158" s="14"/>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row>
    <row r="159" spans="2:46" ht="12" customHeight="1">
      <c r="B159" s="31"/>
      <c r="C159" s="31"/>
      <c r="D159" s="31"/>
      <c r="E159" s="31"/>
      <c r="F159" s="31"/>
      <c r="G159" s="31"/>
      <c r="H159" s="31"/>
      <c r="I159" s="31"/>
    </row>
    <row r="169" spans="2:46" s="13" customFormat="1" ht="12" customHeight="1">
      <c r="K169" s="14"/>
      <c r="L169" s="14"/>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row>
    <row r="170" spans="2:46" s="13" customFormat="1" ht="12" customHeight="1">
      <c r="B170" s="31"/>
      <c r="C170" s="31"/>
      <c r="D170" s="31"/>
      <c r="E170" s="31"/>
      <c r="F170" s="31"/>
      <c r="G170" s="31"/>
      <c r="H170" s="31"/>
      <c r="I170" s="31"/>
      <c r="K170" s="14"/>
      <c r="L170" s="14"/>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row>
    <row r="171" spans="2:46" s="13" customFormat="1" ht="12" customHeight="1">
      <c r="B171" s="31"/>
      <c r="C171" s="31"/>
      <c r="D171" s="31"/>
      <c r="E171" s="31"/>
      <c r="F171" s="31"/>
      <c r="G171" s="31"/>
      <c r="H171" s="31"/>
      <c r="I171" s="31"/>
      <c r="K171" s="14"/>
      <c r="L171" s="14"/>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row>
    <row r="172" spans="2:46" ht="12" customHeight="1">
      <c r="B172" s="31"/>
      <c r="C172" s="31"/>
      <c r="D172" s="31"/>
      <c r="E172" s="31"/>
      <c r="F172" s="31"/>
      <c r="G172" s="31"/>
      <c r="H172" s="31"/>
      <c r="I172" s="31"/>
    </row>
    <row r="174" spans="2:46" s="13" customFormat="1" ht="12" customHeight="1">
      <c r="K174" s="14"/>
      <c r="L174" s="14"/>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row>
    <row r="175" spans="2:46" s="13" customFormat="1" ht="12" customHeight="1">
      <c r="B175" s="31"/>
      <c r="C175" s="31"/>
      <c r="D175" s="31"/>
      <c r="E175" s="31"/>
      <c r="F175" s="31"/>
      <c r="G175" s="31"/>
      <c r="H175" s="31"/>
      <c r="I175" s="31"/>
      <c r="K175" s="14"/>
      <c r="L175" s="14"/>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row>
    <row r="176" spans="2:46" s="13" customFormat="1" ht="12" customHeight="1">
      <c r="B176" s="31"/>
      <c r="C176" s="31"/>
      <c r="D176" s="31"/>
      <c r="E176" s="31"/>
      <c r="F176" s="31"/>
      <c r="G176" s="31"/>
      <c r="H176" s="31"/>
      <c r="I176" s="31"/>
      <c r="K176" s="14"/>
      <c r="L176" s="14"/>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row>
    <row r="177" spans="2:46" s="13" customFormat="1" ht="12" customHeight="1">
      <c r="B177" s="31"/>
      <c r="C177" s="31"/>
      <c r="D177" s="31"/>
      <c r="E177" s="31"/>
      <c r="F177" s="31"/>
      <c r="G177" s="31"/>
      <c r="H177" s="31"/>
      <c r="I177" s="31"/>
      <c r="K177" s="14"/>
      <c r="L177" s="14"/>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row>
    <row r="178" spans="2:46" s="13" customFormat="1" ht="12" customHeight="1">
      <c r="B178" s="31"/>
      <c r="C178" s="31"/>
      <c r="D178" s="31"/>
      <c r="E178" s="31"/>
      <c r="F178" s="31"/>
      <c r="G178" s="31"/>
      <c r="H178" s="31"/>
      <c r="I178" s="31"/>
      <c r="K178" s="14"/>
      <c r="L178" s="14"/>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row>
    <row r="179" spans="2:46" s="13" customFormat="1" ht="12" customHeight="1">
      <c r="B179" s="31"/>
      <c r="C179" s="31"/>
      <c r="D179" s="31"/>
      <c r="E179" s="31"/>
      <c r="F179" s="31"/>
      <c r="G179" s="31"/>
      <c r="H179" s="31"/>
      <c r="I179" s="31"/>
      <c r="K179" s="14"/>
      <c r="L179" s="14"/>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row>
    <row r="180" spans="2:46" s="13" customFormat="1" ht="12" customHeight="1">
      <c r="B180" s="31"/>
      <c r="C180" s="31"/>
      <c r="D180" s="31"/>
      <c r="E180" s="31"/>
      <c r="F180" s="31"/>
      <c r="G180" s="31"/>
      <c r="H180" s="31"/>
      <c r="I180" s="31"/>
      <c r="K180" s="14"/>
      <c r="L180" s="14"/>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row>
    <row r="181" spans="2:46" ht="12" customHeight="1">
      <c r="B181" s="31"/>
      <c r="C181" s="31"/>
      <c r="D181" s="31"/>
      <c r="E181" s="31"/>
      <c r="F181" s="31"/>
      <c r="G181" s="31"/>
      <c r="H181" s="31"/>
      <c r="I181" s="31"/>
    </row>
    <row r="191" spans="2:46" ht="12" customHeight="1">
      <c r="AL191" s="14"/>
      <c r="AM191" s="14"/>
      <c r="AN191" s="14"/>
      <c r="AO191" s="14"/>
      <c r="AP191" s="14"/>
      <c r="AQ191" s="14"/>
      <c r="AR191" s="14"/>
      <c r="AS191" s="14"/>
      <c r="AT191" s="14"/>
    </row>
    <row r="192" spans="2:46" ht="12" customHeight="1">
      <c r="B192" s="31"/>
      <c r="C192" s="31"/>
      <c r="D192" s="31"/>
      <c r="E192" s="31"/>
      <c r="F192" s="31"/>
      <c r="G192" s="31"/>
      <c r="H192" s="31"/>
      <c r="I192" s="31"/>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row>
    <row r="193" spans="1:46" ht="12" customHeight="1">
      <c r="B193" s="31"/>
      <c r="C193" s="31"/>
      <c r="D193" s="31"/>
      <c r="E193" s="31"/>
      <c r="F193" s="31"/>
      <c r="G193" s="31"/>
      <c r="H193" s="31"/>
      <c r="I193" s="31"/>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row>
    <row r="194" spans="1:46" ht="12" customHeight="1">
      <c r="B194" s="31"/>
      <c r="C194" s="31"/>
      <c r="D194" s="31"/>
      <c r="E194" s="31"/>
      <c r="F194" s="31"/>
      <c r="G194" s="31"/>
      <c r="H194" s="31"/>
      <c r="I194" s="31"/>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row>
    <row r="195" spans="1:46" ht="12" customHeight="1">
      <c r="A195" s="31"/>
      <c r="AL195" s="14"/>
      <c r="AM195" s="14"/>
      <c r="AN195" s="14"/>
      <c r="AO195" s="14"/>
      <c r="AP195" s="14"/>
      <c r="AQ195" s="14"/>
      <c r="AR195" s="14"/>
      <c r="AS195" s="14"/>
      <c r="AT195" s="14"/>
    </row>
    <row r="196" spans="1:46" ht="12" customHeight="1">
      <c r="A196" s="31"/>
      <c r="J196" s="31"/>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row>
    <row r="197" spans="1:46" ht="12" customHeight="1">
      <c r="A197" s="31"/>
      <c r="B197" s="31"/>
      <c r="C197" s="31"/>
      <c r="D197" s="31"/>
      <c r="E197" s="31"/>
      <c r="F197" s="31"/>
      <c r="G197" s="31"/>
      <c r="H197" s="31"/>
      <c r="I197" s="31"/>
      <c r="J197" s="31"/>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row>
    <row r="198" spans="1:46" ht="12" customHeight="1">
      <c r="B198" s="31"/>
      <c r="C198" s="31"/>
      <c r="D198" s="31"/>
      <c r="E198" s="31"/>
      <c r="F198" s="31"/>
      <c r="G198" s="31"/>
      <c r="H198" s="31"/>
      <c r="I198" s="31"/>
      <c r="J198" s="31"/>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row>
    <row r="199" spans="1:46" ht="12" customHeight="1">
      <c r="B199" s="31"/>
      <c r="C199" s="31"/>
      <c r="D199" s="31"/>
      <c r="E199" s="31"/>
      <c r="F199" s="31"/>
      <c r="G199" s="31"/>
      <c r="H199" s="31"/>
      <c r="I199" s="31"/>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row>
    <row r="200" spans="1:46" ht="12" customHeight="1">
      <c r="A200" s="31"/>
      <c r="B200" s="31"/>
      <c r="C200" s="31"/>
      <c r="D200" s="31"/>
      <c r="E200" s="31"/>
      <c r="F200" s="31"/>
      <c r="G200" s="31"/>
      <c r="H200" s="31"/>
      <c r="I200" s="31"/>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row>
    <row r="201" spans="1:46" ht="12" customHeight="1">
      <c r="A201" s="31"/>
      <c r="B201" s="31"/>
      <c r="C201" s="31"/>
      <c r="D201" s="31"/>
      <c r="E201" s="31"/>
      <c r="F201" s="31"/>
      <c r="G201" s="31"/>
      <c r="H201" s="31"/>
      <c r="I201" s="31"/>
      <c r="J201" s="31"/>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row>
    <row r="202" spans="1:46" ht="12" customHeight="1">
      <c r="A202" s="31"/>
      <c r="B202" s="31"/>
      <c r="C202" s="31"/>
      <c r="D202" s="31"/>
      <c r="E202" s="31"/>
      <c r="F202" s="31"/>
      <c r="G202" s="31"/>
      <c r="H202" s="31"/>
      <c r="I202" s="31"/>
      <c r="J202" s="31"/>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row>
    <row r="203" spans="1:46" ht="12" customHeight="1">
      <c r="A203" s="31"/>
      <c r="B203" s="31"/>
      <c r="C203" s="31"/>
      <c r="D203" s="31"/>
      <c r="E203" s="31"/>
      <c r="F203" s="31"/>
      <c r="G203" s="31"/>
      <c r="H203" s="31"/>
      <c r="I203" s="31"/>
      <c r="J203" s="31"/>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row>
    <row r="204" spans="1:46" ht="12" customHeight="1">
      <c r="A204" s="31"/>
      <c r="J204" s="31"/>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row>
    <row r="205" spans="1:46" ht="12" customHeight="1">
      <c r="A205" s="31"/>
      <c r="J205" s="31"/>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row>
    <row r="206" spans="1:46" ht="12" customHeight="1">
      <c r="A206" s="31"/>
      <c r="J206" s="31"/>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row>
    <row r="207" spans="1:46" ht="12" customHeight="1">
      <c r="J207" s="31"/>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row>
    <row r="213" spans="1:46" ht="12" customHeight="1">
      <c r="AL213" s="14"/>
      <c r="AM213" s="14"/>
      <c r="AN213" s="14"/>
      <c r="AO213" s="14"/>
      <c r="AP213" s="14"/>
      <c r="AQ213" s="14"/>
      <c r="AR213" s="14"/>
      <c r="AS213" s="14"/>
      <c r="AT213" s="14"/>
    </row>
    <row r="214" spans="1:46" ht="12" customHeight="1">
      <c r="B214" s="31"/>
      <c r="C214" s="31"/>
      <c r="D214" s="31"/>
      <c r="E214" s="31"/>
      <c r="F214" s="31"/>
      <c r="G214" s="31"/>
      <c r="H214" s="31"/>
      <c r="I214" s="31"/>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row>
    <row r="215" spans="1:46" ht="12" customHeight="1">
      <c r="B215" s="31"/>
      <c r="C215" s="31"/>
      <c r="D215" s="31"/>
      <c r="E215" s="31"/>
      <c r="F215" s="31"/>
      <c r="G215" s="31"/>
      <c r="H215" s="31"/>
      <c r="I215" s="31"/>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row>
    <row r="216" spans="1:46" ht="12" customHeight="1">
      <c r="B216" s="31"/>
      <c r="C216" s="31"/>
      <c r="D216" s="31"/>
      <c r="E216" s="31"/>
      <c r="F216" s="31"/>
      <c r="G216" s="31"/>
      <c r="H216" s="31"/>
      <c r="I216" s="31"/>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row>
    <row r="217" spans="1:46" ht="12" customHeight="1">
      <c r="A217" s="31"/>
      <c r="AL217" s="14"/>
      <c r="AM217" s="14"/>
      <c r="AN217" s="14"/>
      <c r="AO217" s="14"/>
      <c r="AP217" s="14"/>
      <c r="AQ217" s="14"/>
      <c r="AR217" s="14"/>
      <c r="AS217" s="14"/>
      <c r="AT217" s="14"/>
    </row>
    <row r="218" spans="1:46" ht="12" customHeight="1">
      <c r="A218" s="31"/>
      <c r="J218" s="31"/>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row>
    <row r="219" spans="1:46" ht="12" customHeight="1">
      <c r="A219" s="31"/>
      <c r="B219" s="31"/>
      <c r="C219" s="31"/>
      <c r="D219" s="31"/>
      <c r="E219" s="31"/>
      <c r="F219" s="31"/>
      <c r="G219" s="31"/>
      <c r="H219" s="31"/>
      <c r="I219" s="31"/>
      <c r="J219" s="31"/>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row>
    <row r="220" spans="1:46" ht="12" customHeight="1">
      <c r="B220" s="31"/>
      <c r="C220" s="31"/>
      <c r="D220" s="31"/>
      <c r="E220" s="31"/>
      <c r="F220" s="31"/>
      <c r="G220" s="31"/>
      <c r="H220" s="31"/>
      <c r="I220" s="31"/>
      <c r="J220" s="31"/>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row>
    <row r="221" spans="1:46" ht="12" customHeight="1">
      <c r="B221" s="31"/>
      <c r="C221" s="31"/>
      <c r="D221" s="31"/>
      <c r="E221" s="31"/>
      <c r="F221" s="31"/>
      <c r="G221" s="31"/>
      <c r="H221" s="31"/>
      <c r="I221" s="31"/>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row>
    <row r="222" spans="1:46" ht="12" customHeight="1">
      <c r="A222" s="31"/>
      <c r="B222" s="31"/>
      <c r="C222" s="31"/>
      <c r="D222" s="31"/>
      <c r="E222" s="31"/>
      <c r="F222" s="31"/>
      <c r="G222" s="31"/>
      <c r="H222" s="31"/>
      <c r="I222" s="31"/>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row>
    <row r="223" spans="1:46" ht="12" customHeight="1">
      <c r="A223" s="31"/>
      <c r="B223" s="31"/>
      <c r="C223" s="31"/>
      <c r="D223" s="31"/>
      <c r="E223" s="31"/>
      <c r="F223" s="31"/>
      <c r="G223" s="31"/>
      <c r="H223" s="31"/>
      <c r="I223" s="31"/>
      <c r="J223" s="31"/>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row>
    <row r="224" spans="1:46" ht="12" customHeight="1">
      <c r="A224" s="31"/>
      <c r="B224" s="31"/>
      <c r="C224" s="31"/>
      <c r="D224" s="31"/>
      <c r="E224" s="31"/>
      <c r="F224" s="31"/>
      <c r="G224" s="31"/>
      <c r="H224" s="31"/>
      <c r="I224" s="31"/>
      <c r="J224" s="31"/>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row>
    <row r="225" spans="1:46" ht="12" customHeight="1">
      <c r="A225" s="31"/>
      <c r="B225" s="31"/>
      <c r="C225" s="31"/>
      <c r="D225" s="31"/>
      <c r="E225" s="31"/>
      <c r="F225" s="31"/>
      <c r="G225" s="31"/>
      <c r="H225" s="31"/>
      <c r="I225" s="31"/>
      <c r="J225" s="31"/>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row>
    <row r="226" spans="1:46" ht="12" customHeight="1">
      <c r="A226" s="31"/>
      <c r="J226" s="31"/>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row>
    <row r="227" spans="1:46" ht="12" customHeight="1">
      <c r="A227" s="31"/>
      <c r="J227" s="31"/>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row>
    <row r="228" spans="1:46" ht="12" customHeight="1">
      <c r="A228" s="31"/>
      <c r="J228" s="31"/>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row>
    <row r="229" spans="1:46" ht="12" customHeight="1">
      <c r="J229" s="31"/>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row>
    <row r="235" spans="1:46" ht="12" customHeight="1">
      <c r="AL235" s="14"/>
      <c r="AM235" s="14"/>
      <c r="AN235" s="14"/>
      <c r="AO235" s="14"/>
      <c r="AP235" s="14"/>
      <c r="AQ235" s="14"/>
      <c r="AR235" s="14"/>
      <c r="AS235" s="14"/>
      <c r="AT235" s="14"/>
    </row>
    <row r="236" spans="1:46" ht="12" customHeight="1">
      <c r="B236" s="31"/>
      <c r="C236" s="31"/>
      <c r="D236" s="31"/>
      <c r="E236" s="31"/>
      <c r="F236" s="31"/>
      <c r="G236" s="31"/>
      <c r="H236" s="31"/>
      <c r="I236" s="31"/>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row>
    <row r="237" spans="1:46" ht="12" customHeight="1">
      <c r="B237" s="31"/>
      <c r="C237" s="31"/>
      <c r="D237" s="31"/>
      <c r="E237" s="31"/>
      <c r="F237" s="31"/>
      <c r="G237" s="31"/>
      <c r="H237" s="31"/>
      <c r="I237" s="31"/>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row>
    <row r="238" spans="1:46" ht="12" customHeight="1">
      <c r="B238" s="31"/>
      <c r="C238" s="31"/>
      <c r="D238" s="31"/>
      <c r="E238" s="31"/>
      <c r="F238" s="31"/>
      <c r="G238" s="31"/>
      <c r="H238" s="31"/>
      <c r="I238" s="31"/>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row>
    <row r="239" spans="1:46" ht="12" customHeight="1">
      <c r="A239" s="31"/>
      <c r="AL239" s="14"/>
      <c r="AM239" s="14"/>
      <c r="AN239" s="14"/>
      <c r="AO239" s="14"/>
      <c r="AP239" s="14"/>
      <c r="AQ239" s="14"/>
      <c r="AR239" s="14"/>
      <c r="AS239" s="14"/>
      <c r="AT239" s="14"/>
    </row>
    <row r="240" spans="1:46" ht="12" customHeight="1">
      <c r="A240" s="31"/>
      <c r="J240" s="31"/>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row>
    <row r="241" spans="1:46" ht="12" customHeight="1">
      <c r="A241" s="31"/>
      <c r="B241" s="31"/>
      <c r="C241" s="31"/>
      <c r="D241" s="31"/>
      <c r="E241" s="31"/>
      <c r="F241" s="31"/>
      <c r="G241" s="31"/>
      <c r="H241" s="31"/>
      <c r="I241" s="31"/>
      <c r="J241" s="31"/>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row>
    <row r="242" spans="1:46" ht="12" customHeight="1">
      <c r="B242" s="31"/>
      <c r="C242" s="31"/>
      <c r="D242" s="31"/>
      <c r="E242" s="31"/>
      <c r="F242" s="31"/>
      <c r="G242" s="31"/>
      <c r="H242" s="31"/>
      <c r="I242" s="31"/>
      <c r="J242" s="31"/>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row>
    <row r="243" spans="1:46" ht="12" customHeight="1">
      <c r="B243" s="31"/>
      <c r="C243" s="31"/>
      <c r="D243" s="31"/>
      <c r="E243" s="31"/>
      <c r="F243" s="31"/>
      <c r="G243" s="31"/>
      <c r="H243" s="31"/>
      <c r="I243" s="31"/>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row>
    <row r="244" spans="1:46" ht="12" customHeight="1">
      <c r="A244" s="31"/>
      <c r="B244" s="31"/>
      <c r="C244" s="31"/>
      <c r="D244" s="31"/>
      <c r="E244" s="31"/>
      <c r="F244" s="31"/>
      <c r="G244" s="31"/>
      <c r="H244" s="31"/>
      <c r="I244" s="31"/>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row>
    <row r="245" spans="1:46" ht="12" customHeight="1">
      <c r="A245" s="31"/>
      <c r="B245" s="31"/>
      <c r="C245" s="31"/>
      <c r="D245" s="31"/>
      <c r="E245" s="31"/>
      <c r="F245" s="31"/>
      <c r="G245" s="31"/>
      <c r="H245" s="31"/>
      <c r="I245" s="31"/>
      <c r="J245" s="31"/>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row>
    <row r="246" spans="1:46" ht="12" customHeight="1">
      <c r="A246" s="31"/>
      <c r="B246" s="31"/>
      <c r="C246" s="31"/>
      <c r="D246" s="31"/>
      <c r="E246" s="31"/>
      <c r="F246" s="31"/>
      <c r="G246" s="31"/>
      <c r="H246" s="31"/>
      <c r="I246" s="31"/>
      <c r="J246" s="31"/>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row>
    <row r="247" spans="1:46" ht="12" customHeight="1">
      <c r="A247" s="31"/>
      <c r="B247" s="31"/>
      <c r="C247" s="31"/>
      <c r="D247" s="31"/>
      <c r="E247" s="31"/>
      <c r="F247" s="31"/>
      <c r="G247" s="31"/>
      <c r="H247" s="31"/>
      <c r="I247" s="31"/>
      <c r="J247" s="31"/>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row>
    <row r="248" spans="1:46" ht="12" customHeight="1">
      <c r="A248" s="31"/>
      <c r="J248" s="31"/>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row>
    <row r="249" spans="1:46" ht="12" customHeight="1">
      <c r="A249" s="31"/>
      <c r="J249" s="31"/>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row>
    <row r="250" spans="1:46" ht="12" customHeight="1">
      <c r="A250" s="31"/>
      <c r="J250" s="31"/>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row>
    <row r="251" spans="1:46" ht="12" customHeight="1">
      <c r="J251" s="31"/>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row>
    <row r="261" spans="1:46" ht="12" customHeight="1">
      <c r="A261" s="31"/>
      <c r="AL261" s="14"/>
      <c r="AM261" s="14"/>
      <c r="AN261" s="14"/>
      <c r="AO261" s="14"/>
      <c r="AP261" s="14"/>
      <c r="AQ261" s="14"/>
      <c r="AR261" s="14"/>
      <c r="AS261" s="14"/>
      <c r="AT261" s="14"/>
    </row>
    <row r="262" spans="1:46" ht="12" customHeight="1">
      <c r="A262" s="31"/>
      <c r="J262" s="31"/>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row>
    <row r="263" spans="1:46" ht="12" customHeight="1">
      <c r="A263" s="31"/>
      <c r="J263" s="31"/>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row>
    <row r="264" spans="1:46" ht="12" customHeight="1">
      <c r="J264" s="31"/>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row>
    <row r="266" spans="1:46" ht="12" customHeight="1">
      <c r="A266" s="31"/>
      <c r="AL266" s="14"/>
      <c r="AM266" s="14"/>
      <c r="AN266" s="14"/>
      <c r="AO266" s="14"/>
      <c r="AP266" s="14"/>
      <c r="AQ266" s="14"/>
      <c r="AR266" s="14"/>
      <c r="AS266" s="14"/>
      <c r="AT266" s="14"/>
    </row>
    <row r="267" spans="1:46" ht="12" customHeight="1">
      <c r="A267" s="31"/>
      <c r="J267" s="31"/>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row>
    <row r="268" spans="1:46" ht="12" customHeight="1">
      <c r="A268" s="31"/>
      <c r="J268" s="31"/>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row>
    <row r="269" spans="1:46" ht="12" customHeight="1">
      <c r="A269" s="31"/>
      <c r="J269" s="31"/>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row>
    <row r="270" spans="1:46" ht="12" customHeight="1">
      <c r="A270" s="31"/>
      <c r="J270" s="31"/>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row>
    <row r="271" spans="1:46" ht="12" customHeight="1">
      <c r="A271" s="31"/>
      <c r="J271" s="31"/>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row>
    <row r="272" spans="1:46" ht="12" customHeight="1">
      <c r="A272" s="31"/>
      <c r="J272" s="31"/>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row>
    <row r="273" spans="1:46" ht="12" customHeight="1">
      <c r="J273" s="31"/>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row>
    <row r="283" spans="1:46" ht="12" customHeight="1">
      <c r="A283" s="31"/>
      <c r="AL283" s="14"/>
      <c r="AM283" s="14"/>
      <c r="AN283" s="14"/>
      <c r="AO283" s="14"/>
      <c r="AP283" s="14"/>
      <c r="AQ283" s="14"/>
      <c r="AR283" s="14"/>
      <c r="AS283" s="14"/>
      <c r="AT283" s="14"/>
    </row>
    <row r="284" spans="1:46" ht="12" customHeight="1">
      <c r="A284" s="31"/>
      <c r="J284" s="31"/>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row>
    <row r="285" spans="1:46" ht="12" customHeight="1">
      <c r="A285" s="31"/>
      <c r="J285" s="31"/>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row>
    <row r="286" spans="1:46" ht="12" customHeight="1">
      <c r="J286" s="31"/>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row>
    <row r="288" spans="1:46" ht="12" customHeight="1">
      <c r="A288" s="31"/>
      <c r="AL288" s="14"/>
      <c r="AM288" s="14"/>
      <c r="AN288" s="14"/>
      <c r="AO288" s="14"/>
      <c r="AP288" s="14"/>
      <c r="AQ288" s="14"/>
      <c r="AR288" s="14"/>
      <c r="AS288" s="14"/>
      <c r="AT288" s="14"/>
    </row>
    <row r="289" spans="1:46" ht="12" customHeight="1">
      <c r="A289" s="31"/>
      <c r="J289" s="31"/>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row>
    <row r="290" spans="1:46" ht="12" customHeight="1">
      <c r="A290" s="31"/>
      <c r="J290" s="31"/>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row>
    <row r="291" spans="1:46" ht="12" customHeight="1">
      <c r="A291" s="31"/>
      <c r="J291" s="31"/>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row>
    <row r="292" spans="1:46" ht="12" customHeight="1">
      <c r="A292" s="31"/>
      <c r="J292" s="31"/>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row>
    <row r="293" spans="1:46" ht="12" customHeight="1">
      <c r="A293" s="31"/>
      <c r="J293" s="31"/>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row>
    <row r="294" spans="1:46" ht="12" customHeight="1">
      <c r="A294" s="31"/>
      <c r="J294" s="31"/>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row>
    <row r="295" spans="1:46" ht="12" customHeight="1">
      <c r="J295" s="31"/>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row>
  </sheetData>
  <mergeCells count="23">
    <mergeCell ref="B5:C9"/>
    <mergeCell ref="R6:S7"/>
    <mergeCell ref="T6:U7"/>
    <mergeCell ref="V6:W6"/>
    <mergeCell ref="F6:G7"/>
    <mergeCell ref="H6:I6"/>
    <mergeCell ref="J6:K7"/>
    <mergeCell ref="L6:M7"/>
    <mergeCell ref="N6:O7"/>
    <mergeCell ref="P6:Q7"/>
    <mergeCell ref="H7:I7"/>
    <mergeCell ref="V7:W7"/>
    <mergeCell ref="F5:AC5"/>
    <mergeCell ref="D5:E7"/>
    <mergeCell ref="Z7:AA7"/>
    <mergeCell ref="AB7:AC7"/>
    <mergeCell ref="X6:Y7"/>
    <mergeCell ref="Z6:AC6"/>
    <mergeCell ref="AJ5:AJ9"/>
    <mergeCell ref="AK5:AK9"/>
    <mergeCell ref="AD8:AE8"/>
    <mergeCell ref="AF8:AG8"/>
    <mergeCell ref="AH8:AI8"/>
  </mergeCells>
  <phoneticPr fontId="2"/>
  <conditionalFormatting sqref="V49:V50">
    <cfRule type="iconSet" priority="1">
      <iconSet iconSet="3Arrows">
        <cfvo type="percent" val="0"/>
        <cfvo type="percent" val="33"/>
        <cfvo type="percent" val="67"/>
      </iconSet>
    </cfRule>
  </conditionalFormatting>
  <pageMargins left="0.59055118110236227" right="0" top="0.59055118110236227" bottom="0" header="0" footer="0"/>
  <pageSetup paperSize="9" scale="9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416"/>
  <sheetViews>
    <sheetView showGridLines="0" tabSelected="1" zoomScale="90" zoomScaleNormal="90" zoomScaleSheetLayoutView="90" workbookViewId="0">
      <pane xSplit="3" ySplit="9" topLeftCell="O304" activePane="bottomRight" state="frozen"/>
      <selection activeCell="AD21" sqref="AD21"/>
      <selection pane="topRight" activeCell="AD21" sqref="AD21"/>
      <selection pane="bottomLeft" activeCell="AD21" sqref="AD21"/>
      <selection pane="bottomRight" activeCell="AH327" sqref="AH327"/>
    </sheetView>
  </sheetViews>
  <sheetFormatPr defaultColWidth="9" defaultRowHeight="12" customHeight="1"/>
  <cols>
    <col min="1" max="1" width="5.625" style="13" customWidth="1"/>
    <col min="2" max="2" width="7.625" style="13" customWidth="1"/>
    <col min="3" max="3" width="10.625" style="13" customWidth="1"/>
    <col min="4" max="4" width="8.875" style="13" customWidth="1"/>
    <col min="5" max="5" width="10.625" style="13" customWidth="1"/>
    <col min="6" max="6" width="7.625" style="13" customWidth="1"/>
    <col min="7" max="7" width="10.625" style="13" customWidth="1"/>
    <col min="8" max="8" width="7.625" style="13" customWidth="1"/>
    <col min="9" max="10" width="10.625" style="13" customWidth="1"/>
    <col min="11" max="11" width="10.625" style="14" customWidth="1"/>
    <col min="12" max="12" width="7.625" style="14" customWidth="1"/>
    <col min="13" max="13" width="10.625" style="15" customWidth="1"/>
    <col min="14" max="14" width="7.625" style="15" customWidth="1"/>
    <col min="15" max="15" width="10.625" style="15" customWidth="1"/>
    <col min="16" max="16" width="7.625" style="15" customWidth="1"/>
    <col min="17" max="17" width="10.625" style="15" customWidth="1"/>
    <col min="18" max="18" width="7.625" style="15" customWidth="1"/>
    <col min="19" max="19" width="10.625" style="15" customWidth="1"/>
    <col min="20" max="20" width="8.625" style="15" customWidth="1"/>
    <col min="21" max="21" width="10.625" style="15" customWidth="1"/>
    <col min="22" max="22" width="7.625" style="15" customWidth="1"/>
    <col min="23" max="25" width="10.625" style="15" customWidth="1"/>
    <col min="26" max="26" width="7.625" style="15" customWidth="1"/>
    <col min="27" max="35" width="10.625" style="15" customWidth="1"/>
    <col min="36" max="16384" width="9" style="14"/>
  </cols>
  <sheetData>
    <row r="2" spans="1:35" s="10" customFormat="1" ht="15" customHeight="1">
      <c r="A2" s="4"/>
      <c r="B2" s="5" t="s">
        <v>63</v>
      </c>
      <c r="C2" s="4"/>
      <c r="D2" s="4"/>
      <c r="E2" s="6"/>
      <c r="F2" s="6"/>
      <c r="G2" s="6"/>
      <c r="H2" s="6"/>
      <c r="I2" s="6"/>
      <c r="J2" s="6"/>
      <c r="K2" s="7"/>
      <c r="L2" s="7"/>
      <c r="M2" s="8"/>
      <c r="N2" s="8"/>
      <c r="O2" s="8"/>
      <c r="P2" s="8"/>
      <c r="Q2" s="8"/>
      <c r="R2" s="8"/>
      <c r="S2" s="8"/>
      <c r="T2" s="8"/>
      <c r="U2" s="83"/>
      <c r="V2" s="8"/>
      <c r="W2" s="9"/>
      <c r="X2" s="8"/>
      <c r="Y2" s="8"/>
      <c r="Z2" s="8"/>
      <c r="AA2" s="9"/>
      <c r="AB2" s="8"/>
      <c r="AC2" s="8"/>
      <c r="AD2" s="8"/>
      <c r="AE2" s="8"/>
      <c r="AF2" s="8"/>
      <c r="AG2" s="8"/>
      <c r="AH2" s="8"/>
      <c r="AI2" s="8"/>
    </row>
    <row r="3" spans="1:35" ht="12" customHeight="1">
      <c r="A3" s="11"/>
      <c r="B3" s="12"/>
      <c r="C3" s="11"/>
      <c r="D3" s="11"/>
      <c r="E3" s="11"/>
      <c r="F3" s="11"/>
      <c r="G3" s="11"/>
      <c r="H3" s="11"/>
    </row>
    <row r="4" spans="1:35" ht="12" customHeight="1">
      <c r="B4" s="16"/>
      <c r="C4" s="16"/>
      <c r="D4" s="48"/>
      <c r="E4" s="48"/>
      <c r="F4" s="48"/>
      <c r="G4" s="48"/>
      <c r="H4" s="48"/>
      <c r="I4" s="48"/>
      <c r="J4" s="48"/>
      <c r="K4" s="48"/>
      <c r="L4" s="48"/>
      <c r="M4" s="48"/>
      <c r="N4" s="48"/>
      <c r="O4" s="48"/>
      <c r="P4" s="48"/>
      <c r="Q4" s="48"/>
      <c r="R4" s="48"/>
      <c r="S4" s="48"/>
      <c r="T4" s="48"/>
      <c r="U4" s="48"/>
      <c r="V4" s="48"/>
      <c r="W4" s="48"/>
      <c r="X4" s="48"/>
      <c r="Y4" s="48"/>
      <c r="Z4" s="48"/>
      <c r="AA4" s="48"/>
      <c r="AB4" s="48"/>
      <c r="AD4" s="97"/>
      <c r="AE4" s="97"/>
      <c r="AF4" s="97"/>
      <c r="AG4" s="97"/>
      <c r="AH4" s="97"/>
      <c r="AI4" s="18" t="s">
        <v>64</v>
      </c>
    </row>
    <row r="5" spans="1:35" ht="12" customHeight="1">
      <c r="B5" s="257" t="s">
        <v>21</v>
      </c>
      <c r="C5" s="258"/>
      <c r="D5" s="277" t="s">
        <v>65</v>
      </c>
      <c r="E5" s="278"/>
      <c r="F5" s="274"/>
      <c r="G5" s="275"/>
      <c r="H5" s="275"/>
      <c r="I5" s="275"/>
      <c r="J5" s="275"/>
      <c r="K5" s="275"/>
      <c r="L5" s="275"/>
      <c r="M5" s="275"/>
      <c r="N5" s="275"/>
      <c r="O5" s="275"/>
      <c r="P5" s="275"/>
      <c r="Q5" s="275"/>
      <c r="R5" s="275"/>
      <c r="S5" s="275"/>
      <c r="T5" s="275"/>
      <c r="U5" s="275"/>
      <c r="V5" s="275"/>
      <c r="W5" s="275"/>
      <c r="X5" s="275"/>
      <c r="Y5" s="275"/>
      <c r="Z5" s="275"/>
      <c r="AA5" s="275"/>
      <c r="AB5" s="275"/>
      <c r="AC5" s="276"/>
      <c r="AD5" s="98"/>
      <c r="AE5" s="98"/>
      <c r="AF5" s="98"/>
      <c r="AG5" s="98"/>
      <c r="AH5" s="98"/>
      <c r="AI5" s="108"/>
    </row>
    <row r="6" spans="1:35" ht="12" customHeight="1">
      <c r="B6" s="259"/>
      <c r="C6" s="260"/>
      <c r="D6" s="279"/>
      <c r="E6" s="273"/>
      <c r="F6" s="265" t="s">
        <v>56</v>
      </c>
      <c r="G6" s="269"/>
      <c r="H6" s="271"/>
      <c r="I6" s="272"/>
      <c r="J6" s="245" t="s">
        <v>66</v>
      </c>
      <c r="K6" s="245"/>
      <c r="L6" s="265" t="s">
        <v>181</v>
      </c>
      <c r="M6" s="273"/>
      <c r="N6" s="265" t="s">
        <v>67</v>
      </c>
      <c r="O6" s="273"/>
      <c r="P6" s="245" t="s">
        <v>58</v>
      </c>
      <c r="Q6" s="245"/>
      <c r="R6" s="245" t="s">
        <v>57</v>
      </c>
      <c r="S6" s="263"/>
      <c r="T6" s="265" t="s">
        <v>173</v>
      </c>
      <c r="U6" s="266"/>
      <c r="V6" s="268"/>
      <c r="W6" s="265"/>
      <c r="X6" s="245" t="s">
        <v>59</v>
      </c>
      <c r="Y6" s="246"/>
      <c r="Z6" s="248"/>
      <c r="AA6" s="245"/>
      <c r="AB6" s="245"/>
      <c r="AC6" s="246"/>
      <c r="AD6" s="99"/>
      <c r="AE6" s="99"/>
      <c r="AF6" s="99"/>
      <c r="AG6" s="99"/>
      <c r="AH6" s="99"/>
      <c r="AI6" s="109"/>
    </row>
    <row r="7" spans="1:35" ht="12" customHeight="1">
      <c r="B7" s="259"/>
      <c r="C7" s="260"/>
      <c r="D7" s="280"/>
      <c r="E7" s="270"/>
      <c r="F7" s="270"/>
      <c r="G7" s="270"/>
      <c r="H7" s="270" t="s">
        <v>22</v>
      </c>
      <c r="I7" s="270"/>
      <c r="J7" s="247"/>
      <c r="K7" s="247"/>
      <c r="L7" s="270"/>
      <c r="M7" s="270"/>
      <c r="N7" s="270"/>
      <c r="O7" s="270"/>
      <c r="P7" s="247"/>
      <c r="Q7" s="247"/>
      <c r="R7" s="264"/>
      <c r="S7" s="264"/>
      <c r="T7" s="267"/>
      <c r="U7" s="267"/>
      <c r="V7" s="270" t="s">
        <v>23</v>
      </c>
      <c r="W7" s="270"/>
      <c r="X7" s="247"/>
      <c r="Y7" s="247"/>
      <c r="Z7" s="270" t="s">
        <v>0</v>
      </c>
      <c r="AA7" s="270"/>
      <c r="AB7" s="267" t="s">
        <v>24</v>
      </c>
      <c r="AC7" s="255"/>
      <c r="AD7" s="100"/>
      <c r="AE7" s="100"/>
      <c r="AF7" s="100"/>
      <c r="AG7" s="100"/>
      <c r="AH7" s="100"/>
      <c r="AI7" s="110"/>
    </row>
    <row r="8" spans="1:35" ht="12" customHeight="1">
      <c r="B8" s="259"/>
      <c r="C8" s="260"/>
      <c r="D8" s="91"/>
      <c r="E8" s="93"/>
      <c r="F8" s="89"/>
      <c r="G8" s="93"/>
      <c r="H8" s="89"/>
      <c r="I8" s="93"/>
      <c r="J8" s="90"/>
      <c r="K8" s="94"/>
      <c r="L8" s="89"/>
      <c r="M8" s="93"/>
      <c r="N8" s="89"/>
      <c r="O8" s="93"/>
      <c r="P8" s="90"/>
      <c r="Q8" s="94"/>
      <c r="R8" s="92"/>
      <c r="S8" s="95"/>
      <c r="T8" s="88"/>
      <c r="U8" s="96"/>
      <c r="V8" s="89"/>
      <c r="W8" s="93"/>
      <c r="X8" s="90"/>
      <c r="Y8" s="94"/>
      <c r="Z8" s="89"/>
      <c r="AA8" s="93"/>
      <c r="AB8" s="88"/>
      <c r="AC8" s="118"/>
      <c r="AD8" s="255" t="s">
        <v>182</v>
      </c>
      <c r="AE8" s="256"/>
      <c r="AF8" s="255" t="s">
        <v>183</v>
      </c>
      <c r="AG8" s="256"/>
      <c r="AH8" s="255" t="s">
        <v>184</v>
      </c>
      <c r="AI8" s="281"/>
    </row>
    <row r="9" spans="1:35" ht="12" customHeight="1">
      <c r="B9" s="261"/>
      <c r="C9" s="262"/>
      <c r="D9" s="19"/>
      <c r="E9" s="20" t="s">
        <v>68</v>
      </c>
      <c r="F9" s="21"/>
      <c r="G9" s="20" t="s">
        <v>68</v>
      </c>
      <c r="H9" s="21"/>
      <c r="I9" s="20" t="s">
        <v>68</v>
      </c>
      <c r="J9" s="22"/>
      <c r="K9" s="20" t="s">
        <v>68</v>
      </c>
      <c r="L9" s="21"/>
      <c r="M9" s="20" t="s">
        <v>68</v>
      </c>
      <c r="N9" s="21"/>
      <c r="O9" s="20" t="s">
        <v>68</v>
      </c>
      <c r="P9" s="22"/>
      <c r="Q9" s="20" t="s">
        <v>68</v>
      </c>
      <c r="R9" s="23"/>
      <c r="S9" s="20" t="s">
        <v>68</v>
      </c>
      <c r="T9" s="24"/>
      <c r="U9" s="20" t="s">
        <v>68</v>
      </c>
      <c r="V9" s="21"/>
      <c r="W9" s="20" t="s">
        <v>68</v>
      </c>
      <c r="X9" s="23"/>
      <c r="Y9" s="20" t="s">
        <v>68</v>
      </c>
      <c r="Z9" s="21"/>
      <c r="AA9" s="20" t="s">
        <v>68</v>
      </c>
      <c r="AB9" s="21"/>
      <c r="AC9" s="47" t="s">
        <v>68</v>
      </c>
      <c r="AD9" s="101"/>
      <c r="AE9" s="20" t="s">
        <v>185</v>
      </c>
      <c r="AF9" s="101"/>
      <c r="AG9" s="20" t="s">
        <v>185</v>
      </c>
      <c r="AH9" s="101"/>
      <c r="AI9" s="25" t="s">
        <v>185</v>
      </c>
    </row>
    <row r="10" spans="1:35" ht="12" hidden="1" customHeight="1">
      <c r="B10" s="38" t="s">
        <v>38</v>
      </c>
      <c r="C10" s="39" t="s">
        <v>39</v>
      </c>
      <c r="D10" s="59">
        <v>122648</v>
      </c>
      <c r="E10" s="58" t="s">
        <v>40</v>
      </c>
      <c r="F10" s="58">
        <v>1608</v>
      </c>
      <c r="G10" s="58" t="s">
        <v>40</v>
      </c>
      <c r="H10" s="58"/>
      <c r="I10" s="58"/>
      <c r="J10" s="58">
        <f>D10-F10</f>
        <v>121040</v>
      </c>
      <c r="K10" s="58" t="s">
        <v>40</v>
      </c>
      <c r="L10" s="58">
        <v>197912</v>
      </c>
      <c r="M10" s="58" t="s">
        <v>40</v>
      </c>
      <c r="N10" s="58">
        <v>226840</v>
      </c>
      <c r="O10" s="58" t="s">
        <v>40</v>
      </c>
      <c r="P10" s="58">
        <f>N10-L10</f>
        <v>28928</v>
      </c>
      <c r="Q10" s="58" t="s">
        <v>40</v>
      </c>
      <c r="R10" s="58">
        <f>J10+P10</f>
        <v>149968</v>
      </c>
      <c r="S10" s="58" t="s">
        <v>40</v>
      </c>
      <c r="T10" s="58">
        <v>132528</v>
      </c>
      <c r="U10" s="58" t="s">
        <v>40</v>
      </c>
      <c r="V10" s="58"/>
      <c r="W10" s="58"/>
      <c r="X10" s="57">
        <f>R10-T10</f>
        <v>17440</v>
      </c>
      <c r="Y10" s="58" t="s">
        <v>40</v>
      </c>
      <c r="Z10" s="58"/>
      <c r="AA10" s="58"/>
      <c r="AB10" s="58"/>
      <c r="AC10" s="71"/>
      <c r="AD10" s="58"/>
      <c r="AE10" s="58"/>
      <c r="AF10" s="58"/>
      <c r="AG10" s="58"/>
      <c r="AH10" s="58"/>
      <c r="AI10" s="60"/>
    </row>
    <row r="11" spans="1:35" ht="12" hidden="1" customHeight="1">
      <c r="B11" s="33" t="s">
        <v>70</v>
      </c>
      <c r="C11" s="40" t="s">
        <v>71</v>
      </c>
      <c r="D11" s="52">
        <v>125474</v>
      </c>
      <c r="E11" s="55" t="s">
        <v>40</v>
      </c>
      <c r="F11" s="55">
        <v>1609</v>
      </c>
      <c r="G11" s="55" t="s">
        <v>40</v>
      </c>
      <c r="H11" s="55"/>
      <c r="I11" s="55"/>
      <c r="J11" s="55">
        <f t="shared" ref="J11:J74" si="0">D11-F11</f>
        <v>123865</v>
      </c>
      <c r="K11" s="55" t="s">
        <v>40</v>
      </c>
      <c r="L11" s="55">
        <v>200067</v>
      </c>
      <c r="M11" s="55" t="s">
        <v>40</v>
      </c>
      <c r="N11" s="55">
        <v>234262</v>
      </c>
      <c r="O11" s="55" t="s">
        <v>40</v>
      </c>
      <c r="P11" s="55">
        <f t="shared" ref="P11:P74" si="1">N11-L11</f>
        <v>34195</v>
      </c>
      <c r="Q11" s="55" t="s">
        <v>40</v>
      </c>
      <c r="R11" s="55">
        <f t="shared" ref="R11:R74" si="2">J11+P11</f>
        <v>158060</v>
      </c>
      <c r="S11" s="55" t="s">
        <v>40</v>
      </c>
      <c r="T11" s="55">
        <v>140193</v>
      </c>
      <c r="U11" s="55" t="s">
        <v>40</v>
      </c>
      <c r="V11" s="55"/>
      <c r="W11" s="55"/>
      <c r="X11" s="55">
        <f t="shared" ref="X11:X74" si="3">R11-T11</f>
        <v>17867</v>
      </c>
      <c r="Y11" s="55" t="s">
        <v>40</v>
      </c>
      <c r="Z11" s="55"/>
      <c r="AA11" s="55"/>
      <c r="AB11" s="55"/>
      <c r="AC11" s="80"/>
      <c r="AD11" s="55"/>
      <c r="AE11" s="55"/>
      <c r="AF11" s="55"/>
      <c r="AG11" s="55"/>
      <c r="AH11" s="55"/>
      <c r="AI11" s="61"/>
    </row>
    <row r="12" spans="1:35" ht="12" hidden="1" customHeight="1">
      <c r="B12" s="33" t="s">
        <v>72</v>
      </c>
      <c r="C12" s="40" t="s">
        <v>73</v>
      </c>
      <c r="D12" s="52">
        <v>118354</v>
      </c>
      <c r="E12" s="55" t="s">
        <v>40</v>
      </c>
      <c r="F12" s="55">
        <v>1535</v>
      </c>
      <c r="G12" s="55" t="s">
        <v>40</v>
      </c>
      <c r="H12" s="55"/>
      <c r="I12" s="55"/>
      <c r="J12" s="55">
        <f t="shared" si="0"/>
        <v>116819</v>
      </c>
      <c r="K12" s="55" t="s">
        <v>40</v>
      </c>
      <c r="L12" s="55">
        <v>188056</v>
      </c>
      <c r="M12" s="55" t="s">
        <v>40</v>
      </c>
      <c r="N12" s="55">
        <v>222105</v>
      </c>
      <c r="O12" s="55" t="s">
        <v>40</v>
      </c>
      <c r="P12" s="55">
        <f t="shared" si="1"/>
        <v>34049</v>
      </c>
      <c r="Q12" s="55" t="s">
        <v>40</v>
      </c>
      <c r="R12" s="55">
        <f t="shared" si="2"/>
        <v>150868</v>
      </c>
      <c r="S12" s="55" t="s">
        <v>40</v>
      </c>
      <c r="T12" s="55">
        <v>137104</v>
      </c>
      <c r="U12" s="55" t="s">
        <v>40</v>
      </c>
      <c r="V12" s="55"/>
      <c r="W12" s="55"/>
      <c r="X12" s="55">
        <f t="shared" si="3"/>
        <v>13764</v>
      </c>
      <c r="Y12" s="55" t="s">
        <v>40</v>
      </c>
      <c r="Z12" s="55"/>
      <c r="AA12" s="55"/>
      <c r="AB12" s="55"/>
      <c r="AC12" s="80"/>
      <c r="AD12" s="55"/>
      <c r="AE12" s="55"/>
      <c r="AF12" s="55"/>
      <c r="AG12" s="55"/>
      <c r="AH12" s="55"/>
      <c r="AI12" s="61"/>
    </row>
    <row r="13" spans="1:35" ht="12" hidden="1" customHeight="1">
      <c r="B13" s="33" t="s">
        <v>74</v>
      </c>
      <c r="C13" s="40" t="s">
        <v>46</v>
      </c>
      <c r="D13" s="52">
        <v>117717</v>
      </c>
      <c r="E13" s="55" t="s">
        <v>40</v>
      </c>
      <c r="F13" s="55">
        <v>1577</v>
      </c>
      <c r="G13" s="55" t="s">
        <v>40</v>
      </c>
      <c r="H13" s="55"/>
      <c r="I13" s="55"/>
      <c r="J13" s="55">
        <f t="shared" si="0"/>
        <v>116140</v>
      </c>
      <c r="K13" s="55" t="s">
        <v>40</v>
      </c>
      <c r="L13" s="55">
        <v>188363</v>
      </c>
      <c r="M13" s="55" t="s">
        <v>40</v>
      </c>
      <c r="N13" s="55">
        <v>221801</v>
      </c>
      <c r="O13" s="55" t="s">
        <v>40</v>
      </c>
      <c r="P13" s="55">
        <f t="shared" si="1"/>
        <v>33438</v>
      </c>
      <c r="Q13" s="55" t="s">
        <v>40</v>
      </c>
      <c r="R13" s="55">
        <f t="shared" si="2"/>
        <v>149578</v>
      </c>
      <c r="S13" s="55" t="s">
        <v>40</v>
      </c>
      <c r="T13" s="55">
        <v>137972</v>
      </c>
      <c r="U13" s="55" t="s">
        <v>40</v>
      </c>
      <c r="V13" s="55"/>
      <c r="W13" s="55"/>
      <c r="X13" s="55">
        <f t="shared" si="3"/>
        <v>11606</v>
      </c>
      <c r="Y13" s="55" t="s">
        <v>40</v>
      </c>
      <c r="Z13" s="55"/>
      <c r="AA13" s="55"/>
      <c r="AB13" s="55"/>
      <c r="AC13" s="80"/>
      <c r="AD13" s="55"/>
      <c r="AE13" s="55"/>
      <c r="AF13" s="55"/>
      <c r="AG13" s="55"/>
      <c r="AH13" s="55"/>
      <c r="AI13" s="61"/>
    </row>
    <row r="14" spans="1:35" ht="12" hidden="1" customHeight="1">
      <c r="B14" s="33" t="s">
        <v>76</v>
      </c>
      <c r="C14" s="40" t="s">
        <v>75</v>
      </c>
      <c r="D14" s="52">
        <v>113926</v>
      </c>
      <c r="E14" s="55" t="s">
        <v>40</v>
      </c>
      <c r="F14" s="55">
        <v>1556</v>
      </c>
      <c r="G14" s="55" t="s">
        <v>40</v>
      </c>
      <c r="H14" s="55"/>
      <c r="I14" s="55"/>
      <c r="J14" s="55">
        <f t="shared" si="0"/>
        <v>112370</v>
      </c>
      <c r="K14" s="55" t="s">
        <v>40</v>
      </c>
      <c r="L14" s="55">
        <v>187895</v>
      </c>
      <c r="M14" s="55" t="s">
        <v>40</v>
      </c>
      <c r="N14" s="55">
        <v>217147</v>
      </c>
      <c r="O14" s="55" t="s">
        <v>40</v>
      </c>
      <c r="P14" s="55">
        <f t="shared" si="1"/>
        <v>29252</v>
      </c>
      <c r="Q14" s="55" t="s">
        <v>40</v>
      </c>
      <c r="R14" s="55">
        <f t="shared" si="2"/>
        <v>141622</v>
      </c>
      <c r="S14" s="55" t="s">
        <v>40</v>
      </c>
      <c r="T14" s="55">
        <v>127689</v>
      </c>
      <c r="U14" s="55" t="s">
        <v>40</v>
      </c>
      <c r="V14" s="55"/>
      <c r="W14" s="55"/>
      <c r="X14" s="55">
        <f t="shared" si="3"/>
        <v>13933</v>
      </c>
      <c r="Y14" s="55" t="s">
        <v>40</v>
      </c>
      <c r="Z14" s="55"/>
      <c r="AA14" s="55"/>
      <c r="AB14" s="55"/>
      <c r="AC14" s="80"/>
      <c r="AD14" s="55"/>
      <c r="AE14" s="55"/>
      <c r="AF14" s="55"/>
      <c r="AG14" s="55"/>
      <c r="AH14" s="55"/>
      <c r="AI14" s="61"/>
    </row>
    <row r="15" spans="1:35" ht="12" hidden="1" customHeight="1">
      <c r="B15" s="33" t="s">
        <v>41</v>
      </c>
      <c r="C15" s="40" t="s">
        <v>77</v>
      </c>
      <c r="D15" s="52">
        <v>108966</v>
      </c>
      <c r="E15" s="55" t="s">
        <v>40</v>
      </c>
      <c r="F15" s="55">
        <v>1533</v>
      </c>
      <c r="G15" s="55" t="s">
        <v>40</v>
      </c>
      <c r="H15" s="55"/>
      <c r="I15" s="55"/>
      <c r="J15" s="55">
        <f t="shared" si="0"/>
        <v>107433</v>
      </c>
      <c r="K15" s="55" t="s">
        <v>40</v>
      </c>
      <c r="L15" s="55">
        <v>173158</v>
      </c>
      <c r="M15" s="55" t="s">
        <v>40</v>
      </c>
      <c r="N15" s="55">
        <v>209995</v>
      </c>
      <c r="O15" s="55" t="s">
        <v>40</v>
      </c>
      <c r="P15" s="55">
        <f t="shared" si="1"/>
        <v>36837</v>
      </c>
      <c r="Q15" s="55" t="s">
        <v>40</v>
      </c>
      <c r="R15" s="55">
        <f t="shared" si="2"/>
        <v>144270</v>
      </c>
      <c r="S15" s="55" t="s">
        <v>40</v>
      </c>
      <c r="T15" s="55">
        <v>140557</v>
      </c>
      <c r="U15" s="55" t="s">
        <v>40</v>
      </c>
      <c r="V15" s="55"/>
      <c r="W15" s="55"/>
      <c r="X15" s="55">
        <f t="shared" si="3"/>
        <v>3713</v>
      </c>
      <c r="Y15" s="55" t="s">
        <v>40</v>
      </c>
      <c r="Z15" s="55"/>
      <c r="AA15" s="55"/>
      <c r="AB15" s="55"/>
      <c r="AC15" s="80"/>
      <c r="AD15" s="55"/>
      <c r="AE15" s="55"/>
      <c r="AF15" s="55"/>
      <c r="AG15" s="55"/>
      <c r="AH15" s="55"/>
      <c r="AI15" s="61"/>
    </row>
    <row r="16" spans="1:35" ht="12" hidden="1" customHeight="1">
      <c r="B16" s="33" t="s">
        <v>55</v>
      </c>
      <c r="C16" s="40" t="s">
        <v>78</v>
      </c>
      <c r="D16" s="52">
        <v>113685</v>
      </c>
      <c r="E16" s="55" t="s">
        <v>40</v>
      </c>
      <c r="F16" s="55">
        <v>1582</v>
      </c>
      <c r="G16" s="55" t="s">
        <v>40</v>
      </c>
      <c r="H16" s="55"/>
      <c r="I16" s="55"/>
      <c r="J16" s="55">
        <f t="shared" si="0"/>
        <v>112103</v>
      </c>
      <c r="K16" s="55" t="s">
        <v>40</v>
      </c>
      <c r="L16" s="55">
        <v>180031</v>
      </c>
      <c r="M16" s="55" t="s">
        <v>40</v>
      </c>
      <c r="N16" s="55">
        <v>215204</v>
      </c>
      <c r="O16" s="55" t="s">
        <v>40</v>
      </c>
      <c r="P16" s="55">
        <f t="shared" si="1"/>
        <v>35173</v>
      </c>
      <c r="Q16" s="55" t="s">
        <v>40</v>
      </c>
      <c r="R16" s="55">
        <f t="shared" si="2"/>
        <v>147276</v>
      </c>
      <c r="S16" s="55" t="s">
        <v>40</v>
      </c>
      <c r="T16" s="55">
        <v>142147</v>
      </c>
      <c r="U16" s="55" t="s">
        <v>40</v>
      </c>
      <c r="V16" s="55"/>
      <c r="W16" s="55"/>
      <c r="X16" s="55">
        <f t="shared" si="3"/>
        <v>5129</v>
      </c>
      <c r="Y16" s="55" t="s">
        <v>40</v>
      </c>
      <c r="Z16" s="55"/>
      <c r="AA16" s="55"/>
      <c r="AB16" s="55"/>
      <c r="AC16" s="80"/>
      <c r="AD16" s="55"/>
      <c r="AE16" s="55"/>
      <c r="AF16" s="55"/>
      <c r="AG16" s="55"/>
      <c r="AH16" s="55"/>
      <c r="AI16" s="61"/>
    </row>
    <row r="17" spans="1:35" ht="12" hidden="1" customHeight="1">
      <c r="B17" s="33" t="s">
        <v>79</v>
      </c>
      <c r="C17" s="40" t="s">
        <v>80</v>
      </c>
      <c r="D17" s="52">
        <v>110551</v>
      </c>
      <c r="E17" s="55" t="s">
        <v>40</v>
      </c>
      <c r="F17" s="55">
        <v>1514</v>
      </c>
      <c r="G17" s="55" t="s">
        <v>40</v>
      </c>
      <c r="H17" s="55"/>
      <c r="I17" s="55"/>
      <c r="J17" s="55">
        <f t="shared" si="0"/>
        <v>109037</v>
      </c>
      <c r="K17" s="55" t="s">
        <v>40</v>
      </c>
      <c r="L17" s="55">
        <v>176209</v>
      </c>
      <c r="M17" s="55" t="s">
        <v>40</v>
      </c>
      <c r="N17" s="55">
        <v>206741</v>
      </c>
      <c r="O17" s="55" t="s">
        <v>40</v>
      </c>
      <c r="P17" s="55">
        <f t="shared" si="1"/>
        <v>30532</v>
      </c>
      <c r="Q17" s="55" t="s">
        <v>40</v>
      </c>
      <c r="R17" s="55">
        <f t="shared" si="2"/>
        <v>139569</v>
      </c>
      <c r="S17" s="55" t="s">
        <v>40</v>
      </c>
      <c r="T17" s="55">
        <v>131175</v>
      </c>
      <c r="U17" s="55" t="s">
        <v>40</v>
      </c>
      <c r="V17" s="55"/>
      <c r="W17" s="55"/>
      <c r="X17" s="55">
        <f t="shared" si="3"/>
        <v>8394</v>
      </c>
      <c r="Y17" s="55" t="s">
        <v>40</v>
      </c>
      <c r="Z17" s="55"/>
      <c r="AA17" s="55"/>
      <c r="AB17" s="55"/>
      <c r="AC17" s="80"/>
      <c r="AD17" s="55"/>
      <c r="AE17" s="55"/>
      <c r="AF17" s="55"/>
      <c r="AG17" s="55"/>
      <c r="AH17" s="55"/>
      <c r="AI17" s="61"/>
    </row>
    <row r="18" spans="1:35" ht="12" hidden="1" customHeight="1">
      <c r="A18" s="14"/>
      <c r="B18" s="33" t="s">
        <v>81</v>
      </c>
      <c r="C18" s="40" t="s">
        <v>82</v>
      </c>
      <c r="D18" s="52">
        <v>115476</v>
      </c>
      <c r="E18" s="55" t="s">
        <v>40</v>
      </c>
      <c r="F18" s="55">
        <v>1595</v>
      </c>
      <c r="G18" s="55" t="s">
        <v>40</v>
      </c>
      <c r="H18" s="55"/>
      <c r="I18" s="55"/>
      <c r="J18" s="55">
        <f t="shared" si="0"/>
        <v>113881</v>
      </c>
      <c r="K18" s="55" t="s">
        <v>40</v>
      </c>
      <c r="L18" s="55">
        <v>194572</v>
      </c>
      <c r="M18" s="55" t="s">
        <v>40</v>
      </c>
      <c r="N18" s="55">
        <v>223075</v>
      </c>
      <c r="O18" s="55" t="s">
        <v>40</v>
      </c>
      <c r="P18" s="55">
        <f t="shared" si="1"/>
        <v>28503</v>
      </c>
      <c r="Q18" s="55" t="s">
        <v>40</v>
      </c>
      <c r="R18" s="55">
        <f t="shared" si="2"/>
        <v>142384</v>
      </c>
      <c r="S18" s="55" t="s">
        <v>40</v>
      </c>
      <c r="T18" s="55">
        <v>123866</v>
      </c>
      <c r="U18" s="55" t="s">
        <v>40</v>
      </c>
      <c r="V18" s="55"/>
      <c r="W18" s="55"/>
      <c r="X18" s="55">
        <f t="shared" si="3"/>
        <v>18518</v>
      </c>
      <c r="Y18" s="55" t="s">
        <v>40</v>
      </c>
      <c r="Z18" s="55"/>
      <c r="AA18" s="55"/>
      <c r="AB18" s="55"/>
      <c r="AC18" s="80"/>
      <c r="AD18" s="55"/>
      <c r="AE18" s="55"/>
      <c r="AF18" s="55"/>
      <c r="AG18" s="55"/>
      <c r="AH18" s="55"/>
      <c r="AI18" s="61"/>
    </row>
    <row r="19" spans="1:35" ht="12" hidden="1" customHeight="1">
      <c r="A19" s="14"/>
      <c r="B19" s="33" t="s">
        <v>83</v>
      </c>
      <c r="C19" s="40" t="s">
        <v>84</v>
      </c>
      <c r="D19" s="52">
        <v>118439</v>
      </c>
      <c r="E19" s="55" t="s">
        <v>40</v>
      </c>
      <c r="F19" s="55">
        <v>1598</v>
      </c>
      <c r="G19" s="55" t="s">
        <v>40</v>
      </c>
      <c r="H19" s="55"/>
      <c r="I19" s="55"/>
      <c r="J19" s="55">
        <f t="shared" si="0"/>
        <v>116841</v>
      </c>
      <c r="K19" s="55" t="s">
        <v>40</v>
      </c>
      <c r="L19" s="55">
        <v>198055</v>
      </c>
      <c r="M19" s="55" t="s">
        <v>40</v>
      </c>
      <c r="N19" s="55">
        <v>226634</v>
      </c>
      <c r="O19" s="55" t="s">
        <v>40</v>
      </c>
      <c r="P19" s="55">
        <f t="shared" si="1"/>
        <v>28579</v>
      </c>
      <c r="Q19" s="55" t="s">
        <v>40</v>
      </c>
      <c r="R19" s="55">
        <f t="shared" si="2"/>
        <v>145420</v>
      </c>
      <c r="S19" s="55" t="s">
        <v>40</v>
      </c>
      <c r="T19" s="55">
        <v>124323</v>
      </c>
      <c r="U19" s="55" t="s">
        <v>40</v>
      </c>
      <c r="V19" s="55"/>
      <c r="W19" s="55"/>
      <c r="X19" s="55">
        <f t="shared" si="3"/>
        <v>21097</v>
      </c>
      <c r="Y19" s="55" t="s">
        <v>40</v>
      </c>
      <c r="Z19" s="55"/>
      <c r="AA19" s="55"/>
      <c r="AB19" s="55"/>
      <c r="AC19" s="80"/>
      <c r="AD19" s="55"/>
      <c r="AE19" s="55"/>
      <c r="AF19" s="55"/>
      <c r="AG19" s="55"/>
      <c r="AH19" s="55"/>
      <c r="AI19" s="61"/>
    </row>
    <row r="20" spans="1:35" ht="12" hidden="1" customHeight="1">
      <c r="A20" s="14"/>
      <c r="B20" s="33" t="s">
        <v>54</v>
      </c>
      <c r="C20" s="40" t="s">
        <v>44</v>
      </c>
      <c r="D20" s="52">
        <v>109095</v>
      </c>
      <c r="E20" s="55" t="s">
        <v>40</v>
      </c>
      <c r="F20" s="55">
        <v>1500</v>
      </c>
      <c r="G20" s="55" t="s">
        <v>40</v>
      </c>
      <c r="H20" s="55"/>
      <c r="I20" s="55"/>
      <c r="J20" s="55">
        <f t="shared" si="0"/>
        <v>107595</v>
      </c>
      <c r="K20" s="55" t="s">
        <v>40</v>
      </c>
      <c r="L20" s="55">
        <v>175075</v>
      </c>
      <c r="M20" s="55" t="s">
        <v>40</v>
      </c>
      <c r="N20" s="55">
        <v>202347</v>
      </c>
      <c r="O20" s="55" t="s">
        <v>40</v>
      </c>
      <c r="P20" s="55">
        <f t="shared" si="1"/>
        <v>27272</v>
      </c>
      <c r="Q20" s="55" t="s">
        <v>40</v>
      </c>
      <c r="R20" s="55">
        <f t="shared" si="2"/>
        <v>134867</v>
      </c>
      <c r="S20" s="55" t="s">
        <v>40</v>
      </c>
      <c r="T20" s="55">
        <v>120419</v>
      </c>
      <c r="U20" s="55" t="s">
        <v>40</v>
      </c>
      <c r="V20" s="55"/>
      <c r="W20" s="55"/>
      <c r="X20" s="55">
        <f t="shared" si="3"/>
        <v>14448</v>
      </c>
      <c r="Y20" s="55" t="s">
        <v>40</v>
      </c>
      <c r="Z20" s="55"/>
      <c r="AA20" s="55"/>
      <c r="AB20" s="55"/>
      <c r="AC20" s="80"/>
      <c r="AD20" s="55"/>
      <c r="AE20" s="55"/>
      <c r="AF20" s="55"/>
      <c r="AG20" s="55"/>
      <c r="AH20" s="55"/>
      <c r="AI20" s="61"/>
    </row>
    <row r="21" spans="1:35" ht="12" hidden="1" customHeight="1">
      <c r="A21" s="14"/>
      <c r="B21" s="34" t="s">
        <v>85</v>
      </c>
      <c r="C21" s="40" t="s">
        <v>86</v>
      </c>
      <c r="D21" s="52">
        <v>123813</v>
      </c>
      <c r="E21" s="55" t="s">
        <v>40</v>
      </c>
      <c r="F21" s="55">
        <v>1602</v>
      </c>
      <c r="G21" s="55" t="s">
        <v>40</v>
      </c>
      <c r="H21" s="55"/>
      <c r="I21" s="55"/>
      <c r="J21" s="56">
        <f t="shared" si="0"/>
        <v>122211</v>
      </c>
      <c r="K21" s="56" t="s">
        <v>40</v>
      </c>
      <c r="L21" s="56">
        <v>208560</v>
      </c>
      <c r="M21" s="56" t="s">
        <v>40</v>
      </c>
      <c r="N21" s="56">
        <v>236965</v>
      </c>
      <c r="O21" s="56" t="s">
        <v>40</v>
      </c>
      <c r="P21" s="56">
        <f t="shared" si="1"/>
        <v>28405</v>
      </c>
      <c r="Q21" s="56" t="s">
        <v>40</v>
      </c>
      <c r="R21" s="56">
        <f t="shared" si="2"/>
        <v>150616</v>
      </c>
      <c r="S21" s="56" t="s">
        <v>40</v>
      </c>
      <c r="T21" s="55">
        <v>127396</v>
      </c>
      <c r="U21" s="55" t="s">
        <v>40</v>
      </c>
      <c r="V21" s="55"/>
      <c r="W21" s="55"/>
      <c r="X21" s="56">
        <f t="shared" si="3"/>
        <v>23220</v>
      </c>
      <c r="Y21" s="55" t="s">
        <v>40</v>
      </c>
      <c r="Z21" s="55"/>
      <c r="AA21" s="55"/>
      <c r="AB21" s="55"/>
      <c r="AC21" s="80"/>
      <c r="AD21" s="55"/>
      <c r="AE21" s="55"/>
      <c r="AF21" s="55"/>
      <c r="AG21" s="55"/>
      <c r="AH21" s="55"/>
      <c r="AI21" s="61"/>
    </row>
    <row r="22" spans="1:35" ht="12" hidden="1" customHeight="1">
      <c r="A22" s="14"/>
      <c r="B22" s="32" t="s">
        <v>87</v>
      </c>
      <c r="C22" s="41" t="s">
        <v>88</v>
      </c>
      <c r="D22" s="54">
        <v>121311</v>
      </c>
      <c r="E22" s="62">
        <f>D22/D10*100</f>
        <v>98.909888461287593</v>
      </c>
      <c r="F22" s="57">
        <v>1537</v>
      </c>
      <c r="G22" s="62">
        <f>F22/F10*100</f>
        <v>95.584577114427859</v>
      </c>
      <c r="H22" s="57"/>
      <c r="I22" s="62"/>
      <c r="J22" s="57">
        <f t="shared" si="0"/>
        <v>119774</v>
      </c>
      <c r="K22" s="62">
        <f>J22/J10*100</f>
        <v>98.954064771976206</v>
      </c>
      <c r="L22" s="57">
        <v>195264</v>
      </c>
      <c r="M22" s="62">
        <f>L22/L10*100</f>
        <v>98.662031610008498</v>
      </c>
      <c r="N22" s="57">
        <v>223130</v>
      </c>
      <c r="O22" s="62">
        <f>N22/N10*100</f>
        <v>98.36448598130842</v>
      </c>
      <c r="P22" s="57">
        <f t="shared" si="1"/>
        <v>27866</v>
      </c>
      <c r="Q22" s="62">
        <f>P22/P10*100</f>
        <v>96.328816371681413</v>
      </c>
      <c r="R22" s="57">
        <f t="shared" si="2"/>
        <v>147640</v>
      </c>
      <c r="S22" s="62">
        <f>R22/R10*100</f>
        <v>98.447668836018352</v>
      </c>
      <c r="T22" s="57">
        <v>127601</v>
      </c>
      <c r="U22" s="62">
        <f>T22/T10*100</f>
        <v>96.282295062175535</v>
      </c>
      <c r="V22" s="57"/>
      <c r="W22" s="62"/>
      <c r="X22" s="57">
        <f t="shared" si="3"/>
        <v>20039</v>
      </c>
      <c r="Y22" s="62">
        <f>X22/X10*100</f>
        <v>114.90252293577983</v>
      </c>
      <c r="Z22" s="57"/>
      <c r="AA22" s="62"/>
      <c r="AB22" s="57"/>
      <c r="AC22" s="70"/>
      <c r="AD22" s="62"/>
      <c r="AE22" s="62"/>
      <c r="AF22" s="62"/>
      <c r="AG22" s="62"/>
      <c r="AH22" s="62"/>
      <c r="AI22" s="63"/>
    </row>
    <row r="23" spans="1:35" ht="12" hidden="1" customHeight="1">
      <c r="A23" s="14"/>
      <c r="B23" s="33" t="s">
        <v>70</v>
      </c>
      <c r="C23" s="40" t="s">
        <v>71</v>
      </c>
      <c r="D23" s="52">
        <v>124797</v>
      </c>
      <c r="E23" s="64">
        <f t="shared" ref="E23:E86" si="4">D23/D11*100</f>
        <v>99.460445988810434</v>
      </c>
      <c r="F23" s="55">
        <v>1610</v>
      </c>
      <c r="G23" s="64">
        <f t="shared" ref="G23:G86" si="5">F23/F11*100</f>
        <v>100.06215040397764</v>
      </c>
      <c r="H23" s="55"/>
      <c r="I23" s="64"/>
      <c r="J23" s="55">
        <f t="shared" si="0"/>
        <v>123187</v>
      </c>
      <c r="K23" s="64">
        <f t="shared" ref="K23:K86" si="6">J23/J11*100</f>
        <v>99.452629879304084</v>
      </c>
      <c r="L23" s="55">
        <v>199733</v>
      </c>
      <c r="M23" s="64">
        <f t="shared" ref="M23:M86" si="7">L23/L11*100</f>
        <v>99.833055926264706</v>
      </c>
      <c r="N23" s="55">
        <v>233141</v>
      </c>
      <c r="O23" s="64">
        <f t="shared" ref="O23:O86" si="8">N23/N11*100</f>
        <v>99.521475954273413</v>
      </c>
      <c r="P23" s="55">
        <f t="shared" si="1"/>
        <v>33408</v>
      </c>
      <c r="Q23" s="64">
        <f t="shared" ref="Q23:Q86" si="9">P23/P11*100</f>
        <v>97.698493931861378</v>
      </c>
      <c r="R23" s="55">
        <f t="shared" si="2"/>
        <v>156595</v>
      </c>
      <c r="S23" s="64">
        <f t="shared" ref="S23:S86" si="10">R23/R11*100</f>
        <v>99.073136783499933</v>
      </c>
      <c r="T23" s="55">
        <v>137504</v>
      </c>
      <c r="U23" s="64">
        <f t="shared" ref="U23:U86" si="11">T23/T11*100</f>
        <v>98.081929910908542</v>
      </c>
      <c r="V23" s="55"/>
      <c r="W23" s="64"/>
      <c r="X23" s="55">
        <f t="shared" si="3"/>
        <v>19091</v>
      </c>
      <c r="Y23" s="64">
        <f t="shared" ref="Y23:Y86" si="12">X23/X11*100</f>
        <v>106.85061845861085</v>
      </c>
      <c r="Z23" s="55"/>
      <c r="AA23" s="64"/>
      <c r="AB23" s="55"/>
      <c r="AC23" s="68"/>
      <c r="AD23" s="64"/>
      <c r="AE23" s="64"/>
      <c r="AF23" s="64"/>
      <c r="AG23" s="64"/>
      <c r="AH23" s="64"/>
      <c r="AI23" s="65"/>
    </row>
    <row r="24" spans="1:35" ht="12" hidden="1" customHeight="1">
      <c r="A24" s="14"/>
      <c r="B24" s="33" t="s">
        <v>72</v>
      </c>
      <c r="C24" s="40" t="s">
        <v>73</v>
      </c>
      <c r="D24" s="52">
        <v>117377</v>
      </c>
      <c r="E24" s="64">
        <f t="shared" si="4"/>
        <v>99.174510367203467</v>
      </c>
      <c r="F24" s="55">
        <v>1556</v>
      </c>
      <c r="G24" s="64">
        <f t="shared" si="5"/>
        <v>101.36807817589577</v>
      </c>
      <c r="H24" s="55"/>
      <c r="I24" s="64"/>
      <c r="J24" s="55">
        <f t="shared" si="0"/>
        <v>115821</v>
      </c>
      <c r="K24" s="64">
        <f t="shared" si="6"/>
        <v>99.145686917367897</v>
      </c>
      <c r="L24" s="55">
        <v>179780</v>
      </c>
      <c r="M24" s="64">
        <f t="shared" si="7"/>
        <v>95.599183222018965</v>
      </c>
      <c r="N24" s="55">
        <v>215620</v>
      </c>
      <c r="O24" s="64">
        <f t="shared" si="8"/>
        <v>97.080209810675129</v>
      </c>
      <c r="P24" s="55">
        <f t="shared" si="1"/>
        <v>35840</v>
      </c>
      <c r="Q24" s="64">
        <f t="shared" si="9"/>
        <v>105.26006637493023</v>
      </c>
      <c r="R24" s="55">
        <f t="shared" si="2"/>
        <v>151661</v>
      </c>
      <c r="S24" s="64">
        <f t="shared" si="10"/>
        <v>100.52562504971235</v>
      </c>
      <c r="T24" s="55">
        <v>139258</v>
      </c>
      <c r="U24" s="64">
        <f t="shared" si="11"/>
        <v>101.57107013653868</v>
      </c>
      <c r="V24" s="55"/>
      <c r="W24" s="64"/>
      <c r="X24" s="55">
        <f t="shared" si="3"/>
        <v>12403</v>
      </c>
      <c r="Y24" s="64">
        <f t="shared" si="12"/>
        <v>90.111886079628007</v>
      </c>
      <c r="Z24" s="55"/>
      <c r="AA24" s="64"/>
      <c r="AB24" s="55"/>
      <c r="AC24" s="68"/>
      <c r="AD24" s="64"/>
      <c r="AE24" s="64"/>
      <c r="AF24" s="64"/>
      <c r="AG24" s="64"/>
      <c r="AH24" s="64"/>
      <c r="AI24" s="65"/>
    </row>
    <row r="25" spans="1:35" ht="12" hidden="1" customHeight="1">
      <c r="A25" s="14"/>
      <c r="B25" s="33" t="s">
        <v>74</v>
      </c>
      <c r="C25" s="40" t="s">
        <v>46</v>
      </c>
      <c r="D25" s="52">
        <v>115063</v>
      </c>
      <c r="E25" s="64">
        <f t="shared" si="4"/>
        <v>97.745440335720417</v>
      </c>
      <c r="F25" s="55">
        <v>1553</v>
      </c>
      <c r="G25" s="64">
        <f t="shared" si="5"/>
        <v>98.478123018389354</v>
      </c>
      <c r="H25" s="55"/>
      <c r="I25" s="64"/>
      <c r="J25" s="55">
        <f t="shared" si="0"/>
        <v>113510</v>
      </c>
      <c r="K25" s="64">
        <f t="shared" si="6"/>
        <v>97.735491648011021</v>
      </c>
      <c r="L25" s="55">
        <v>185401</v>
      </c>
      <c r="M25" s="64">
        <f t="shared" si="7"/>
        <v>98.427504340024313</v>
      </c>
      <c r="N25" s="55">
        <v>218923</v>
      </c>
      <c r="O25" s="64">
        <f t="shared" si="8"/>
        <v>98.702440475922117</v>
      </c>
      <c r="P25" s="55">
        <f t="shared" si="1"/>
        <v>33522</v>
      </c>
      <c r="Q25" s="64">
        <f t="shared" si="9"/>
        <v>100.25121119684192</v>
      </c>
      <c r="R25" s="55">
        <f t="shared" si="2"/>
        <v>147032</v>
      </c>
      <c r="S25" s="64">
        <f t="shared" si="10"/>
        <v>98.297878030191612</v>
      </c>
      <c r="T25" s="55">
        <v>132042</v>
      </c>
      <c r="U25" s="64">
        <f t="shared" si="11"/>
        <v>95.702026498130053</v>
      </c>
      <c r="V25" s="55"/>
      <c r="W25" s="64"/>
      <c r="X25" s="55">
        <f t="shared" si="3"/>
        <v>14990</v>
      </c>
      <c r="Y25" s="64">
        <f t="shared" si="12"/>
        <v>129.15733241426847</v>
      </c>
      <c r="Z25" s="55"/>
      <c r="AA25" s="64"/>
      <c r="AB25" s="55"/>
      <c r="AC25" s="68"/>
      <c r="AD25" s="64"/>
      <c r="AE25" s="64"/>
      <c r="AF25" s="64"/>
      <c r="AG25" s="64"/>
      <c r="AH25" s="64"/>
      <c r="AI25" s="65"/>
    </row>
    <row r="26" spans="1:35" ht="12" hidden="1" customHeight="1">
      <c r="A26" s="14"/>
      <c r="B26" s="33" t="s">
        <v>76</v>
      </c>
      <c r="C26" s="40" t="s">
        <v>75</v>
      </c>
      <c r="D26" s="52">
        <v>109060</v>
      </c>
      <c r="E26" s="64">
        <f t="shared" si="4"/>
        <v>95.728806418201287</v>
      </c>
      <c r="F26" s="55">
        <v>1550</v>
      </c>
      <c r="G26" s="64">
        <f t="shared" si="5"/>
        <v>99.614395886889469</v>
      </c>
      <c r="H26" s="55"/>
      <c r="I26" s="64"/>
      <c r="J26" s="55">
        <f t="shared" si="0"/>
        <v>107510</v>
      </c>
      <c r="K26" s="64">
        <f t="shared" si="6"/>
        <v>95.67500222479309</v>
      </c>
      <c r="L26" s="55">
        <v>178076</v>
      </c>
      <c r="M26" s="64">
        <f t="shared" si="7"/>
        <v>94.774208999707284</v>
      </c>
      <c r="N26" s="55">
        <v>212503</v>
      </c>
      <c r="O26" s="64">
        <f t="shared" si="8"/>
        <v>97.861356592538698</v>
      </c>
      <c r="P26" s="55">
        <f t="shared" si="1"/>
        <v>34427</v>
      </c>
      <c r="Q26" s="64">
        <f t="shared" si="9"/>
        <v>117.69109804457815</v>
      </c>
      <c r="R26" s="55">
        <f t="shared" si="2"/>
        <v>141937</v>
      </c>
      <c r="S26" s="64">
        <f t="shared" si="10"/>
        <v>100.22242306986202</v>
      </c>
      <c r="T26" s="55">
        <v>132351</v>
      </c>
      <c r="U26" s="64">
        <f t="shared" si="11"/>
        <v>103.65105843103164</v>
      </c>
      <c r="V26" s="55"/>
      <c r="W26" s="64"/>
      <c r="X26" s="55">
        <f t="shared" si="3"/>
        <v>9586</v>
      </c>
      <c r="Y26" s="64">
        <f t="shared" si="12"/>
        <v>68.80068901169885</v>
      </c>
      <c r="Z26" s="55"/>
      <c r="AA26" s="64"/>
      <c r="AB26" s="55"/>
      <c r="AC26" s="68"/>
      <c r="AD26" s="64"/>
      <c r="AE26" s="64"/>
      <c r="AF26" s="64"/>
      <c r="AG26" s="64"/>
      <c r="AH26" s="64"/>
      <c r="AI26" s="65"/>
    </row>
    <row r="27" spans="1:35" ht="12" hidden="1" customHeight="1">
      <c r="A27" s="14"/>
      <c r="B27" s="33" t="s">
        <v>41</v>
      </c>
      <c r="C27" s="40" t="s">
        <v>77</v>
      </c>
      <c r="D27" s="52">
        <v>106563</v>
      </c>
      <c r="E27" s="64">
        <f t="shared" si="4"/>
        <v>97.794724960079293</v>
      </c>
      <c r="F27" s="55">
        <v>1483</v>
      </c>
      <c r="G27" s="64">
        <f t="shared" si="5"/>
        <v>96.73842139595564</v>
      </c>
      <c r="H27" s="55"/>
      <c r="I27" s="64"/>
      <c r="J27" s="55">
        <f t="shared" si="0"/>
        <v>105080</v>
      </c>
      <c r="K27" s="64">
        <f t="shared" si="6"/>
        <v>97.809797734401911</v>
      </c>
      <c r="L27" s="55">
        <v>169717</v>
      </c>
      <c r="M27" s="64">
        <f t="shared" si="7"/>
        <v>98.012797560609386</v>
      </c>
      <c r="N27" s="55">
        <v>211023</v>
      </c>
      <c r="O27" s="64">
        <f t="shared" si="8"/>
        <v>100.48953546513013</v>
      </c>
      <c r="P27" s="55">
        <f t="shared" si="1"/>
        <v>41306</v>
      </c>
      <c r="Q27" s="64">
        <f t="shared" si="9"/>
        <v>112.13182398132314</v>
      </c>
      <c r="R27" s="55">
        <f t="shared" si="2"/>
        <v>146386</v>
      </c>
      <c r="S27" s="64">
        <f t="shared" si="10"/>
        <v>101.46669439245859</v>
      </c>
      <c r="T27" s="55">
        <v>142451</v>
      </c>
      <c r="U27" s="64">
        <f t="shared" si="11"/>
        <v>101.3474960336376</v>
      </c>
      <c r="V27" s="55"/>
      <c r="W27" s="64"/>
      <c r="X27" s="55">
        <f t="shared" si="3"/>
        <v>3935</v>
      </c>
      <c r="Y27" s="64">
        <f t="shared" si="12"/>
        <v>105.97899272825208</v>
      </c>
      <c r="Z27" s="55"/>
      <c r="AA27" s="64"/>
      <c r="AB27" s="55"/>
      <c r="AC27" s="68"/>
      <c r="AD27" s="64"/>
      <c r="AE27" s="64"/>
      <c r="AF27" s="64"/>
      <c r="AG27" s="64"/>
      <c r="AH27" s="64"/>
      <c r="AI27" s="65"/>
    </row>
    <row r="28" spans="1:35" ht="12" hidden="1" customHeight="1">
      <c r="A28" s="14"/>
      <c r="B28" s="33" t="s">
        <v>55</v>
      </c>
      <c r="C28" s="40" t="s">
        <v>78</v>
      </c>
      <c r="D28" s="52">
        <v>112508</v>
      </c>
      <c r="E28" s="64">
        <f t="shared" si="4"/>
        <v>98.964683115626514</v>
      </c>
      <c r="F28" s="55">
        <v>1538</v>
      </c>
      <c r="G28" s="64">
        <f t="shared" si="5"/>
        <v>97.218710493046785</v>
      </c>
      <c r="H28" s="55"/>
      <c r="I28" s="64"/>
      <c r="J28" s="55">
        <f t="shared" si="0"/>
        <v>110970</v>
      </c>
      <c r="K28" s="64">
        <f t="shared" si="6"/>
        <v>98.989322319652459</v>
      </c>
      <c r="L28" s="55">
        <v>173161</v>
      </c>
      <c r="M28" s="64">
        <f t="shared" si="7"/>
        <v>96.183990534963428</v>
      </c>
      <c r="N28" s="55">
        <v>208896</v>
      </c>
      <c r="O28" s="64">
        <f t="shared" si="8"/>
        <v>97.068827716956932</v>
      </c>
      <c r="P28" s="55">
        <f t="shared" si="1"/>
        <v>35735</v>
      </c>
      <c r="Q28" s="64">
        <f t="shared" si="9"/>
        <v>101.59781650697978</v>
      </c>
      <c r="R28" s="55">
        <f t="shared" si="2"/>
        <v>146705</v>
      </c>
      <c r="S28" s="64">
        <f t="shared" si="10"/>
        <v>99.612292566338027</v>
      </c>
      <c r="T28" s="55">
        <v>141893</v>
      </c>
      <c r="U28" s="64">
        <f t="shared" si="11"/>
        <v>99.821311740662836</v>
      </c>
      <c r="V28" s="55"/>
      <c r="W28" s="64"/>
      <c r="X28" s="55">
        <f t="shared" si="3"/>
        <v>4812</v>
      </c>
      <c r="Y28" s="64">
        <f t="shared" si="12"/>
        <v>93.819457984012473</v>
      </c>
      <c r="Z28" s="55"/>
      <c r="AA28" s="64"/>
      <c r="AB28" s="55"/>
      <c r="AC28" s="68"/>
      <c r="AD28" s="64"/>
      <c r="AE28" s="64"/>
      <c r="AF28" s="64"/>
      <c r="AG28" s="64"/>
      <c r="AH28" s="64"/>
      <c r="AI28" s="65"/>
    </row>
    <row r="29" spans="1:35" ht="12" hidden="1" customHeight="1">
      <c r="A29" s="14"/>
      <c r="B29" s="33" t="s">
        <v>79</v>
      </c>
      <c r="C29" s="40" t="s">
        <v>80</v>
      </c>
      <c r="D29" s="52">
        <v>110681</v>
      </c>
      <c r="E29" s="64">
        <f t="shared" si="4"/>
        <v>100.11759278523033</v>
      </c>
      <c r="F29" s="55">
        <v>1537</v>
      </c>
      <c r="G29" s="64">
        <f t="shared" si="5"/>
        <v>101.51915455746368</v>
      </c>
      <c r="H29" s="55"/>
      <c r="I29" s="64"/>
      <c r="J29" s="55">
        <f t="shared" si="0"/>
        <v>109144</v>
      </c>
      <c r="K29" s="64">
        <f t="shared" si="6"/>
        <v>100.09813182681108</v>
      </c>
      <c r="L29" s="55">
        <v>172620</v>
      </c>
      <c r="M29" s="64">
        <f t="shared" si="7"/>
        <v>97.963214137756864</v>
      </c>
      <c r="N29" s="55">
        <v>203042</v>
      </c>
      <c r="O29" s="64">
        <f t="shared" si="8"/>
        <v>98.210804823426415</v>
      </c>
      <c r="P29" s="55">
        <f t="shared" si="1"/>
        <v>30422</v>
      </c>
      <c r="Q29" s="64">
        <f t="shared" si="9"/>
        <v>99.639722258613915</v>
      </c>
      <c r="R29" s="55">
        <f t="shared" si="2"/>
        <v>139566</v>
      </c>
      <c r="S29" s="64">
        <f t="shared" si="10"/>
        <v>99.997850525546511</v>
      </c>
      <c r="T29" s="55">
        <v>130521</v>
      </c>
      <c r="U29" s="64">
        <f t="shared" si="11"/>
        <v>99.501429388221837</v>
      </c>
      <c r="V29" s="55"/>
      <c r="W29" s="64"/>
      <c r="X29" s="55">
        <f t="shared" si="3"/>
        <v>9045</v>
      </c>
      <c r="Y29" s="64">
        <f t="shared" si="12"/>
        <v>107.75553967119372</v>
      </c>
      <c r="Z29" s="55"/>
      <c r="AA29" s="64"/>
      <c r="AB29" s="55"/>
      <c r="AC29" s="68"/>
      <c r="AD29" s="64"/>
      <c r="AE29" s="64"/>
      <c r="AF29" s="64"/>
      <c r="AG29" s="64"/>
      <c r="AH29" s="64"/>
      <c r="AI29" s="65"/>
    </row>
    <row r="30" spans="1:35" ht="12" hidden="1" customHeight="1">
      <c r="A30" s="14"/>
      <c r="B30" s="33" t="s">
        <v>81</v>
      </c>
      <c r="C30" s="40" t="s">
        <v>82</v>
      </c>
      <c r="D30" s="52">
        <v>116596</v>
      </c>
      <c r="E30" s="64">
        <f t="shared" si="4"/>
        <v>100.96989850704909</v>
      </c>
      <c r="F30" s="55">
        <v>1552</v>
      </c>
      <c r="G30" s="64">
        <f t="shared" si="5"/>
        <v>97.304075235109721</v>
      </c>
      <c r="H30" s="55"/>
      <c r="I30" s="64"/>
      <c r="J30" s="55">
        <f t="shared" si="0"/>
        <v>115044</v>
      </c>
      <c r="K30" s="64">
        <f t="shared" si="6"/>
        <v>101.02124147136044</v>
      </c>
      <c r="L30" s="55">
        <v>188483</v>
      </c>
      <c r="M30" s="64">
        <f t="shared" si="7"/>
        <v>96.870567193635253</v>
      </c>
      <c r="N30" s="55">
        <v>215071</v>
      </c>
      <c r="O30" s="64">
        <f t="shared" si="8"/>
        <v>96.411969068698866</v>
      </c>
      <c r="P30" s="55">
        <f t="shared" si="1"/>
        <v>26588</v>
      </c>
      <c r="Q30" s="64">
        <f t="shared" si="9"/>
        <v>93.281408974493914</v>
      </c>
      <c r="R30" s="55">
        <f t="shared" si="2"/>
        <v>141632</v>
      </c>
      <c r="S30" s="64">
        <f t="shared" si="10"/>
        <v>99.471850769749409</v>
      </c>
      <c r="T30" s="55">
        <v>125728</v>
      </c>
      <c r="U30" s="64">
        <f t="shared" si="11"/>
        <v>101.50323736941533</v>
      </c>
      <c r="V30" s="55"/>
      <c r="W30" s="64"/>
      <c r="X30" s="55">
        <f t="shared" si="3"/>
        <v>15904</v>
      </c>
      <c r="Y30" s="64">
        <f t="shared" si="12"/>
        <v>85.884004752133052</v>
      </c>
      <c r="Z30" s="55"/>
      <c r="AA30" s="64"/>
      <c r="AB30" s="55"/>
      <c r="AC30" s="68"/>
      <c r="AD30" s="64"/>
      <c r="AE30" s="64"/>
      <c r="AF30" s="64"/>
      <c r="AG30" s="64"/>
      <c r="AH30" s="64"/>
      <c r="AI30" s="65"/>
    </row>
    <row r="31" spans="1:35" ht="12" hidden="1" customHeight="1">
      <c r="A31" s="14"/>
      <c r="B31" s="33" t="s">
        <v>89</v>
      </c>
      <c r="C31" s="40" t="s">
        <v>90</v>
      </c>
      <c r="D31" s="52">
        <v>120098</v>
      </c>
      <c r="E31" s="64">
        <f t="shared" si="4"/>
        <v>101.40072104627697</v>
      </c>
      <c r="F31" s="55">
        <v>1515</v>
      </c>
      <c r="G31" s="64">
        <f t="shared" si="5"/>
        <v>94.806007509386731</v>
      </c>
      <c r="H31" s="55"/>
      <c r="I31" s="64"/>
      <c r="J31" s="55">
        <f t="shared" si="0"/>
        <v>118583</v>
      </c>
      <c r="K31" s="64">
        <f t="shared" si="6"/>
        <v>101.49091500415095</v>
      </c>
      <c r="L31" s="55">
        <v>200512</v>
      </c>
      <c r="M31" s="64">
        <f t="shared" si="7"/>
        <v>101.24056448966196</v>
      </c>
      <c r="N31" s="55">
        <v>226834</v>
      </c>
      <c r="O31" s="64">
        <f t="shared" si="8"/>
        <v>100.08824801221353</v>
      </c>
      <c r="P31" s="55">
        <f t="shared" si="1"/>
        <v>26322</v>
      </c>
      <c r="Q31" s="64">
        <f t="shared" si="9"/>
        <v>92.102592812904589</v>
      </c>
      <c r="R31" s="55">
        <f t="shared" si="2"/>
        <v>144905</v>
      </c>
      <c r="S31" s="64">
        <f t="shared" si="10"/>
        <v>99.645853390180179</v>
      </c>
      <c r="T31" s="55">
        <v>121905</v>
      </c>
      <c r="U31" s="64">
        <f t="shared" si="11"/>
        <v>98.055066238749063</v>
      </c>
      <c r="V31" s="55"/>
      <c r="W31" s="64"/>
      <c r="X31" s="55">
        <f t="shared" si="3"/>
        <v>23000</v>
      </c>
      <c r="Y31" s="64">
        <f t="shared" si="12"/>
        <v>109.02023984452767</v>
      </c>
      <c r="Z31" s="55"/>
      <c r="AA31" s="64"/>
      <c r="AB31" s="55"/>
      <c r="AC31" s="68"/>
      <c r="AD31" s="64"/>
      <c r="AE31" s="64"/>
      <c r="AF31" s="64"/>
      <c r="AG31" s="64"/>
      <c r="AH31" s="64"/>
      <c r="AI31" s="65"/>
    </row>
    <row r="32" spans="1:35" ht="12" hidden="1" customHeight="1">
      <c r="A32" s="14"/>
      <c r="B32" s="33" t="s">
        <v>54</v>
      </c>
      <c r="C32" s="40" t="s">
        <v>44</v>
      </c>
      <c r="D32" s="52">
        <v>114389</v>
      </c>
      <c r="E32" s="64">
        <f t="shared" si="4"/>
        <v>104.85265135890738</v>
      </c>
      <c r="F32" s="55">
        <v>1501</v>
      </c>
      <c r="G32" s="64">
        <f t="shared" si="5"/>
        <v>100.06666666666666</v>
      </c>
      <c r="H32" s="55"/>
      <c r="I32" s="64"/>
      <c r="J32" s="55">
        <f t="shared" si="0"/>
        <v>112888</v>
      </c>
      <c r="K32" s="64">
        <f t="shared" si="6"/>
        <v>104.91937357683906</v>
      </c>
      <c r="L32" s="55">
        <v>185525</v>
      </c>
      <c r="M32" s="64">
        <f t="shared" si="7"/>
        <v>105.96887048407825</v>
      </c>
      <c r="N32" s="55">
        <v>211549</v>
      </c>
      <c r="O32" s="64">
        <f t="shared" si="8"/>
        <v>104.54763352063534</v>
      </c>
      <c r="P32" s="55">
        <f t="shared" si="1"/>
        <v>26024</v>
      </c>
      <c r="Q32" s="64">
        <f t="shared" si="9"/>
        <v>95.423877970079204</v>
      </c>
      <c r="R32" s="55">
        <f t="shared" si="2"/>
        <v>138912</v>
      </c>
      <c r="S32" s="64">
        <f t="shared" si="10"/>
        <v>102.99925111406051</v>
      </c>
      <c r="T32" s="55">
        <v>123566</v>
      </c>
      <c r="U32" s="64">
        <f t="shared" si="11"/>
        <v>102.61337496574461</v>
      </c>
      <c r="V32" s="55"/>
      <c r="W32" s="64"/>
      <c r="X32" s="55">
        <f t="shared" si="3"/>
        <v>15346</v>
      </c>
      <c r="Y32" s="64">
        <f t="shared" si="12"/>
        <v>106.21539313399779</v>
      </c>
      <c r="Z32" s="55"/>
      <c r="AA32" s="64"/>
      <c r="AB32" s="55"/>
      <c r="AC32" s="68"/>
      <c r="AD32" s="64"/>
      <c r="AE32" s="64"/>
      <c r="AF32" s="64"/>
      <c r="AG32" s="64"/>
      <c r="AH32" s="64"/>
      <c r="AI32" s="65"/>
    </row>
    <row r="33" spans="1:35" ht="12" hidden="1" customHeight="1">
      <c r="A33" s="14"/>
      <c r="B33" s="34" t="s">
        <v>85</v>
      </c>
      <c r="C33" s="42" t="s">
        <v>86</v>
      </c>
      <c r="D33" s="53">
        <v>125258</v>
      </c>
      <c r="E33" s="66">
        <f t="shared" si="4"/>
        <v>101.16708261652654</v>
      </c>
      <c r="F33" s="56">
        <v>1531</v>
      </c>
      <c r="G33" s="66">
        <f t="shared" si="5"/>
        <v>95.568039950062428</v>
      </c>
      <c r="H33" s="56"/>
      <c r="I33" s="66"/>
      <c r="J33" s="56">
        <f t="shared" si="0"/>
        <v>123727</v>
      </c>
      <c r="K33" s="66">
        <f t="shared" si="6"/>
        <v>101.24047753475547</v>
      </c>
      <c r="L33" s="56">
        <v>211708</v>
      </c>
      <c r="M33" s="66">
        <f t="shared" si="7"/>
        <v>101.50939777522056</v>
      </c>
      <c r="N33" s="56">
        <v>239177</v>
      </c>
      <c r="O33" s="66">
        <f t="shared" si="8"/>
        <v>100.93347118772814</v>
      </c>
      <c r="P33" s="56">
        <f t="shared" si="1"/>
        <v>27469</v>
      </c>
      <c r="Q33" s="66">
        <f t="shared" si="9"/>
        <v>96.70480549199084</v>
      </c>
      <c r="R33" s="56">
        <f t="shared" si="2"/>
        <v>151196</v>
      </c>
      <c r="S33" s="66">
        <f t="shared" si="10"/>
        <v>100.38508524990706</v>
      </c>
      <c r="T33" s="56">
        <v>124664</v>
      </c>
      <c r="U33" s="66">
        <f t="shared" si="11"/>
        <v>97.855505667367893</v>
      </c>
      <c r="V33" s="56"/>
      <c r="W33" s="66"/>
      <c r="X33" s="56">
        <f t="shared" si="3"/>
        <v>26532</v>
      </c>
      <c r="Y33" s="66">
        <f t="shared" si="12"/>
        <v>114.26356589147287</v>
      </c>
      <c r="Z33" s="56"/>
      <c r="AA33" s="66"/>
      <c r="AB33" s="56"/>
      <c r="AC33" s="69"/>
      <c r="AD33" s="66"/>
      <c r="AE33" s="66"/>
      <c r="AF33" s="66"/>
      <c r="AG33" s="66"/>
      <c r="AH33" s="66"/>
      <c r="AI33" s="67"/>
    </row>
    <row r="34" spans="1:35" ht="12" hidden="1" customHeight="1">
      <c r="B34" s="32" t="s">
        <v>91</v>
      </c>
      <c r="C34" s="40" t="s">
        <v>92</v>
      </c>
      <c r="D34" s="54">
        <v>123479</v>
      </c>
      <c r="E34" s="62">
        <f t="shared" si="4"/>
        <v>101.78714213880026</v>
      </c>
      <c r="F34" s="57">
        <v>1486</v>
      </c>
      <c r="G34" s="62">
        <f t="shared" si="5"/>
        <v>96.681847755367599</v>
      </c>
      <c r="H34" s="57"/>
      <c r="I34" s="62"/>
      <c r="J34" s="57">
        <f t="shared" si="0"/>
        <v>121993</v>
      </c>
      <c r="K34" s="62">
        <f t="shared" si="6"/>
        <v>101.85265583515621</v>
      </c>
      <c r="L34" s="57">
        <v>187392</v>
      </c>
      <c r="M34" s="62">
        <f t="shared" si="7"/>
        <v>95.968534906588005</v>
      </c>
      <c r="N34" s="57">
        <v>214620</v>
      </c>
      <c r="O34" s="62">
        <f t="shared" si="8"/>
        <v>96.186079863756561</v>
      </c>
      <c r="P34" s="57">
        <f t="shared" si="1"/>
        <v>27228</v>
      </c>
      <c r="Q34" s="62">
        <f t="shared" si="9"/>
        <v>97.710471542381399</v>
      </c>
      <c r="R34" s="57">
        <f t="shared" si="2"/>
        <v>149221</v>
      </c>
      <c r="S34" s="62">
        <f t="shared" si="10"/>
        <v>101.07084800866974</v>
      </c>
      <c r="T34" s="57">
        <v>126046</v>
      </c>
      <c r="U34" s="62">
        <f t="shared" si="11"/>
        <v>98.781357512872162</v>
      </c>
      <c r="V34" s="57"/>
      <c r="W34" s="62"/>
      <c r="X34" s="57">
        <f t="shared" si="3"/>
        <v>23175</v>
      </c>
      <c r="Y34" s="62">
        <f t="shared" si="12"/>
        <v>115.64948350716105</v>
      </c>
      <c r="Z34" s="57"/>
      <c r="AA34" s="62"/>
      <c r="AB34" s="57"/>
      <c r="AC34" s="70"/>
      <c r="AD34" s="62"/>
      <c r="AE34" s="62"/>
      <c r="AF34" s="62"/>
      <c r="AG34" s="62"/>
      <c r="AH34" s="62"/>
      <c r="AI34" s="63"/>
    </row>
    <row r="35" spans="1:35" s="15" customFormat="1" ht="12" hidden="1" customHeight="1">
      <c r="A35" s="13"/>
      <c r="B35" s="33" t="s">
        <v>70</v>
      </c>
      <c r="C35" s="40" t="s">
        <v>71</v>
      </c>
      <c r="D35" s="52">
        <v>127427</v>
      </c>
      <c r="E35" s="64">
        <f t="shared" si="4"/>
        <v>102.10742245406541</v>
      </c>
      <c r="F35" s="55">
        <v>1477</v>
      </c>
      <c r="G35" s="64">
        <f t="shared" si="5"/>
        <v>91.739130434782609</v>
      </c>
      <c r="H35" s="55"/>
      <c r="I35" s="64"/>
      <c r="J35" s="55">
        <f t="shared" si="0"/>
        <v>125950</v>
      </c>
      <c r="K35" s="64">
        <f t="shared" si="6"/>
        <v>102.24293147815922</v>
      </c>
      <c r="L35" s="55">
        <v>191172</v>
      </c>
      <c r="M35" s="64">
        <f t="shared" si="7"/>
        <v>95.713777893487801</v>
      </c>
      <c r="N35" s="55">
        <v>221730</v>
      </c>
      <c r="O35" s="64">
        <f t="shared" si="8"/>
        <v>95.105536992635351</v>
      </c>
      <c r="P35" s="55">
        <f t="shared" si="1"/>
        <v>30558</v>
      </c>
      <c r="Q35" s="64">
        <f t="shared" si="9"/>
        <v>91.469109195402297</v>
      </c>
      <c r="R35" s="55">
        <f t="shared" si="2"/>
        <v>156508</v>
      </c>
      <c r="S35" s="64">
        <f t="shared" si="10"/>
        <v>99.944442670583356</v>
      </c>
      <c r="T35" s="55">
        <v>133423</v>
      </c>
      <c r="U35" s="64">
        <f t="shared" si="11"/>
        <v>97.032086339306488</v>
      </c>
      <c r="V35" s="55"/>
      <c r="W35" s="64"/>
      <c r="X35" s="55">
        <f t="shared" si="3"/>
        <v>23085</v>
      </c>
      <c r="Y35" s="64">
        <f t="shared" si="12"/>
        <v>120.92085275784402</v>
      </c>
      <c r="Z35" s="55"/>
      <c r="AA35" s="64"/>
      <c r="AB35" s="55"/>
      <c r="AC35" s="68"/>
      <c r="AD35" s="64"/>
      <c r="AE35" s="64"/>
      <c r="AF35" s="64"/>
      <c r="AG35" s="64"/>
      <c r="AH35" s="64"/>
      <c r="AI35" s="65"/>
    </row>
    <row r="36" spans="1:35" ht="12" hidden="1" customHeight="1">
      <c r="B36" s="33" t="s">
        <v>72</v>
      </c>
      <c r="C36" s="40" t="s">
        <v>73</v>
      </c>
      <c r="D36" s="52">
        <v>117661</v>
      </c>
      <c r="E36" s="64">
        <f t="shared" si="4"/>
        <v>100.24195540864054</v>
      </c>
      <c r="F36" s="55">
        <v>1461</v>
      </c>
      <c r="G36" s="64">
        <f t="shared" si="5"/>
        <v>93.894601542416453</v>
      </c>
      <c r="H36" s="55"/>
      <c r="I36" s="64"/>
      <c r="J36" s="55">
        <f t="shared" si="0"/>
        <v>116200</v>
      </c>
      <c r="K36" s="64">
        <f t="shared" si="6"/>
        <v>100.32722908626242</v>
      </c>
      <c r="L36" s="55">
        <v>167748</v>
      </c>
      <c r="M36" s="64">
        <f t="shared" si="7"/>
        <v>93.307375681388365</v>
      </c>
      <c r="N36" s="55">
        <v>200196</v>
      </c>
      <c r="O36" s="64">
        <f t="shared" si="8"/>
        <v>92.846674705500419</v>
      </c>
      <c r="P36" s="55">
        <f t="shared" si="1"/>
        <v>32448</v>
      </c>
      <c r="Q36" s="64">
        <f t="shared" si="9"/>
        <v>90.535714285714292</v>
      </c>
      <c r="R36" s="55">
        <f t="shared" si="2"/>
        <v>148648</v>
      </c>
      <c r="S36" s="64">
        <f t="shared" si="10"/>
        <v>98.013332366264237</v>
      </c>
      <c r="T36" s="55">
        <v>136511</v>
      </c>
      <c r="U36" s="64">
        <f t="shared" si="11"/>
        <v>98.027402375447011</v>
      </c>
      <c r="V36" s="55"/>
      <c r="W36" s="64"/>
      <c r="X36" s="55">
        <f t="shared" si="3"/>
        <v>12137</v>
      </c>
      <c r="Y36" s="64">
        <f t="shared" si="12"/>
        <v>97.8553575747803</v>
      </c>
      <c r="Z36" s="55"/>
      <c r="AA36" s="64"/>
      <c r="AB36" s="55"/>
      <c r="AC36" s="68"/>
      <c r="AD36" s="64"/>
      <c r="AE36" s="64"/>
      <c r="AF36" s="64"/>
      <c r="AG36" s="64"/>
      <c r="AH36" s="64"/>
      <c r="AI36" s="65"/>
    </row>
    <row r="37" spans="1:35" s="15" customFormat="1" ht="12" hidden="1" customHeight="1">
      <c r="A37" s="13"/>
      <c r="B37" s="33" t="s">
        <v>74</v>
      </c>
      <c r="C37" s="40" t="s">
        <v>46</v>
      </c>
      <c r="D37" s="52">
        <v>113727</v>
      </c>
      <c r="E37" s="64">
        <f t="shared" si="4"/>
        <v>98.838896952104506</v>
      </c>
      <c r="F37" s="55">
        <v>1692</v>
      </c>
      <c r="G37" s="64">
        <f t="shared" si="5"/>
        <v>108.9504185447521</v>
      </c>
      <c r="H37" s="55"/>
      <c r="I37" s="64"/>
      <c r="J37" s="55">
        <f t="shared" si="0"/>
        <v>112035</v>
      </c>
      <c r="K37" s="64">
        <f t="shared" si="6"/>
        <v>98.700555017179099</v>
      </c>
      <c r="L37" s="55">
        <v>167070</v>
      </c>
      <c r="M37" s="64">
        <f t="shared" si="7"/>
        <v>90.112782563200838</v>
      </c>
      <c r="N37" s="55">
        <v>205273</v>
      </c>
      <c r="O37" s="64">
        <f t="shared" si="8"/>
        <v>93.764931048816251</v>
      </c>
      <c r="P37" s="55">
        <f t="shared" si="1"/>
        <v>38203</v>
      </c>
      <c r="Q37" s="64">
        <f t="shared" si="9"/>
        <v>113.96396396396395</v>
      </c>
      <c r="R37" s="55">
        <f t="shared" si="2"/>
        <v>150238</v>
      </c>
      <c r="S37" s="64">
        <f t="shared" si="10"/>
        <v>102.18047771913596</v>
      </c>
      <c r="T37" s="55">
        <v>141276</v>
      </c>
      <c r="U37" s="64">
        <f t="shared" si="11"/>
        <v>106.99322942700049</v>
      </c>
      <c r="V37" s="55"/>
      <c r="W37" s="64"/>
      <c r="X37" s="55">
        <f t="shared" si="3"/>
        <v>8962</v>
      </c>
      <c r="Y37" s="64">
        <f t="shared" si="12"/>
        <v>59.786524349566371</v>
      </c>
      <c r="Z37" s="55"/>
      <c r="AA37" s="64"/>
      <c r="AB37" s="55"/>
      <c r="AC37" s="68"/>
      <c r="AD37" s="64"/>
      <c r="AE37" s="64"/>
      <c r="AF37" s="64"/>
      <c r="AG37" s="64"/>
      <c r="AH37" s="64"/>
      <c r="AI37" s="65"/>
    </row>
    <row r="38" spans="1:35" ht="12" hidden="1" customHeight="1">
      <c r="B38" s="33" t="s">
        <v>76</v>
      </c>
      <c r="C38" s="40" t="s">
        <v>75</v>
      </c>
      <c r="D38" s="52">
        <v>110474</v>
      </c>
      <c r="E38" s="64">
        <f t="shared" si="4"/>
        <v>101.29653401797177</v>
      </c>
      <c r="F38" s="55">
        <v>1391</v>
      </c>
      <c r="G38" s="64">
        <f t="shared" si="5"/>
        <v>89.741935483870975</v>
      </c>
      <c r="H38" s="55"/>
      <c r="I38" s="64"/>
      <c r="J38" s="55">
        <f t="shared" si="0"/>
        <v>109083</v>
      </c>
      <c r="K38" s="64">
        <f t="shared" si="6"/>
        <v>101.46311970979444</v>
      </c>
      <c r="L38" s="55">
        <v>173641</v>
      </c>
      <c r="M38" s="64">
        <f t="shared" si="7"/>
        <v>97.50949032997147</v>
      </c>
      <c r="N38" s="55">
        <v>211246</v>
      </c>
      <c r="O38" s="64">
        <f t="shared" si="8"/>
        <v>99.408478939120855</v>
      </c>
      <c r="P38" s="55">
        <f t="shared" si="1"/>
        <v>37605</v>
      </c>
      <c r="Q38" s="64">
        <f t="shared" si="9"/>
        <v>109.23112673192551</v>
      </c>
      <c r="R38" s="55">
        <f t="shared" si="2"/>
        <v>146688</v>
      </c>
      <c r="S38" s="64">
        <f t="shared" si="10"/>
        <v>103.34725969972594</v>
      </c>
      <c r="T38" s="55">
        <v>137004</v>
      </c>
      <c r="U38" s="64">
        <f t="shared" si="11"/>
        <v>103.5156515628896</v>
      </c>
      <c r="V38" s="55"/>
      <c r="W38" s="64"/>
      <c r="X38" s="55">
        <f t="shared" si="3"/>
        <v>9684</v>
      </c>
      <c r="Y38" s="64">
        <f t="shared" si="12"/>
        <v>101.02232422282495</v>
      </c>
      <c r="Z38" s="55"/>
      <c r="AA38" s="64"/>
      <c r="AB38" s="55"/>
      <c r="AC38" s="68"/>
      <c r="AD38" s="64"/>
      <c r="AE38" s="64"/>
      <c r="AF38" s="64"/>
      <c r="AG38" s="64"/>
      <c r="AH38" s="64"/>
      <c r="AI38" s="65"/>
    </row>
    <row r="39" spans="1:35" ht="12" hidden="1" customHeight="1">
      <c r="B39" s="33" t="s">
        <v>41</v>
      </c>
      <c r="C39" s="40" t="s">
        <v>77</v>
      </c>
      <c r="D39" s="52">
        <v>105167</v>
      </c>
      <c r="E39" s="64">
        <f t="shared" si="4"/>
        <v>98.689976821223127</v>
      </c>
      <c r="F39" s="55">
        <v>1311</v>
      </c>
      <c r="G39" s="64">
        <f t="shared" si="5"/>
        <v>88.40188806473364</v>
      </c>
      <c r="H39" s="55"/>
      <c r="I39" s="64"/>
      <c r="J39" s="55">
        <f t="shared" si="0"/>
        <v>103856</v>
      </c>
      <c r="K39" s="64">
        <f t="shared" si="6"/>
        <v>98.835173201370381</v>
      </c>
      <c r="L39" s="55">
        <v>164622</v>
      </c>
      <c r="M39" s="64">
        <f t="shared" si="7"/>
        <v>96.997943635581578</v>
      </c>
      <c r="N39" s="55">
        <v>213302</v>
      </c>
      <c r="O39" s="64">
        <f t="shared" si="8"/>
        <v>101.07997706411149</v>
      </c>
      <c r="P39" s="55">
        <f t="shared" si="1"/>
        <v>48680</v>
      </c>
      <c r="Q39" s="64">
        <f t="shared" si="9"/>
        <v>117.85212802014236</v>
      </c>
      <c r="R39" s="55">
        <f t="shared" si="2"/>
        <v>152536</v>
      </c>
      <c r="S39" s="64">
        <f t="shared" si="10"/>
        <v>104.20122142827866</v>
      </c>
      <c r="T39" s="55">
        <v>147488</v>
      </c>
      <c r="U39" s="64">
        <f t="shared" si="11"/>
        <v>103.53595271356465</v>
      </c>
      <c r="V39" s="55"/>
      <c r="W39" s="64"/>
      <c r="X39" s="55">
        <f t="shared" si="3"/>
        <v>5048</v>
      </c>
      <c r="Y39" s="64">
        <f t="shared" si="12"/>
        <v>128.28462515883101</v>
      </c>
      <c r="Z39" s="55"/>
      <c r="AA39" s="64"/>
      <c r="AB39" s="55"/>
      <c r="AC39" s="68"/>
      <c r="AD39" s="64"/>
      <c r="AE39" s="64"/>
      <c r="AF39" s="64"/>
      <c r="AG39" s="64"/>
      <c r="AH39" s="64"/>
      <c r="AI39" s="65"/>
    </row>
    <row r="40" spans="1:35" ht="12" hidden="1" customHeight="1">
      <c r="B40" s="33" t="s">
        <v>55</v>
      </c>
      <c r="C40" s="40" t="s">
        <v>78</v>
      </c>
      <c r="D40" s="52">
        <v>111698</v>
      </c>
      <c r="E40" s="64">
        <f t="shared" si="4"/>
        <v>99.280051196359366</v>
      </c>
      <c r="F40" s="55">
        <v>1380</v>
      </c>
      <c r="G40" s="64">
        <f t="shared" si="5"/>
        <v>89.726918075422617</v>
      </c>
      <c r="H40" s="55"/>
      <c r="I40" s="64"/>
      <c r="J40" s="55">
        <f t="shared" si="0"/>
        <v>110318</v>
      </c>
      <c r="K40" s="64">
        <f t="shared" si="6"/>
        <v>99.412453816346755</v>
      </c>
      <c r="L40" s="55">
        <v>174978</v>
      </c>
      <c r="M40" s="64">
        <f t="shared" si="7"/>
        <v>101.04931248953287</v>
      </c>
      <c r="N40" s="55">
        <v>217867</v>
      </c>
      <c r="O40" s="64">
        <f t="shared" si="8"/>
        <v>104.29448146446079</v>
      </c>
      <c r="P40" s="55">
        <f t="shared" si="1"/>
        <v>42889</v>
      </c>
      <c r="Q40" s="64">
        <f t="shared" si="9"/>
        <v>120.01958863858961</v>
      </c>
      <c r="R40" s="55">
        <f t="shared" si="2"/>
        <v>153207</v>
      </c>
      <c r="S40" s="64">
        <f t="shared" si="10"/>
        <v>104.43202344841689</v>
      </c>
      <c r="T40" s="55">
        <v>145745</v>
      </c>
      <c r="U40" s="64">
        <f t="shared" si="11"/>
        <v>102.71472165645945</v>
      </c>
      <c r="V40" s="55"/>
      <c r="W40" s="64"/>
      <c r="X40" s="55">
        <f t="shared" si="3"/>
        <v>7462</v>
      </c>
      <c r="Y40" s="64">
        <f t="shared" si="12"/>
        <v>155.07065669160431</v>
      </c>
      <c r="Z40" s="55"/>
      <c r="AA40" s="64"/>
      <c r="AB40" s="55"/>
      <c r="AC40" s="68"/>
      <c r="AD40" s="64"/>
      <c r="AE40" s="64"/>
      <c r="AF40" s="64"/>
      <c r="AG40" s="64"/>
      <c r="AH40" s="64"/>
      <c r="AI40" s="65"/>
    </row>
    <row r="41" spans="1:35" ht="12" hidden="1" customHeight="1">
      <c r="B41" s="33" t="s">
        <v>79</v>
      </c>
      <c r="C41" s="40" t="s">
        <v>80</v>
      </c>
      <c r="D41" s="52">
        <v>108564</v>
      </c>
      <c r="E41" s="64">
        <f t="shared" si="4"/>
        <v>98.087295922516063</v>
      </c>
      <c r="F41" s="55">
        <v>1335</v>
      </c>
      <c r="G41" s="64">
        <f t="shared" si="5"/>
        <v>86.857514638906963</v>
      </c>
      <c r="H41" s="55"/>
      <c r="I41" s="64"/>
      <c r="J41" s="55">
        <f t="shared" si="0"/>
        <v>107229</v>
      </c>
      <c r="K41" s="64">
        <f t="shared" si="6"/>
        <v>98.245437220552674</v>
      </c>
      <c r="L41" s="55">
        <v>163946</v>
      </c>
      <c r="M41" s="64">
        <f t="shared" si="7"/>
        <v>94.975089792608031</v>
      </c>
      <c r="N41" s="55">
        <v>196373</v>
      </c>
      <c r="O41" s="64">
        <f t="shared" si="8"/>
        <v>96.715457885560625</v>
      </c>
      <c r="P41" s="55">
        <f t="shared" si="1"/>
        <v>32427</v>
      </c>
      <c r="Q41" s="64">
        <f t="shared" si="9"/>
        <v>106.59062520544342</v>
      </c>
      <c r="R41" s="55">
        <f t="shared" si="2"/>
        <v>139656</v>
      </c>
      <c r="S41" s="64">
        <f t="shared" si="10"/>
        <v>100.0644856197068</v>
      </c>
      <c r="T41" s="55">
        <v>133402</v>
      </c>
      <c r="U41" s="64">
        <f t="shared" si="11"/>
        <v>102.20730763631907</v>
      </c>
      <c r="V41" s="55"/>
      <c r="W41" s="64"/>
      <c r="X41" s="55">
        <f t="shared" si="3"/>
        <v>6254</v>
      </c>
      <c r="Y41" s="64">
        <f t="shared" si="12"/>
        <v>69.143173023770046</v>
      </c>
      <c r="Z41" s="55"/>
      <c r="AA41" s="64"/>
      <c r="AB41" s="55"/>
      <c r="AC41" s="68"/>
      <c r="AD41" s="64"/>
      <c r="AE41" s="64"/>
      <c r="AF41" s="64"/>
      <c r="AG41" s="64"/>
      <c r="AH41" s="64"/>
      <c r="AI41" s="65"/>
    </row>
    <row r="42" spans="1:35" ht="12" hidden="1" customHeight="1">
      <c r="B42" s="33" t="s">
        <v>81</v>
      </c>
      <c r="C42" s="40" t="s">
        <v>82</v>
      </c>
      <c r="D42" s="52">
        <v>113410</v>
      </c>
      <c r="E42" s="64">
        <f t="shared" si="4"/>
        <v>97.267487735428318</v>
      </c>
      <c r="F42" s="55">
        <v>1368</v>
      </c>
      <c r="G42" s="64">
        <f t="shared" si="5"/>
        <v>88.144329896907209</v>
      </c>
      <c r="H42" s="55"/>
      <c r="I42" s="64"/>
      <c r="J42" s="55">
        <f t="shared" si="0"/>
        <v>112042</v>
      </c>
      <c r="K42" s="64">
        <f t="shared" si="6"/>
        <v>97.390563610444701</v>
      </c>
      <c r="L42" s="55">
        <v>182283</v>
      </c>
      <c r="M42" s="64">
        <f t="shared" si="7"/>
        <v>96.710578672877659</v>
      </c>
      <c r="N42" s="55">
        <v>210977</v>
      </c>
      <c r="O42" s="64">
        <f t="shared" si="8"/>
        <v>98.096442570128005</v>
      </c>
      <c r="P42" s="55">
        <f t="shared" si="1"/>
        <v>28694</v>
      </c>
      <c r="Q42" s="64">
        <f t="shared" si="9"/>
        <v>107.92086655634121</v>
      </c>
      <c r="R42" s="55">
        <f t="shared" si="2"/>
        <v>140736</v>
      </c>
      <c r="S42" s="64">
        <f t="shared" si="10"/>
        <v>99.367374604609125</v>
      </c>
      <c r="T42" s="55">
        <v>129418</v>
      </c>
      <c r="U42" s="64">
        <f t="shared" si="11"/>
        <v>102.93490710104352</v>
      </c>
      <c r="V42" s="55"/>
      <c r="W42" s="64"/>
      <c r="X42" s="55">
        <f t="shared" si="3"/>
        <v>11318</v>
      </c>
      <c r="Y42" s="64">
        <f t="shared" si="12"/>
        <v>71.164486921529175</v>
      </c>
      <c r="Z42" s="55"/>
      <c r="AA42" s="64"/>
      <c r="AB42" s="55"/>
      <c r="AC42" s="68"/>
      <c r="AD42" s="64"/>
      <c r="AE42" s="64"/>
      <c r="AF42" s="64"/>
      <c r="AG42" s="64"/>
      <c r="AH42" s="64"/>
      <c r="AI42" s="65"/>
    </row>
    <row r="43" spans="1:35" ht="12" hidden="1" customHeight="1">
      <c r="B43" s="33" t="s">
        <v>93</v>
      </c>
      <c r="C43" s="40" t="s">
        <v>94</v>
      </c>
      <c r="D43" s="52">
        <v>116116</v>
      </c>
      <c r="E43" s="64">
        <f t="shared" si="4"/>
        <v>96.684374427550836</v>
      </c>
      <c r="F43" s="55">
        <v>1375</v>
      </c>
      <c r="G43" s="64">
        <f t="shared" si="5"/>
        <v>90.759075907590756</v>
      </c>
      <c r="H43" s="55"/>
      <c r="I43" s="64"/>
      <c r="J43" s="55">
        <f t="shared" si="0"/>
        <v>114741</v>
      </c>
      <c r="K43" s="64">
        <f t="shared" si="6"/>
        <v>96.760075221574766</v>
      </c>
      <c r="L43" s="55">
        <v>188845</v>
      </c>
      <c r="M43" s="64">
        <f t="shared" si="7"/>
        <v>94.181395627194391</v>
      </c>
      <c r="N43" s="55">
        <v>218324</v>
      </c>
      <c r="O43" s="64">
        <f t="shared" si="8"/>
        <v>96.248357829954941</v>
      </c>
      <c r="P43" s="55">
        <f t="shared" si="1"/>
        <v>29479</v>
      </c>
      <c r="Q43" s="64">
        <f t="shared" si="9"/>
        <v>111.99376947040498</v>
      </c>
      <c r="R43" s="55">
        <f t="shared" si="2"/>
        <v>144220</v>
      </c>
      <c r="S43" s="64">
        <f t="shared" si="10"/>
        <v>99.527276491494433</v>
      </c>
      <c r="T43" s="55">
        <v>130139</v>
      </c>
      <c r="U43" s="64">
        <f t="shared" si="11"/>
        <v>106.7544399327345</v>
      </c>
      <c r="V43" s="55"/>
      <c r="W43" s="64"/>
      <c r="X43" s="55">
        <f t="shared" si="3"/>
        <v>14081</v>
      </c>
      <c r="Y43" s="64">
        <f t="shared" si="12"/>
        <v>61.221739130434784</v>
      </c>
      <c r="Z43" s="55"/>
      <c r="AA43" s="64"/>
      <c r="AB43" s="55"/>
      <c r="AC43" s="68"/>
      <c r="AD43" s="64"/>
      <c r="AE43" s="64"/>
      <c r="AF43" s="64"/>
      <c r="AG43" s="64"/>
      <c r="AH43" s="64"/>
      <c r="AI43" s="65"/>
    </row>
    <row r="44" spans="1:35" ht="12" hidden="1" customHeight="1">
      <c r="B44" s="33" t="s">
        <v>54</v>
      </c>
      <c r="C44" s="40" t="s">
        <v>44</v>
      </c>
      <c r="D44" s="52">
        <v>107527</v>
      </c>
      <c r="E44" s="64">
        <f t="shared" si="4"/>
        <v>94.001171441309921</v>
      </c>
      <c r="F44" s="55">
        <v>1309</v>
      </c>
      <c r="G44" s="64">
        <f t="shared" si="5"/>
        <v>87.208527648234508</v>
      </c>
      <c r="H44" s="55"/>
      <c r="I44" s="64"/>
      <c r="J44" s="55">
        <f t="shared" si="0"/>
        <v>106218</v>
      </c>
      <c r="K44" s="64">
        <f t="shared" si="6"/>
        <v>94.091488909361487</v>
      </c>
      <c r="L44" s="55">
        <v>171539</v>
      </c>
      <c r="M44" s="64">
        <f t="shared" si="7"/>
        <v>92.461393343215207</v>
      </c>
      <c r="N44" s="55">
        <v>198426</v>
      </c>
      <c r="O44" s="64">
        <f t="shared" si="8"/>
        <v>93.796709036677086</v>
      </c>
      <c r="P44" s="55">
        <f t="shared" si="1"/>
        <v>26887</v>
      </c>
      <c r="Q44" s="64">
        <f t="shared" si="9"/>
        <v>103.31616968951738</v>
      </c>
      <c r="R44" s="55">
        <f t="shared" si="2"/>
        <v>133105</v>
      </c>
      <c r="S44" s="64">
        <f t="shared" si="10"/>
        <v>95.819655609306608</v>
      </c>
      <c r="T44" s="55">
        <v>124254</v>
      </c>
      <c r="U44" s="64">
        <f t="shared" si="11"/>
        <v>100.55678746580774</v>
      </c>
      <c r="V44" s="55"/>
      <c r="W44" s="64"/>
      <c r="X44" s="55">
        <f t="shared" si="3"/>
        <v>8851</v>
      </c>
      <c r="Y44" s="64">
        <f t="shared" si="12"/>
        <v>57.676267431252448</v>
      </c>
      <c r="Z44" s="55"/>
      <c r="AA44" s="64"/>
      <c r="AB44" s="55"/>
      <c r="AC44" s="68"/>
      <c r="AD44" s="64"/>
      <c r="AE44" s="64"/>
      <c r="AF44" s="64"/>
      <c r="AG44" s="64"/>
      <c r="AH44" s="64"/>
      <c r="AI44" s="65"/>
    </row>
    <row r="45" spans="1:35" ht="12" hidden="1" customHeight="1">
      <c r="B45" s="34" t="s">
        <v>85</v>
      </c>
      <c r="C45" s="40" t="s">
        <v>86</v>
      </c>
      <c r="D45" s="53">
        <v>122086</v>
      </c>
      <c r="E45" s="66">
        <f t="shared" si="4"/>
        <v>97.467626818247126</v>
      </c>
      <c r="F45" s="56">
        <v>1357</v>
      </c>
      <c r="G45" s="66">
        <f t="shared" si="5"/>
        <v>88.634879163945129</v>
      </c>
      <c r="H45" s="56"/>
      <c r="I45" s="66"/>
      <c r="J45" s="56">
        <f t="shared" si="0"/>
        <v>120729</v>
      </c>
      <c r="K45" s="66">
        <f t="shared" si="6"/>
        <v>97.576923387781164</v>
      </c>
      <c r="L45" s="56">
        <v>201843</v>
      </c>
      <c r="M45" s="66">
        <f t="shared" si="7"/>
        <v>95.340280008313343</v>
      </c>
      <c r="N45" s="56">
        <v>231104</v>
      </c>
      <c r="O45" s="66">
        <f t="shared" si="8"/>
        <v>96.62467544956246</v>
      </c>
      <c r="P45" s="56">
        <f t="shared" si="1"/>
        <v>29261</v>
      </c>
      <c r="Q45" s="66">
        <f t="shared" si="9"/>
        <v>106.52371764534567</v>
      </c>
      <c r="R45" s="56">
        <f t="shared" si="2"/>
        <v>149990</v>
      </c>
      <c r="S45" s="66">
        <f t="shared" si="10"/>
        <v>99.202359850789705</v>
      </c>
      <c r="T45" s="56">
        <v>133294</v>
      </c>
      <c r="U45" s="66">
        <f t="shared" si="11"/>
        <v>106.92260797022396</v>
      </c>
      <c r="V45" s="56"/>
      <c r="W45" s="66"/>
      <c r="X45" s="56">
        <f t="shared" si="3"/>
        <v>16696</v>
      </c>
      <c r="Y45" s="66">
        <f t="shared" si="12"/>
        <v>62.927785315845021</v>
      </c>
      <c r="Z45" s="56"/>
      <c r="AA45" s="66"/>
      <c r="AB45" s="56"/>
      <c r="AC45" s="69"/>
      <c r="AD45" s="66"/>
      <c r="AE45" s="66"/>
      <c r="AF45" s="66"/>
      <c r="AG45" s="66"/>
      <c r="AH45" s="66"/>
      <c r="AI45" s="67"/>
    </row>
    <row r="46" spans="1:35" ht="12" hidden="1" customHeight="1">
      <c r="B46" s="32" t="s">
        <v>95</v>
      </c>
      <c r="C46" s="41" t="s">
        <v>96</v>
      </c>
      <c r="D46" s="54">
        <v>119844</v>
      </c>
      <c r="E46" s="62">
        <f t="shared" si="4"/>
        <v>97.056179593291176</v>
      </c>
      <c r="F46" s="57">
        <v>1356</v>
      </c>
      <c r="G46" s="62">
        <f t="shared" si="5"/>
        <v>91.251682368775235</v>
      </c>
      <c r="H46" s="57"/>
      <c r="I46" s="62"/>
      <c r="J46" s="57">
        <f t="shared" si="0"/>
        <v>118488</v>
      </c>
      <c r="K46" s="62">
        <f t="shared" si="6"/>
        <v>97.126884329428748</v>
      </c>
      <c r="L46" s="57">
        <v>203363</v>
      </c>
      <c r="M46" s="62">
        <f t="shared" si="7"/>
        <v>108.52277578551912</v>
      </c>
      <c r="N46" s="57">
        <v>235123</v>
      </c>
      <c r="O46" s="62">
        <f t="shared" si="8"/>
        <v>109.55316373124593</v>
      </c>
      <c r="P46" s="57">
        <f t="shared" si="1"/>
        <v>31760</v>
      </c>
      <c r="Q46" s="62">
        <f t="shared" si="9"/>
        <v>116.64463052739826</v>
      </c>
      <c r="R46" s="57">
        <f t="shared" si="2"/>
        <v>150248</v>
      </c>
      <c r="S46" s="62">
        <f t="shared" si="10"/>
        <v>100.68824093123622</v>
      </c>
      <c r="T46" s="57">
        <v>134861</v>
      </c>
      <c r="U46" s="62">
        <f t="shared" si="11"/>
        <v>106.99347857131522</v>
      </c>
      <c r="V46" s="57"/>
      <c r="W46" s="62"/>
      <c r="X46" s="57">
        <f t="shared" si="3"/>
        <v>15387</v>
      </c>
      <c r="Y46" s="62">
        <f t="shared" si="12"/>
        <v>66.394822006472481</v>
      </c>
      <c r="Z46" s="57"/>
      <c r="AA46" s="62"/>
      <c r="AB46" s="57"/>
      <c r="AC46" s="70"/>
      <c r="AD46" s="62"/>
      <c r="AE46" s="62"/>
      <c r="AF46" s="62"/>
      <c r="AG46" s="62"/>
      <c r="AH46" s="62"/>
      <c r="AI46" s="63"/>
    </row>
    <row r="47" spans="1:35" ht="12" hidden="1" customHeight="1">
      <c r="B47" s="33" t="s">
        <v>70</v>
      </c>
      <c r="C47" s="40" t="s">
        <v>71</v>
      </c>
      <c r="D47" s="52">
        <v>122430</v>
      </c>
      <c r="E47" s="64">
        <f t="shared" si="4"/>
        <v>96.078539085123253</v>
      </c>
      <c r="F47" s="55">
        <v>1412</v>
      </c>
      <c r="G47" s="64">
        <f t="shared" si="5"/>
        <v>95.599187542315505</v>
      </c>
      <c r="H47" s="55"/>
      <c r="I47" s="64"/>
      <c r="J47" s="55">
        <f t="shared" si="0"/>
        <v>121018</v>
      </c>
      <c r="K47" s="64">
        <f t="shared" si="6"/>
        <v>96.084160381103615</v>
      </c>
      <c r="L47" s="55">
        <v>199450</v>
      </c>
      <c r="M47" s="64">
        <f t="shared" si="7"/>
        <v>104.3301320277028</v>
      </c>
      <c r="N47" s="55">
        <v>233364</v>
      </c>
      <c r="O47" s="64">
        <f t="shared" si="8"/>
        <v>105.24692193207956</v>
      </c>
      <c r="P47" s="55">
        <f t="shared" si="1"/>
        <v>33914</v>
      </c>
      <c r="Q47" s="64">
        <f t="shared" si="9"/>
        <v>110.98239413574187</v>
      </c>
      <c r="R47" s="55">
        <f t="shared" si="2"/>
        <v>154932</v>
      </c>
      <c r="S47" s="64">
        <f t="shared" si="10"/>
        <v>98.993022720883275</v>
      </c>
      <c r="T47" s="55">
        <v>143434</v>
      </c>
      <c r="U47" s="64">
        <f t="shared" si="11"/>
        <v>107.50320409524593</v>
      </c>
      <c r="V47" s="55"/>
      <c r="W47" s="64"/>
      <c r="X47" s="55">
        <f t="shared" si="3"/>
        <v>11498</v>
      </c>
      <c r="Y47" s="64">
        <f t="shared" si="12"/>
        <v>49.807234134719515</v>
      </c>
      <c r="Z47" s="55"/>
      <c r="AA47" s="64"/>
      <c r="AB47" s="55"/>
      <c r="AC47" s="68"/>
      <c r="AD47" s="64"/>
      <c r="AE47" s="64"/>
      <c r="AF47" s="64"/>
      <c r="AG47" s="64"/>
      <c r="AH47" s="64"/>
      <c r="AI47" s="65"/>
    </row>
    <row r="48" spans="1:35" ht="12" hidden="1" customHeight="1">
      <c r="B48" s="33" t="s">
        <v>72</v>
      </c>
      <c r="C48" s="40" t="s">
        <v>73</v>
      </c>
      <c r="D48" s="52">
        <v>113678</v>
      </c>
      <c r="E48" s="64">
        <f t="shared" si="4"/>
        <v>96.614851140139891</v>
      </c>
      <c r="F48" s="55">
        <v>1395</v>
      </c>
      <c r="G48" s="64">
        <f t="shared" si="5"/>
        <v>95.482546201232026</v>
      </c>
      <c r="H48" s="55"/>
      <c r="I48" s="64"/>
      <c r="J48" s="55">
        <f t="shared" si="0"/>
        <v>112283</v>
      </c>
      <c r="K48" s="64">
        <f t="shared" si="6"/>
        <v>96.629087779690195</v>
      </c>
      <c r="L48" s="55">
        <v>178556</v>
      </c>
      <c r="M48" s="64">
        <f t="shared" si="7"/>
        <v>106.44299783007844</v>
      </c>
      <c r="N48" s="55">
        <v>213664</v>
      </c>
      <c r="O48" s="64">
        <f t="shared" si="8"/>
        <v>106.72740714100182</v>
      </c>
      <c r="P48" s="55">
        <f t="shared" si="1"/>
        <v>35108</v>
      </c>
      <c r="Q48" s="64">
        <f t="shared" si="9"/>
        <v>108.19773175542406</v>
      </c>
      <c r="R48" s="55">
        <f t="shared" si="2"/>
        <v>147391</v>
      </c>
      <c r="S48" s="64">
        <f t="shared" si="10"/>
        <v>99.154378128195461</v>
      </c>
      <c r="T48" s="55">
        <v>141269</v>
      </c>
      <c r="U48" s="64">
        <f t="shared" si="11"/>
        <v>103.48543340829677</v>
      </c>
      <c r="V48" s="55"/>
      <c r="W48" s="64"/>
      <c r="X48" s="55">
        <f t="shared" si="3"/>
        <v>6122</v>
      </c>
      <c r="Y48" s="64">
        <f t="shared" si="12"/>
        <v>50.440800856883904</v>
      </c>
      <c r="Z48" s="55"/>
      <c r="AA48" s="64"/>
      <c r="AB48" s="55"/>
      <c r="AC48" s="68"/>
      <c r="AD48" s="64"/>
      <c r="AE48" s="64"/>
      <c r="AF48" s="64"/>
      <c r="AG48" s="64"/>
      <c r="AH48" s="64"/>
      <c r="AI48" s="65"/>
    </row>
    <row r="49" spans="1:35" ht="12" hidden="1" customHeight="1">
      <c r="B49" s="33" t="s">
        <v>74</v>
      </c>
      <c r="C49" s="40" t="s">
        <v>46</v>
      </c>
      <c r="D49" s="52">
        <v>109040</v>
      </c>
      <c r="E49" s="64">
        <f t="shared" si="4"/>
        <v>95.878727127243309</v>
      </c>
      <c r="F49" s="55">
        <v>1343</v>
      </c>
      <c r="G49" s="64">
        <f t="shared" si="5"/>
        <v>79.373522458628841</v>
      </c>
      <c r="H49" s="55"/>
      <c r="I49" s="64"/>
      <c r="J49" s="55">
        <f t="shared" si="0"/>
        <v>107697</v>
      </c>
      <c r="K49" s="64">
        <f t="shared" si="6"/>
        <v>96.127995715624579</v>
      </c>
      <c r="L49" s="55">
        <v>173656</v>
      </c>
      <c r="M49" s="64">
        <f t="shared" si="7"/>
        <v>103.94206021428143</v>
      </c>
      <c r="N49" s="55">
        <v>214981</v>
      </c>
      <c r="O49" s="64">
        <f t="shared" si="8"/>
        <v>104.7293116971058</v>
      </c>
      <c r="P49" s="55">
        <f t="shared" si="1"/>
        <v>41325</v>
      </c>
      <c r="Q49" s="64">
        <f t="shared" si="9"/>
        <v>108.17213307855404</v>
      </c>
      <c r="R49" s="55">
        <f t="shared" si="2"/>
        <v>149022</v>
      </c>
      <c r="S49" s="64">
        <f t="shared" si="10"/>
        <v>99.190617553481815</v>
      </c>
      <c r="T49" s="55">
        <v>143120</v>
      </c>
      <c r="U49" s="64">
        <f t="shared" si="11"/>
        <v>101.3052464679068</v>
      </c>
      <c r="V49" s="55"/>
      <c r="W49" s="64"/>
      <c r="X49" s="55">
        <f t="shared" si="3"/>
        <v>5902</v>
      </c>
      <c r="Y49" s="64">
        <f t="shared" si="12"/>
        <v>65.855835750948444</v>
      </c>
      <c r="Z49" s="55"/>
      <c r="AA49" s="64"/>
      <c r="AB49" s="55"/>
      <c r="AC49" s="68"/>
      <c r="AD49" s="64"/>
      <c r="AE49" s="64"/>
      <c r="AF49" s="64"/>
      <c r="AG49" s="64"/>
      <c r="AH49" s="64"/>
      <c r="AI49" s="65"/>
    </row>
    <row r="50" spans="1:35" ht="12" hidden="1" customHeight="1">
      <c r="A50" s="14"/>
      <c r="B50" s="33" t="s">
        <v>76</v>
      </c>
      <c r="C50" s="40" t="s">
        <v>75</v>
      </c>
      <c r="D50" s="52">
        <v>108896</v>
      </c>
      <c r="E50" s="64">
        <f t="shared" si="4"/>
        <v>98.571609609500882</v>
      </c>
      <c r="F50" s="55">
        <v>1535</v>
      </c>
      <c r="G50" s="64">
        <f t="shared" si="5"/>
        <v>110.35226455787203</v>
      </c>
      <c r="H50" s="55"/>
      <c r="I50" s="64"/>
      <c r="J50" s="55">
        <f t="shared" si="0"/>
        <v>107361</v>
      </c>
      <c r="K50" s="64">
        <f t="shared" si="6"/>
        <v>98.421385550452413</v>
      </c>
      <c r="L50" s="55">
        <v>181067</v>
      </c>
      <c r="M50" s="64">
        <f t="shared" si="7"/>
        <v>104.27663973370345</v>
      </c>
      <c r="N50" s="55">
        <v>213421</v>
      </c>
      <c r="O50" s="64">
        <f t="shared" si="8"/>
        <v>101.02960529430143</v>
      </c>
      <c r="P50" s="55">
        <f t="shared" si="1"/>
        <v>32354</v>
      </c>
      <c r="Q50" s="64">
        <f t="shared" si="9"/>
        <v>86.036431325621592</v>
      </c>
      <c r="R50" s="55">
        <f t="shared" si="2"/>
        <v>139715</v>
      </c>
      <c r="S50" s="64">
        <f t="shared" si="10"/>
        <v>95.246373254799295</v>
      </c>
      <c r="T50" s="55">
        <v>125644</v>
      </c>
      <c r="U50" s="64">
        <f t="shared" si="11"/>
        <v>91.708271291349149</v>
      </c>
      <c r="V50" s="55"/>
      <c r="W50" s="64"/>
      <c r="X50" s="55">
        <f t="shared" si="3"/>
        <v>14071</v>
      </c>
      <c r="Y50" s="64">
        <f t="shared" si="12"/>
        <v>145.30152829409334</v>
      </c>
      <c r="Z50" s="55"/>
      <c r="AA50" s="64"/>
      <c r="AB50" s="55"/>
      <c r="AC50" s="68"/>
      <c r="AD50" s="64"/>
      <c r="AE50" s="64"/>
      <c r="AF50" s="64"/>
      <c r="AG50" s="64"/>
      <c r="AH50" s="64"/>
      <c r="AI50" s="65"/>
    </row>
    <row r="51" spans="1:35" ht="12" hidden="1" customHeight="1">
      <c r="A51" s="14"/>
      <c r="B51" s="33" t="s">
        <v>41</v>
      </c>
      <c r="C51" s="40" t="s">
        <v>77</v>
      </c>
      <c r="D51" s="52">
        <v>103349</v>
      </c>
      <c r="E51" s="64">
        <f t="shared" si="4"/>
        <v>98.271320851597935</v>
      </c>
      <c r="F51" s="55">
        <v>1423</v>
      </c>
      <c r="G51" s="64">
        <f t="shared" si="5"/>
        <v>108.54309687261632</v>
      </c>
      <c r="H51" s="55"/>
      <c r="I51" s="64"/>
      <c r="J51" s="55">
        <f t="shared" si="0"/>
        <v>101926</v>
      </c>
      <c r="K51" s="64">
        <f t="shared" si="6"/>
        <v>98.141657679864423</v>
      </c>
      <c r="L51" s="55">
        <v>168643</v>
      </c>
      <c r="M51" s="64">
        <f t="shared" si="7"/>
        <v>102.44256539223191</v>
      </c>
      <c r="N51" s="55">
        <v>207737</v>
      </c>
      <c r="O51" s="64">
        <f t="shared" si="8"/>
        <v>97.391023056511429</v>
      </c>
      <c r="P51" s="55">
        <f t="shared" si="1"/>
        <v>39094</v>
      </c>
      <c r="Q51" s="64">
        <f t="shared" si="9"/>
        <v>80.308134757600655</v>
      </c>
      <c r="R51" s="55">
        <f t="shared" si="2"/>
        <v>141020</v>
      </c>
      <c r="S51" s="64">
        <f t="shared" si="10"/>
        <v>92.450306812817956</v>
      </c>
      <c r="T51" s="55">
        <v>135690</v>
      </c>
      <c r="U51" s="64">
        <f t="shared" si="11"/>
        <v>92.000705142113262</v>
      </c>
      <c r="V51" s="55"/>
      <c r="W51" s="64"/>
      <c r="X51" s="55">
        <f t="shared" si="3"/>
        <v>5330</v>
      </c>
      <c r="Y51" s="64">
        <f t="shared" si="12"/>
        <v>105.58637083993661</v>
      </c>
      <c r="Z51" s="55"/>
      <c r="AA51" s="64"/>
      <c r="AB51" s="55"/>
      <c r="AC51" s="68"/>
      <c r="AD51" s="64"/>
      <c r="AE51" s="64"/>
      <c r="AF51" s="64"/>
      <c r="AG51" s="64"/>
      <c r="AH51" s="64"/>
      <c r="AI51" s="65"/>
    </row>
    <row r="52" spans="1:35" ht="12" hidden="1" customHeight="1">
      <c r="A52" s="14"/>
      <c r="B52" s="33" t="s">
        <v>55</v>
      </c>
      <c r="C52" s="40" t="s">
        <v>78</v>
      </c>
      <c r="D52" s="52">
        <v>108038</v>
      </c>
      <c r="E52" s="64">
        <f t="shared" si="4"/>
        <v>96.723307489838675</v>
      </c>
      <c r="F52" s="55">
        <v>1465</v>
      </c>
      <c r="G52" s="64">
        <f t="shared" si="5"/>
        <v>106.15942028985508</v>
      </c>
      <c r="H52" s="55"/>
      <c r="I52" s="64"/>
      <c r="J52" s="55">
        <f t="shared" si="0"/>
        <v>106573</v>
      </c>
      <c r="K52" s="64">
        <f t="shared" si="6"/>
        <v>96.605268405881191</v>
      </c>
      <c r="L52" s="55">
        <v>176359</v>
      </c>
      <c r="M52" s="64">
        <f t="shared" si="7"/>
        <v>100.78924207614672</v>
      </c>
      <c r="N52" s="55">
        <v>211819</v>
      </c>
      <c r="O52" s="64">
        <f t="shared" si="8"/>
        <v>97.223994455332843</v>
      </c>
      <c r="P52" s="55">
        <f t="shared" si="1"/>
        <v>35460</v>
      </c>
      <c r="Q52" s="64">
        <f t="shared" si="9"/>
        <v>82.678542283569215</v>
      </c>
      <c r="R52" s="55">
        <f t="shared" si="2"/>
        <v>142033</v>
      </c>
      <c r="S52" s="64">
        <f t="shared" si="10"/>
        <v>92.70659956790486</v>
      </c>
      <c r="T52" s="55">
        <v>134711</v>
      </c>
      <c r="U52" s="64">
        <f t="shared" si="11"/>
        <v>92.429242855672584</v>
      </c>
      <c r="V52" s="55"/>
      <c r="W52" s="64"/>
      <c r="X52" s="55">
        <f t="shared" si="3"/>
        <v>7322</v>
      </c>
      <c r="Y52" s="64">
        <f t="shared" si="12"/>
        <v>98.123827392120077</v>
      </c>
      <c r="Z52" s="55"/>
      <c r="AA52" s="64"/>
      <c r="AB52" s="55"/>
      <c r="AC52" s="68"/>
      <c r="AD52" s="64"/>
      <c r="AE52" s="64"/>
      <c r="AF52" s="64"/>
      <c r="AG52" s="64"/>
      <c r="AH52" s="64"/>
      <c r="AI52" s="65"/>
    </row>
    <row r="53" spans="1:35" ht="12" hidden="1" customHeight="1">
      <c r="A53" s="14"/>
      <c r="B53" s="33" t="s">
        <v>79</v>
      </c>
      <c r="C53" s="40" t="s">
        <v>80</v>
      </c>
      <c r="D53" s="52">
        <v>105247</v>
      </c>
      <c r="E53" s="64">
        <f t="shared" si="4"/>
        <v>96.944659371430674</v>
      </c>
      <c r="F53" s="55">
        <v>1293</v>
      </c>
      <c r="G53" s="64">
        <f t="shared" si="5"/>
        <v>96.853932584269671</v>
      </c>
      <c r="H53" s="55"/>
      <c r="I53" s="64"/>
      <c r="J53" s="55">
        <f t="shared" si="0"/>
        <v>103954</v>
      </c>
      <c r="K53" s="64">
        <f t="shared" si="6"/>
        <v>96.945788919042414</v>
      </c>
      <c r="L53" s="55">
        <v>168926</v>
      </c>
      <c r="M53" s="64">
        <f t="shared" si="7"/>
        <v>103.03758554646043</v>
      </c>
      <c r="N53" s="55">
        <v>198910</v>
      </c>
      <c r="O53" s="64">
        <f t="shared" si="8"/>
        <v>101.29192913486069</v>
      </c>
      <c r="P53" s="55">
        <f t="shared" si="1"/>
        <v>29984</v>
      </c>
      <c r="Q53" s="64">
        <f t="shared" si="9"/>
        <v>92.466154747586899</v>
      </c>
      <c r="R53" s="55">
        <f t="shared" si="2"/>
        <v>133938</v>
      </c>
      <c r="S53" s="64">
        <f t="shared" si="10"/>
        <v>95.905653892421384</v>
      </c>
      <c r="T53" s="55">
        <v>125172</v>
      </c>
      <c r="U53" s="64">
        <f t="shared" si="11"/>
        <v>93.830677201241357</v>
      </c>
      <c r="V53" s="55"/>
      <c r="W53" s="64"/>
      <c r="X53" s="55">
        <f t="shared" si="3"/>
        <v>8766</v>
      </c>
      <c r="Y53" s="64">
        <f t="shared" si="12"/>
        <v>140.16629357211386</v>
      </c>
      <c r="Z53" s="55"/>
      <c r="AA53" s="64"/>
      <c r="AB53" s="55"/>
      <c r="AC53" s="68"/>
      <c r="AD53" s="64"/>
      <c r="AE53" s="64"/>
      <c r="AF53" s="64"/>
      <c r="AG53" s="64"/>
      <c r="AH53" s="64"/>
      <c r="AI53" s="65"/>
    </row>
    <row r="54" spans="1:35" ht="12" hidden="1" customHeight="1">
      <c r="A54" s="14"/>
      <c r="B54" s="33" t="s">
        <v>81</v>
      </c>
      <c r="C54" s="40" t="s">
        <v>82</v>
      </c>
      <c r="D54" s="52">
        <v>110721</v>
      </c>
      <c r="E54" s="64">
        <f t="shared" si="4"/>
        <v>97.628956882109165</v>
      </c>
      <c r="F54" s="55">
        <v>1304</v>
      </c>
      <c r="G54" s="64">
        <f t="shared" si="5"/>
        <v>95.32163742690058</v>
      </c>
      <c r="H54" s="55"/>
      <c r="I54" s="64"/>
      <c r="J54" s="55">
        <f t="shared" si="0"/>
        <v>109417</v>
      </c>
      <c r="K54" s="64">
        <f t="shared" si="6"/>
        <v>97.657128576783705</v>
      </c>
      <c r="L54" s="55">
        <v>188312</v>
      </c>
      <c r="M54" s="64">
        <f t="shared" si="7"/>
        <v>103.30749439059046</v>
      </c>
      <c r="N54" s="55">
        <v>214592</v>
      </c>
      <c r="O54" s="64">
        <f t="shared" si="8"/>
        <v>101.71345691710472</v>
      </c>
      <c r="P54" s="55">
        <f t="shared" si="1"/>
        <v>26280</v>
      </c>
      <c r="Q54" s="64">
        <f t="shared" si="9"/>
        <v>91.587091377988429</v>
      </c>
      <c r="R54" s="55">
        <f t="shared" si="2"/>
        <v>135697</v>
      </c>
      <c r="S54" s="64">
        <f t="shared" si="10"/>
        <v>96.419537289677123</v>
      </c>
      <c r="T54" s="55">
        <v>120500</v>
      </c>
      <c r="U54" s="64">
        <f t="shared" si="11"/>
        <v>93.109150195490571</v>
      </c>
      <c r="V54" s="55"/>
      <c r="W54" s="64"/>
      <c r="X54" s="55">
        <f t="shared" si="3"/>
        <v>15197</v>
      </c>
      <c r="Y54" s="64">
        <f t="shared" si="12"/>
        <v>134.27283972433293</v>
      </c>
      <c r="Z54" s="55"/>
      <c r="AA54" s="64"/>
      <c r="AB54" s="55"/>
      <c r="AC54" s="68"/>
      <c r="AD54" s="64"/>
      <c r="AE54" s="64"/>
      <c r="AF54" s="64"/>
      <c r="AG54" s="64"/>
      <c r="AH54" s="64"/>
      <c r="AI54" s="65"/>
    </row>
    <row r="55" spans="1:35" ht="12" hidden="1" customHeight="1">
      <c r="A55" s="14"/>
      <c r="B55" s="33" t="s">
        <v>97</v>
      </c>
      <c r="C55" s="40" t="s">
        <v>98</v>
      </c>
      <c r="D55" s="52">
        <v>114010</v>
      </c>
      <c r="E55" s="64">
        <f t="shared" si="4"/>
        <v>98.186296462158523</v>
      </c>
      <c r="F55" s="55">
        <v>1362</v>
      </c>
      <c r="G55" s="64">
        <f t="shared" si="5"/>
        <v>99.054545454545448</v>
      </c>
      <c r="H55" s="55"/>
      <c r="I55" s="64"/>
      <c r="J55" s="55">
        <f t="shared" si="0"/>
        <v>112648</v>
      </c>
      <c r="K55" s="64">
        <f t="shared" si="6"/>
        <v>98.175891791077291</v>
      </c>
      <c r="L55" s="55">
        <v>192910</v>
      </c>
      <c r="M55" s="64">
        <f t="shared" si="7"/>
        <v>102.15255897693876</v>
      </c>
      <c r="N55" s="55">
        <v>220780</v>
      </c>
      <c r="O55" s="64">
        <f t="shared" si="8"/>
        <v>101.12493358494714</v>
      </c>
      <c r="P55" s="55">
        <f t="shared" si="1"/>
        <v>27870</v>
      </c>
      <c r="Q55" s="64">
        <f t="shared" si="9"/>
        <v>94.541877268564065</v>
      </c>
      <c r="R55" s="55">
        <f t="shared" si="2"/>
        <v>140518</v>
      </c>
      <c r="S55" s="64">
        <f t="shared" si="10"/>
        <v>97.433088337262518</v>
      </c>
      <c r="T55" s="55">
        <v>125772</v>
      </c>
      <c r="U55" s="64">
        <f t="shared" si="11"/>
        <v>96.644357187315094</v>
      </c>
      <c r="V55" s="55"/>
      <c r="W55" s="64"/>
      <c r="X55" s="55">
        <f t="shared" si="3"/>
        <v>14746</v>
      </c>
      <c r="Y55" s="64">
        <f t="shared" si="12"/>
        <v>104.72267594631064</v>
      </c>
      <c r="Z55" s="55"/>
      <c r="AA55" s="64"/>
      <c r="AB55" s="55"/>
      <c r="AC55" s="68"/>
      <c r="AD55" s="64"/>
      <c r="AE55" s="64"/>
      <c r="AF55" s="64"/>
      <c r="AG55" s="64"/>
      <c r="AH55" s="64"/>
      <c r="AI55" s="65"/>
    </row>
    <row r="56" spans="1:35" ht="12" hidden="1" customHeight="1">
      <c r="A56" s="14"/>
      <c r="B56" s="33" t="s">
        <v>54</v>
      </c>
      <c r="C56" s="40" t="s">
        <v>44</v>
      </c>
      <c r="D56" s="52">
        <v>105508</v>
      </c>
      <c r="E56" s="64">
        <f t="shared" si="4"/>
        <v>98.122332065434719</v>
      </c>
      <c r="F56" s="55">
        <v>1387</v>
      </c>
      <c r="G56" s="64">
        <f t="shared" si="5"/>
        <v>105.95874713521771</v>
      </c>
      <c r="H56" s="55"/>
      <c r="I56" s="64"/>
      <c r="J56" s="55">
        <f t="shared" si="0"/>
        <v>104121</v>
      </c>
      <c r="K56" s="64">
        <f t="shared" si="6"/>
        <v>98.025758346043048</v>
      </c>
      <c r="L56" s="55">
        <v>175577</v>
      </c>
      <c r="M56" s="64">
        <f t="shared" si="7"/>
        <v>102.3539836422038</v>
      </c>
      <c r="N56" s="55">
        <v>203460</v>
      </c>
      <c r="O56" s="64">
        <f t="shared" si="8"/>
        <v>102.53696592180461</v>
      </c>
      <c r="P56" s="55">
        <f t="shared" si="1"/>
        <v>27883</v>
      </c>
      <c r="Q56" s="64">
        <f t="shared" si="9"/>
        <v>103.70439245732139</v>
      </c>
      <c r="R56" s="55">
        <f t="shared" si="2"/>
        <v>132004</v>
      </c>
      <c r="S56" s="64">
        <f t="shared" si="10"/>
        <v>99.172833477329931</v>
      </c>
      <c r="T56" s="55">
        <v>120429</v>
      </c>
      <c r="U56" s="64">
        <f t="shared" si="11"/>
        <v>96.921628277560472</v>
      </c>
      <c r="V56" s="55"/>
      <c r="W56" s="64"/>
      <c r="X56" s="55">
        <f t="shared" si="3"/>
        <v>11575</v>
      </c>
      <c r="Y56" s="64">
        <f t="shared" si="12"/>
        <v>130.77618348209242</v>
      </c>
      <c r="Z56" s="55"/>
      <c r="AA56" s="64"/>
      <c r="AB56" s="55"/>
      <c r="AC56" s="68"/>
      <c r="AD56" s="64"/>
      <c r="AE56" s="64"/>
      <c r="AF56" s="64"/>
      <c r="AG56" s="64"/>
      <c r="AH56" s="64"/>
      <c r="AI56" s="65"/>
    </row>
    <row r="57" spans="1:35" ht="12" hidden="1" customHeight="1">
      <c r="A57" s="14"/>
      <c r="B57" s="34" t="s">
        <v>85</v>
      </c>
      <c r="C57" s="42" t="s">
        <v>86</v>
      </c>
      <c r="D57" s="53">
        <v>119987</v>
      </c>
      <c r="E57" s="66">
        <f t="shared" si="4"/>
        <v>98.280720148092328</v>
      </c>
      <c r="F57" s="56">
        <v>1350</v>
      </c>
      <c r="G57" s="66">
        <f t="shared" si="5"/>
        <v>99.484156226971265</v>
      </c>
      <c r="H57" s="56"/>
      <c r="I57" s="66"/>
      <c r="J57" s="56">
        <f t="shared" si="0"/>
        <v>118637</v>
      </c>
      <c r="K57" s="66">
        <f t="shared" si="6"/>
        <v>98.267193466358535</v>
      </c>
      <c r="L57" s="56">
        <v>210426</v>
      </c>
      <c r="M57" s="66">
        <f t="shared" si="7"/>
        <v>104.25231491803035</v>
      </c>
      <c r="N57" s="56">
        <v>242081</v>
      </c>
      <c r="O57" s="66">
        <f t="shared" si="8"/>
        <v>104.74980960952645</v>
      </c>
      <c r="P57" s="56">
        <f t="shared" si="1"/>
        <v>31655</v>
      </c>
      <c r="Q57" s="66">
        <f t="shared" si="9"/>
        <v>108.18153856669286</v>
      </c>
      <c r="R57" s="56">
        <f t="shared" si="2"/>
        <v>150292</v>
      </c>
      <c r="S57" s="66">
        <f t="shared" si="10"/>
        <v>100.20134675645042</v>
      </c>
      <c r="T57" s="56">
        <v>130566</v>
      </c>
      <c r="U57" s="66">
        <f t="shared" si="11"/>
        <v>97.953396251894304</v>
      </c>
      <c r="V57" s="56"/>
      <c r="W57" s="66"/>
      <c r="X57" s="56">
        <f t="shared" si="3"/>
        <v>19726</v>
      </c>
      <c r="Y57" s="66">
        <f t="shared" si="12"/>
        <v>118.14805941542885</v>
      </c>
      <c r="Z57" s="56"/>
      <c r="AA57" s="66"/>
      <c r="AB57" s="56"/>
      <c r="AC57" s="69"/>
      <c r="AD57" s="66"/>
      <c r="AE57" s="66"/>
      <c r="AF57" s="66"/>
      <c r="AG57" s="66"/>
      <c r="AH57" s="66"/>
      <c r="AI57" s="67"/>
    </row>
    <row r="58" spans="1:35" ht="12" hidden="1" customHeight="1">
      <c r="A58" s="14"/>
      <c r="B58" s="32" t="s">
        <v>99</v>
      </c>
      <c r="C58" s="40" t="s">
        <v>100</v>
      </c>
      <c r="D58" s="54">
        <v>117290</v>
      </c>
      <c r="E58" s="62">
        <f t="shared" si="4"/>
        <v>97.868896231767962</v>
      </c>
      <c r="F58" s="57">
        <v>1544</v>
      </c>
      <c r="G58" s="62">
        <f t="shared" si="5"/>
        <v>113.86430678466077</v>
      </c>
      <c r="H58" s="57"/>
      <c r="I58" s="62"/>
      <c r="J58" s="57">
        <f t="shared" si="0"/>
        <v>115746</v>
      </c>
      <c r="K58" s="62">
        <f t="shared" si="6"/>
        <v>97.685841604213081</v>
      </c>
      <c r="L58" s="57">
        <v>195656</v>
      </c>
      <c r="M58" s="62">
        <f t="shared" si="7"/>
        <v>96.210225065523218</v>
      </c>
      <c r="N58" s="57">
        <v>226043</v>
      </c>
      <c r="O58" s="62">
        <f t="shared" si="8"/>
        <v>96.138191499768212</v>
      </c>
      <c r="P58" s="57">
        <f t="shared" si="1"/>
        <v>30387</v>
      </c>
      <c r="Q58" s="62">
        <f t="shared" si="9"/>
        <v>95.676952141057939</v>
      </c>
      <c r="R58" s="57">
        <f t="shared" si="2"/>
        <v>146133</v>
      </c>
      <c r="S58" s="62">
        <f t="shared" si="10"/>
        <v>97.261194824556725</v>
      </c>
      <c r="T58" s="55">
        <v>132154</v>
      </c>
      <c r="U58" s="62">
        <f t="shared" si="11"/>
        <v>97.992748088772885</v>
      </c>
      <c r="V58" s="57"/>
      <c r="W58" s="62"/>
      <c r="X58" s="57">
        <f t="shared" si="3"/>
        <v>13979</v>
      </c>
      <c r="Y58" s="62">
        <f t="shared" si="12"/>
        <v>90.849418340157271</v>
      </c>
      <c r="Z58" s="57"/>
      <c r="AA58" s="62"/>
      <c r="AB58" s="57"/>
      <c r="AC58" s="70"/>
      <c r="AD58" s="62"/>
      <c r="AE58" s="62"/>
      <c r="AF58" s="62"/>
      <c r="AG58" s="62"/>
      <c r="AH58" s="62"/>
      <c r="AI58" s="63"/>
    </row>
    <row r="59" spans="1:35" ht="12" hidden="1" customHeight="1">
      <c r="A59" s="14"/>
      <c r="B59" s="33" t="s">
        <v>70</v>
      </c>
      <c r="C59" s="40" t="s">
        <v>71</v>
      </c>
      <c r="D59" s="52">
        <v>119317</v>
      </c>
      <c r="E59" s="64">
        <f t="shared" si="4"/>
        <v>97.457322551662173</v>
      </c>
      <c r="F59" s="55">
        <v>1403</v>
      </c>
      <c r="G59" s="64">
        <f t="shared" si="5"/>
        <v>99.36260623229461</v>
      </c>
      <c r="H59" s="55"/>
      <c r="I59" s="64"/>
      <c r="J59" s="55">
        <f t="shared" si="0"/>
        <v>117914</v>
      </c>
      <c r="K59" s="64">
        <f t="shared" si="6"/>
        <v>97.435092300318956</v>
      </c>
      <c r="L59" s="55">
        <v>192315</v>
      </c>
      <c r="M59" s="64">
        <f t="shared" si="7"/>
        <v>96.422662321383797</v>
      </c>
      <c r="N59" s="55">
        <v>226004</v>
      </c>
      <c r="O59" s="64">
        <f t="shared" si="8"/>
        <v>96.846128794501297</v>
      </c>
      <c r="P59" s="55">
        <f t="shared" si="1"/>
        <v>33689</v>
      </c>
      <c r="Q59" s="64">
        <f t="shared" si="9"/>
        <v>99.336557174028428</v>
      </c>
      <c r="R59" s="55">
        <f t="shared" si="2"/>
        <v>151603</v>
      </c>
      <c r="S59" s="64">
        <f t="shared" si="10"/>
        <v>97.851315415795312</v>
      </c>
      <c r="T59" s="55">
        <v>140464</v>
      </c>
      <c r="U59" s="64">
        <f t="shared" si="11"/>
        <v>97.929361239315654</v>
      </c>
      <c r="V59" s="55"/>
      <c r="W59" s="64"/>
      <c r="X59" s="55">
        <f t="shared" si="3"/>
        <v>11139</v>
      </c>
      <c r="Y59" s="64">
        <f t="shared" si="12"/>
        <v>96.877717863976343</v>
      </c>
      <c r="Z59" s="55"/>
      <c r="AA59" s="64"/>
      <c r="AB59" s="55"/>
      <c r="AC59" s="68"/>
      <c r="AD59" s="64"/>
      <c r="AE59" s="64"/>
      <c r="AF59" s="64"/>
      <c r="AG59" s="64"/>
      <c r="AH59" s="64"/>
      <c r="AI59" s="65"/>
    </row>
    <row r="60" spans="1:35" ht="12" hidden="1" customHeight="1">
      <c r="A60" s="14"/>
      <c r="B60" s="33" t="s">
        <v>72</v>
      </c>
      <c r="C60" s="40" t="s">
        <v>73</v>
      </c>
      <c r="D60" s="52">
        <v>112145</v>
      </c>
      <c r="E60" s="64">
        <f t="shared" si="4"/>
        <v>98.651454107215116</v>
      </c>
      <c r="F60" s="55">
        <v>1310</v>
      </c>
      <c r="G60" s="64">
        <f t="shared" si="5"/>
        <v>93.906810035842298</v>
      </c>
      <c r="H60" s="55"/>
      <c r="I60" s="64"/>
      <c r="J60" s="55">
        <f t="shared" si="0"/>
        <v>110835</v>
      </c>
      <c r="K60" s="64">
        <f t="shared" si="6"/>
        <v>98.710401396471411</v>
      </c>
      <c r="L60" s="55">
        <v>177578</v>
      </c>
      <c r="M60" s="64">
        <f t="shared" si="7"/>
        <v>99.452272676359229</v>
      </c>
      <c r="N60" s="55">
        <v>215290</v>
      </c>
      <c r="O60" s="64">
        <f t="shared" si="8"/>
        <v>100.76100793769658</v>
      </c>
      <c r="P60" s="55">
        <f t="shared" si="1"/>
        <v>37712</v>
      </c>
      <c r="Q60" s="64">
        <f t="shared" si="9"/>
        <v>107.41711290873874</v>
      </c>
      <c r="R60" s="55">
        <f t="shared" si="2"/>
        <v>148547</v>
      </c>
      <c r="S60" s="64">
        <f t="shared" si="10"/>
        <v>100.78430840417664</v>
      </c>
      <c r="T60" s="55">
        <v>141923</v>
      </c>
      <c r="U60" s="64">
        <f t="shared" si="11"/>
        <v>100.4629465770976</v>
      </c>
      <c r="V60" s="55"/>
      <c r="W60" s="64"/>
      <c r="X60" s="55">
        <f t="shared" si="3"/>
        <v>6624</v>
      </c>
      <c r="Y60" s="64">
        <f t="shared" si="12"/>
        <v>108.1999346618752</v>
      </c>
      <c r="Z60" s="55"/>
      <c r="AA60" s="64"/>
      <c r="AB60" s="55"/>
      <c r="AC60" s="68"/>
      <c r="AD60" s="64"/>
      <c r="AE60" s="64"/>
      <c r="AF60" s="64"/>
      <c r="AG60" s="64"/>
      <c r="AH60" s="64"/>
      <c r="AI60" s="65"/>
    </row>
    <row r="61" spans="1:35" ht="12" hidden="1" customHeight="1">
      <c r="A61" s="14"/>
      <c r="B61" s="33" t="s">
        <v>74</v>
      </c>
      <c r="C61" s="40" t="s">
        <v>46</v>
      </c>
      <c r="D61" s="52">
        <v>110706</v>
      </c>
      <c r="E61" s="64">
        <f t="shared" si="4"/>
        <v>101.52787967718268</v>
      </c>
      <c r="F61" s="55">
        <v>1353</v>
      </c>
      <c r="G61" s="64">
        <f t="shared" si="5"/>
        <v>100.7446016381236</v>
      </c>
      <c r="H61" s="55"/>
      <c r="I61" s="64"/>
      <c r="J61" s="55">
        <f t="shared" si="0"/>
        <v>109353</v>
      </c>
      <c r="K61" s="64">
        <f t="shared" si="6"/>
        <v>101.5376472882253</v>
      </c>
      <c r="L61" s="55">
        <v>179788</v>
      </c>
      <c r="M61" s="64">
        <f t="shared" si="7"/>
        <v>103.53111899387295</v>
      </c>
      <c r="N61" s="55">
        <v>219724</v>
      </c>
      <c r="O61" s="64">
        <f t="shared" si="8"/>
        <v>102.20624148180536</v>
      </c>
      <c r="P61" s="55">
        <f t="shared" si="1"/>
        <v>39936</v>
      </c>
      <c r="Q61" s="64">
        <f t="shared" si="9"/>
        <v>96.638838475499085</v>
      </c>
      <c r="R61" s="55">
        <f t="shared" si="2"/>
        <v>149289</v>
      </c>
      <c r="S61" s="64">
        <f t="shared" si="10"/>
        <v>100.17916817651084</v>
      </c>
      <c r="T61" s="55">
        <v>143003</v>
      </c>
      <c r="U61" s="64">
        <f t="shared" si="11"/>
        <v>99.918250419228613</v>
      </c>
      <c r="V61" s="55"/>
      <c r="W61" s="64"/>
      <c r="X61" s="55">
        <f t="shared" si="3"/>
        <v>6286</v>
      </c>
      <c r="Y61" s="64">
        <f t="shared" si="12"/>
        <v>106.50626906133513</v>
      </c>
      <c r="Z61" s="55"/>
      <c r="AA61" s="64"/>
      <c r="AB61" s="55"/>
      <c r="AC61" s="68"/>
      <c r="AD61" s="64"/>
      <c r="AE61" s="64"/>
      <c r="AF61" s="64"/>
      <c r="AG61" s="64"/>
      <c r="AH61" s="64"/>
      <c r="AI61" s="65"/>
    </row>
    <row r="62" spans="1:35" ht="12" hidden="1" customHeight="1">
      <c r="A62" s="14"/>
      <c r="B62" s="33" t="s">
        <v>76</v>
      </c>
      <c r="C62" s="40" t="s">
        <v>75</v>
      </c>
      <c r="D62" s="52">
        <v>107376</v>
      </c>
      <c r="E62" s="64">
        <f t="shared" si="4"/>
        <v>98.604172788715843</v>
      </c>
      <c r="F62" s="55">
        <v>1371</v>
      </c>
      <c r="G62" s="64">
        <f t="shared" si="5"/>
        <v>89.31596091205212</v>
      </c>
      <c r="H62" s="55"/>
      <c r="I62" s="64"/>
      <c r="J62" s="55">
        <f t="shared" si="0"/>
        <v>106005</v>
      </c>
      <c r="K62" s="64">
        <f t="shared" si="6"/>
        <v>98.736971525973118</v>
      </c>
      <c r="L62" s="55">
        <v>177034</v>
      </c>
      <c r="M62" s="64">
        <f t="shared" si="7"/>
        <v>97.772647693947548</v>
      </c>
      <c r="N62" s="55">
        <v>212133</v>
      </c>
      <c r="O62" s="64">
        <f t="shared" si="8"/>
        <v>99.396498001602467</v>
      </c>
      <c r="P62" s="55">
        <f t="shared" si="1"/>
        <v>35099</v>
      </c>
      <c r="Q62" s="64">
        <f t="shared" si="9"/>
        <v>108.48426778759968</v>
      </c>
      <c r="R62" s="55">
        <f t="shared" si="2"/>
        <v>141104</v>
      </c>
      <c r="S62" s="64">
        <f t="shared" si="10"/>
        <v>100.99416669648929</v>
      </c>
      <c r="T62" s="55">
        <v>134596</v>
      </c>
      <c r="U62" s="64">
        <f t="shared" si="11"/>
        <v>107.12489255356404</v>
      </c>
      <c r="V62" s="55"/>
      <c r="W62" s="64"/>
      <c r="X62" s="55">
        <f t="shared" si="3"/>
        <v>6508</v>
      </c>
      <c r="Y62" s="64">
        <f t="shared" si="12"/>
        <v>46.251154857508354</v>
      </c>
      <c r="Z62" s="55"/>
      <c r="AA62" s="64"/>
      <c r="AB62" s="55"/>
      <c r="AC62" s="68"/>
      <c r="AD62" s="64"/>
      <c r="AE62" s="64"/>
      <c r="AF62" s="64"/>
      <c r="AG62" s="64"/>
      <c r="AH62" s="64"/>
      <c r="AI62" s="65"/>
    </row>
    <row r="63" spans="1:35" ht="12" hidden="1" customHeight="1">
      <c r="A63" s="14"/>
      <c r="B63" s="33" t="s">
        <v>41</v>
      </c>
      <c r="C63" s="40" t="s">
        <v>77</v>
      </c>
      <c r="D63" s="52">
        <v>103925</v>
      </c>
      <c r="E63" s="64">
        <f t="shared" si="4"/>
        <v>100.55733485568317</v>
      </c>
      <c r="F63" s="55">
        <v>1381</v>
      </c>
      <c r="G63" s="64">
        <f t="shared" si="5"/>
        <v>97.048489107519316</v>
      </c>
      <c r="H63" s="55"/>
      <c r="I63" s="64"/>
      <c r="J63" s="55">
        <f t="shared" si="0"/>
        <v>102544</v>
      </c>
      <c r="K63" s="64">
        <f t="shared" si="6"/>
        <v>100.60632223377746</v>
      </c>
      <c r="L63" s="55">
        <v>171207</v>
      </c>
      <c r="M63" s="64">
        <f t="shared" si="7"/>
        <v>101.52037143551765</v>
      </c>
      <c r="N63" s="55">
        <v>213931</v>
      </c>
      <c r="O63" s="64">
        <f t="shared" si="8"/>
        <v>102.98165468838</v>
      </c>
      <c r="P63" s="55">
        <f t="shared" si="1"/>
        <v>42724</v>
      </c>
      <c r="Q63" s="64">
        <f t="shared" si="9"/>
        <v>109.2853123241418</v>
      </c>
      <c r="R63" s="55">
        <f t="shared" si="2"/>
        <v>145268</v>
      </c>
      <c r="S63" s="64">
        <f t="shared" si="10"/>
        <v>103.01233867536519</v>
      </c>
      <c r="T63" s="55">
        <v>141739</v>
      </c>
      <c r="U63" s="64">
        <f t="shared" si="11"/>
        <v>104.45795563416611</v>
      </c>
      <c r="V63" s="55"/>
      <c r="W63" s="64"/>
      <c r="X63" s="55">
        <f t="shared" si="3"/>
        <v>3529</v>
      </c>
      <c r="Y63" s="64">
        <f t="shared" si="12"/>
        <v>66.210131332082554</v>
      </c>
      <c r="Z63" s="55"/>
      <c r="AA63" s="64"/>
      <c r="AB63" s="55"/>
      <c r="AC63" s="68"/>
      <c r="AD63" s="64"/>
      <c r="AE63" s="64"/>
      <c r="AF63" s="64"/>
      <c r="AG63" s="64"/>
      <c r="AH63" s="64"/>
      <c r="AI63" s="65"/>
    </row>
    <row r="64" spans="1:35" ht="12" hidden="1" customHeight="1">
      <c r="A64" s="14"/>
      <c r="B64" s="33" t="s">
        <v>55</v>
      </c>
      <c r="C64" s="40" t="s">
        <v>78</v>
      </c>
      <c r="D64" s="52">
        <v>106799</v>
      </c>
      <c r="E64" s="64">
        <f t="shared" si="4"/>
        <v>98.853181288065301</v>
      </c>
      <c r="F64" s="55">
        <v>1452</v>
      </c>
      <c r="G64" s="64">
        <f t="shared" si="5"/>
        <v>99.112627986348116</v>
      </c>
      <c r="H64" s="55"/>
      <c r="I64" s="64"/>
      <c r="J64" s="55">
        <f t="shared" si="0"/>
        <v>105347</v>
      </c>
      <c r="K64" s="64">
        <f t="shared" si="6"/>
        <v>98.849614818012071</v>
      </c>
      <c r="L64" s="55">
        <v>171954</v>
      </c>
      <c r="M64" s="64">
        <f t="shared" si="7"/>
        <v>97.502253925232054</v>
      </c>
      <c r="N64" s="55">
        <v>213031</v>
      </c>
      <c r="O64" s="64">
        <f t="shared" si="8"/>
        <v>100.57218663103878</v>
      </c>
      <c r="P64" s="55">
        <f t="shared" si="1"/>
        <v>41077</v>
      </c>
      <c r="Q64" s="64">
        <f t="shared" si="9"/>
        <v>115.84038353073886</v>
      </c>
      <c r="R64" s="55">
        <f t="shared" si="2"/>
        <v>146424</v>
      </c>
      <c r="S64" s="64">
        <f t="shared" si="10"/>
        <v>103.09153506579456</v>
      </c>
      <c r="T64" s="55">
        <v>141987</v>
      </c>
      <c r="U64" s="64">
        <f t="shared" si="11"/>
        <v>105.40119218178174</v>
      </c>
      <c r="V64" s="55"/>
      <c r="W64" s="64"/>
      <c r="X64" s="55">
        <f t="shared" si="3"/>
        <v>4437</v>
      </c>
      <c r="Y64" s="64">
        <f t="shared" si="12"/>
        <v>60.598197213875991</v>
      </c>
      <c r="Z64" s="55"/>
      <c r="AA64" s="64"/>
      <c r="AB64" s="55"/>
      <c r="AC64" s="68"/>
      <c r="AD64" s="64"/>
      <c r="AE64" s="64"/>
      <c r="AF64" s="64"/>
      <c r="AG64" s="64"/>
      <c r="AH64" s="64"/>
      <c r="AI64" s="65"/>
    </row>
    <row r="65" spans="1:35" ht="12" hidden="1" customHeight="1">
      <c r="A65" s="14"/>
      <c r="B65" s="33" t="s">
        <v>79</v>
      </c>
      <c r="C65" s="40" t="s">
        <v>80</v>
      </c>
      <c r="D65" s="52">
        <v>103222</v>
      </c>
      <c r="E65" s="64">
        <f t="shared" si="4"/>
        <v>98.075954659040164</v>
      </c>
      <c r="F65" s="55">
        <v>1381</v>
      </c>
      <c r="G65" s="64">
        <f t="shared" si="5"/>
        <v>106.80587780355762</v>
      </c>
      <c r="H65" s="55"/>
      <c r="I65" s="64"/>
      <c r="J65" s="55">
        <f t="shared" si="0"/>
        <v>101841</v>
      </c>
      <c r="K65" s="64">
        <f t="shared" si="6"/>
        <v>97.967370182965539</v>
      </c>
      <c r="L65" s="55">
        <v>162930</v>
      </c>
      <c r="M65" s="64">
        <f t="shared" si="7"/>
        <v>96.450516794335982</v>
      </c>
      <c r="N65" s="55">
        <v>198769</v>
      </c>
      <c r="O65" s="64">
        <f t="shared" si="8"/>
        <v>99.929113669498776</v>
      </c>
      <c r="P65" s="55">
        <f t="shared" si="1"/>
        <v>35839</v>
      </c>
      <c r="Q65" s="64">
        <f t="shared" si="9"/>
        <v>119.52708110992529</v>
      </c>
      <c r="R65" s="55">
        <f t="shared" si="2"/>
        <v>137680</v>
      </c>
      <c r="S65" s="64">
        <f t="shared" si="10"/>
        <v>102.79382998103601</v>
      </c>
      <c r="T65" s="55">
        <v>132682</v>
      </c>
      <c r="U65" s="64">
        <f t="shared" si="11"/>
        <v>105.99974435177195</v>
      </c>
      <c r="V65" s="55"/>
      <c r="W65" s="64"/>
      <c r="X65" s="55">
        <f t="shared" si="3"/>
        <v>4998</v>
      </c>
      <c r="Y65" s="64">
        <f t="shared" si="12"/>
        <v>57.015742642026012</v>
      </c>
      <c r="Z65" s="55"/>
      <c r="AA65" s="64"/>
      <c r="AB65" s="55"/>
      <c r="AC65" s="68"/>
      <c r="AD65" s="64"/>
      <c r="AE65" s="64"/>
      <c r="AF65" s="64"/>
      <c r="AG65" s="64"/>
      <c r="AH65" s="64"/>
      <c r="AI65" s="65"/>
    </row>
    <row r="66" spans="1:35" ht="12" hidden="1" customHeight="1">
      <c r="A66" s="14"/>
      <c r="B66" s="33" t="s">
        <v>81</v>
      </c>
      <c r="C66" s="40" t="s">
        <v>82</v>
      </c>
      <c r="D66" s="52">
        <v>107633</v>
      </c>
      <c r="E66" s="64">
        <f t="shared" si="4"/>
        <v>97.211007848556292</v>
      </c>
      <c r="F66" s="55">
        <v>1512</v>
      </c>
      <c r="G66" s="64">
        <f t="shared" si="5"/>
        <v>115.95092024539878</v>
      </c>
      <c r="H66" s="55"/>
      <c r="I66" s="64"/>
      <c r="J66" s="55">
        <f t="shared" si="0"/>
        <v>106121</v>
      </c>
      <c r="K66" s="64">
        <f t="shared" si="6"/>
        <v>96.987671020042583</v>
      </c>
      <c r="L66" s="55">
        <v>175061</v>
      </c>
      <c r="M66" s="64">
        <f t="shared" si="7"/>
        <v>92.963273715960753</v>
      </c>
      <c r="N66" s="55">
        <v>204435</v>
      </c>
      <c r="O66" s="64">
        <f t="shared" si="8"/>
        <v>95.266831941544879</v>
      </c>
      <c r="P66" s="55">
        <f t="shared" si="1"/>
        <v>29374</v>
      </c>
      <c r="Q66" s="64">
        <f t="shared" si="9"/>
        <v>111.77321156773212</v>
      </c>
      <c r="R66" s="55">
        <f t="shared" si="2"/>
        <v>135495</v>
      </c>
      <c r="S66" s="64">
        <f t="shared" si="10"/>
        <v>99.851138934537971</v>
      </c>
      <c r="T66" s="55">
        <v>123430</v>
      </c>
      <c r="U66" s="64">
        <f t="shared" si="11"/>
        <v>102.43153526970954</v>
      </c>
      <c r="V66" s="55"/>
      <c r="W66" s="64"/>
      <c r="X66" s="55">
        <f t="shared" si="3"/>
        <v>12065</v>
      </c>
      <c r="Y66" s="64">
        <f t="shared" si="12"/>
        <v>79.390669211028495</v>
      </c>
      <c r="Z66" s="55"/>
      <c r="AA66" s="64"/>
      <c r="AB66" s="55"/>
      <c r="AC66" s="68"/>
      <c r="AD66" s="64"/>
      <c r="AE66" s="64"/>
      <c r="AF66" s="64"/>
      <c r="AG66" s="64"/>
      <c r="AH66" s="64"/>
      <c r="AI66" s="65"/>
    </row>
    <row r="67" spans="1:35" ht="12" hidden="1" customHeight="1">
      <c r="A67" s="14"/>
      <c r="B67" s="33" t="s">
        <v>101</v>
      </c>
      <c r="C67" s="40" t="s">
        <v>102</v>
      </c>
      <c r="D67" s="52">
        <v>110635</v>
      </c>
      <c r="E67" s="64">
        <f t="shared" si="4"/>
        <v>97.03973335672309</v>
      </c>
      <c r="F67" s="55">
        <v>1342</v>
      </c>
      <c r="G67" s="64">
        <f t="shared" si="5"/>
        <v>98.531571218795889</v>
      </c>
      <c r="H67" s="55"/>
      <c r="I67" s="64"/>
      <c r="J67" s="55">
        <f t="shared" si="0"/>
        <v>109293</v>
      </c>
      <c r="K67" s="64">
        <f t="shared" si="6"/>
        <v>97.021695902279674</v>
      </c>
      <c r="L67" s="55">
        <v>186690</v>
      </c>
      <c r="M67" s="64">
        <f t="shared" si="7"/>
        <v>96.775698512259595</v>
      </c>
      <c r="N67" s="55">
        <v>220825</v>
      </c>
      <c r="O67" s="64">
        <f t="shared" si="8"/>
        <v>100.02038228100372</v>
      </c>
      <c r="P67" s="55">
        <f t="shared" si="1"/>
        <v>34135</v>
      </c>
      <c r="Q67" s="64">
        <f t="shared" si="9"/>
        <v>122.47936849659131</v>
      </c>
      <c r="R67" s="55">
        <f t="shared" si="2"/>
        <v>143428</v>
      </c>
      <c r="S67" s="64">
        <f t="shared" si="10"/>
        <v>102.07090906503082</v>
      </c>
      <c r="T67" s="55">
        <v>129763</v>
      </c>
      <c r="U67" s="64">
        <f t="shared" si="11"/>
        <v>103.17320230257927</v>
      </c>
      <c r="V67" s="55"/>
      <c r="W67" s="64"/>
      <c r="X67" s="55">
        <f t="shared" si="3"/>
        <v>13665</v>
      </c>
      <c r="Y67" s="64">
        <f t="shared" si="12"/>
        <v>92.669198426691977</v>
      </c>
      <c r="Z67" s="55"/>
      <c r="AA67" s="64"/>
      <c r="AB67" s="55"/>
      <c r="AC67" s="68"/>
      <c r="AD67" s="64"/>
      <c r="AE67" s="64"/>
      <c r="AF67" s="64"/>
      <c r="AG67" s="64"/>
      <c r="AH67" s="64"/>
      <c r="AI67" s="65"/>
    </row>
    <row r="68" spans="1:35" ht="12" hidden="1" customHeight="1">
      <c r="A68" s="14"/>
      <c r="B68" s="33" t="s">
        <v>54</v>
      </c>
      <c r="C68" s="40" t="s">
        <v>44</v>
      </c>
      <c r="D68" s="52">
        <v>102965</v>
      </c>
      <c r="E68" s="64">
        <f t="shared" si="4"/>
        <v>97.589756227015954</v>
      </c>
      <c r="F68" s="55">
        <v>1301</v>
      </c>
      <c r="G68" s="64">
        <f t="shared" si="5"/>
        <v>93.799567411679888</v>
      </c>
      <c r="H68" s="55"/>
      <c r="I68" s="64"/>
      <c r="J68" s="55">
        <f t="shared" si="0"/>
        <v>101664</v>
      </c>
      <c r="K68" s="64">
        <f t="shared" si="6"/>
        <v>97.640245483620021</v>
      </c>
      <c r="L68" s="55">
        <v>167258</v>
      </c>
      <c r="M68" s="64">
        <f t="shared" si="7"/>
        <v>95.261907880872769</v>
      </c>
      <c r="N68" s="55">
        <v>197155</v>
      </c>
      <c r="O68" s="64">
        <f t="shared" si="8"/>
        <v>96.90111078344637</v>
      </c>
      <c r="P68" s="55">
        <f t="shared" si="1"/>
        <v>29897</v>
      </c>
      <c r="Q68" s="64">
        <f t="shared" si="9"/>
        <v>107.22303912778395</v>
      </c>
      <c r="R68" s="55">
        <f t="shared" si="2"/>
        <v>131561</v>
      </c>
      <c r="S68" s="64">
        <f t="shared" si="10"/>
        <v>99.664404108966394</v>
      </c>
      <c r="T68" s="55">
        <v>123095</v>
      </c>
      <c r="U68" s="64">
        <f t="shared" si="11"/>
        <v>102.21375250147389</v>
      </c>
      <c r="V68" s="55"/>
      <c r="W68" s="64"/>
      <c r="X68" s="55">
        <f t="shared" si="3"/>
        <v>8466</v>
      </c>
      <c r="Y68" s="64">
        <f t="shared" si="12"/>
        <v>73.14038876889849</v>
      </c>
      <c r="Z68" s="55"/>
      <c r="AA68" s="64"/>
      <c r="AB68" s="55"/>
      <c r="AC68" s="68"/>
      <c r="AD68" s="64"/>
      <c r="AE68" s="64"/>
      <c r="AF68" s="64"/>
      <c r="AG68" s="64"/>
      <c r="AH68" s="64"/>
      <c r="AI68" s="65"/>
    </row>
    <row r="69" spans="1:35" ht="12" hidden="1" customHeight="1">
      <c r="A69" s="14"/>
      <c r="B69" s="34" t="s">
        <v>85</v>
      </c>
      <c r="C69" s="40" t="s">
        <v>86</v>
      </c>
      <c r="D69" s="53">
        <v>116601</v>
      </c>
      <c r="E69" s="66">
        <f t="shared" si="4"/>
        <v>97.178027619658792</v>
      </c>
      <c r="F69" s="56">
        <v>1379</v>
      </c>
      <c r="G69" s="66">
        <f t="shared" si="5"/>
        <v>102.14814814814814</v>
      </c>
      <c r="H69" s="56"/>
      <c r="I69" s="66"/>
      <c r="J69" s="56">
        <f t="shared" si="0"/>
        <v>115222</v>
      </c>
      <c r="K69" s="66">
        <f t="shared" si="6"/>
        <v>97.121471379080731</v>
      </c>
      <c r="L69" s="56">
        <v>198614</v>
      </c>
      <c r="M69" s="66">
        <f t="shared" si="7"/>
        <v>94.386625226920629</v>
      </c>
      <c r="N69" s="56">
        <v>230531</v>
      </c>
      <c r="O69" s="66">
        <f t="shared" si="8"/>
        <v>95.228869675852295</v>
      </c>
      <c r="P69" s="56">
        <f t="shared" si="1"/>
        <v>31917</v>
      </c>
      <c r="Q69" s="66">
        <f t="shared" si="9"/>
        <v>100.82767335334071</v>
      </c>
      <c r="R69" s="56">
        <f t="shared" si="2"/>
        <v>147139</v>
      </c>
      <c r="S69" s="66">
        <f t="shared" si="10"/>
        <v>97.902083943257125</v>
      </c>
      <c r="T69" s="56">
        <v>130626</v>
      </c>
      <c r="U69" s="66">
        <f t="shared" si="11"/>
        <v>100.04595377050687</v>
      </c>
      <c r="V69" s="56"/>
      <c r="W69" s="66"/>
      <c r="X69" s="56">
        <f t="shared" si="3"/>
        <v>16513</v>
      </c>
      <c r="Y69" s="66">
        <f t="shared" si="12"/>
        <v>83.711852377572754</v>
      </c>
      <c r="Z69" s="56"/>
      <c r="AA69" s="66"/>
      <c r="AB69" s="56"/>
      <c r="AC69" s="69"/>
      <c r="AD69" s="66"/>
      <c r="AE69" s="66"/>
      <c r="AF69" s="66"/>
      <c r="AG69" s="66"/>
      <c r="AH69" s="66"/>
      <c r="AI69" s="67"/>
    </row>
    <row r="70" spans="1:35" ht="12" hidden="1" customHeight="1">
      <c r="A70" s="14"/>
      <c r="B70" s="32" t="s">
        <v>103</v>
      </c>
      <c r="C70" s="41" t="s">
        <v>42</v>
      </c>
      <c r="D70" s="54">
        <v>115453</v>
      </c>
      <c r="E70" s="62">
        <f t="shared" si="4"/>
        <v>98.433796572597828</v>
      </c>
      <c r="F70" s="57">
        <v>1322</v>
      </c>
      <c r="G70" s="62">
        <f t="shared" si="5"/>
        <v>85.62176165803109</v>
      </c>
      <c r="H70" s="57"/>
      <c r="I70" s="62"/>
      <c r="J70" s="57">
        <f t="shared" si="0"/>
        <v>114131</v>
      </c>
      <c r="K70" s="62">
        <f t="shared" si="6"/>
        <v>98.604703402277408</v>
      </c>
      <c r="L70" s="57">
        <v>189151</v>
      </c>
      <c r="M70" s="62">
        <f t="shared" si="7"/>
        <v>96.675287238827337</v>
      </c>
      <c r="N70" s="57">
        <v>222887</v>
      </c>
      <c r="O70" s="62">
        <f t="shared" si="8"/>
        <v>98.603805470640538</v>
      </c>
      <c r="P70" s="57">
        <f t="shared" si="1"/>
        <v>33736</v>
      </c>
      <c r="Q70" s="62">
        <f t="shared" si="9"/>
        <v>111.02116036462961</v>
      </c>
      <c r="R70" s="57">
        <f t="shared" si="2"/>
        <v>147867</v>
      </c>
      <c r="S70" s="62">
        <f t="shared" si="10"/>
        <v>101.18659029787933</v>
      </c>
      <c r="T70" s="81">
        <v>137747</v>
      </c>
      <c r="U70" s="62">
        <f t="shared" si="11"/>
        <v>104.23218366451262</v>
      </c>
      <c r="V70" s="57">
        <v>9872</v>
      </c>
      <c r="W70" s="55" t="s">
        <v>40</v>
      </c>
      <c r="X70" s="57">
        <f t="shared" si="3"/>
        <v>10120</v>
      </c>
      <c r="Y70" s="62">
        <f t="shared" si="12"/>
        <v>72.394305744330779</v>
      </c>
      <c r="Z70" s="57"/>
      <c r="AA70" s="62"/>
      <c r="AB70" s="57"/>
      <c r="AC70" s="70"/>
      <c r="AD70" s="62"/>
      <c r="AE70" s="62"/>
      <c r="AF70" s="62"/>
      <c r="AG70" s="62"/>
      <c r="AH70" s="62"/>
      <c r="AI70" s="63"/>
    </row>
    <row r="71" spans="1:35" ht="12" hidden="1" customHeight="1">
      <c r="A71" s="14"/>
      <c r="B71" s="33" t="s">
        <v>70</v>
      </c>
      <c r="C71" s="40" t="s">
        <v>71</v>
      </c>
      <c r="D71" s="52">
        <v>117528</v>
      </c>
      <c r="E71" s="64">
        <f t="shared" si="4"/>
        <v>98.500632768172181</v>
      </c>
      <c r="F71" s="55">
        <v>1391</v>
      </c>
      <c r="G71" s="64">
        <f t="shared" si="5"/>
        <v>99.144689950106908</v>
      </c>
      <c r="H71" s="55"/>
      <c r="I71" s="64"/>
      <c r="J71" s="55">
        <f t="shared" si="0"/>
        <v>116137</v>
      </c>
      <c r="K71" s="64">
        <f t="shared" si="6"/>
        <v>98.492969452312707</v>
      </c>
      <c r="L71" s="55">
        <v>191212</v>
      </c>
      <c r="M71" s="64">
        <f t="shared" si="7"/>
        <v>99.426461794451811</v>
      </c>
      <c r="N71" s="55">
        <v>228897</v>
      </c>
      <c r="O71" s="64">
        <f t="shared" si="8"/>
        <v>101.28006583954266</v>
      </c>
      <c r="P71" s="55">
        <f t="shared" si="1"/>
        <v>37685</v>
      </c>
      <c r="Q71" s="64">
        <f t="shared" si="9"/>
        <v>111.86143845172015</v>
      </c>
      <c r="R71" s="55">
        <f t="shared" si="2"/>
        <v>153822</v>
      </c>
      <c r="S71" s="64">
        <f t="shared" si="10"/>
        <v>101.46369135175426</v>
      </c>
      <c r="T71" s="82">
        <v>143024</v>
      </c>
      <c r="U71" s="64">
        <f t="shared" si="11"/>
        <v>101.82253103998178</v>
      </c>
      <c r="V71" s="55">
        <v>8668</v>
      </c>
      <c r="W71" s="55" t="s">
        <v>40</v>
      </c>
      <c r="X71" s="55">
        <f t="shared" si="3"/>
        <v>10798</v>
      </c>
      <c r="Y71" s="64">
        <f t="shared" si="12"/>
        <v>96.938683903402449</v>
      </c>
      <c r="Z71" s="55"/>
      <c r="AA71" s="64"/>
      <c r="AB71" s="55"/>
      <c r="AC71" s="68"/>
      <c r="AD71" s="64"/>
      <c r="AE71" s="64"/>
      <c r="AF71" s="64"/>
      <c r="AG71" s="64"/>
      <c r="AH71" s="64"/>
      <c r="AI71" s="65"/>
    </row>
    <row r="72" spans="1:35" ht="12" hidden="1" customHeight="1">
      <c r="A72" s="14"/>
      <c r="B72" s="33" t="s">
        <v>72</v>
      </c>
      <c r="C72" s="40" t="s">
        <v>73</v>
      </c>
      <c r="D72" s="52">
        <v>109458</v>
      </c>
      <c r="E72" s="64">
        <f t="shared" si="4"/>
        <v>97.603994828124314</v>
      </c>
      <c r="F72" s="55">
        <v>1315</v>
      </c>
      <c r="G72" s="64">
        <f t="shared" si="5"/>
        <v>100.38167938931298</v>
      </c>
      <c r="H72" s="55"/>
      <c r="I72" s="64"/>
      <c r="J72" s="55">
        <f t="shared" si="0"/>
        <v>108143</v>
      </c>
      <c r="K72" s="64">
        <f t="shared" si="6"/>
        <v>97.571164343393335</v>
      </c>
      <c r="L72" s="55">
        <v>173755</v>
      </c>
      <c r="M72" s="64">
        <f t="shared" si="7"/>
        <v>97.84714322720157</v>
      </c>
      <c r="N72" s="55">
        <v>213811</v>
      </c>
      <c r="O72" s="64">
        <f t="shared" si="8"/>
        <v>99.313019647916761</v>
      </c>
      <c r="P72" s="55">
        <f t="shared" si="1"/>
        <v>40056</v>
      </c>
      <c r="Q72" s="64">
        <f t="shared" si="9"/>
        <v>106.21552821383113</v>
      </c>
      <c r="R72" s="55">
        <f t="shared" si="2"/>
        <v>148199</v>
      </c>
      <c r="S72" s="64">
        <f t="shared" si="10"/>
        <v>99.765730711491983</v>
      </c>
      <c r="T72" s="82">
        <v>143365</v>
      </c>
      <c r="U72" s="64">
        <f t="shared" si="11"/>
        <v>101.0160439111349</v>
      </c>
      <c r="V72" s="55">
        <v>8824</v>
      </c>
      <c r="W72" s="55" t="s">
        <v>40</v>
      </c>
      <c r="X72" s="55">
        <f t="shared" si="3"/>
        <v>4834</v>
      </c>
      <c r="Y72" s="64">
        <f t="shared" si="12"/>
        <v>72.977053140096615</v>
      </c>
      <c r="Z72" s="55"/>
      <c r="AA72" s="64"/>
      <c r="AB72" s="55"/>
      <c r="AC72" s="68"/>
      <c r="AD72" s="64"/>
      <c r="AE72" s="64"/>
      <c r="AF72" s="64"/>
      <c r="AG72" s="64"/>
      <c r="AH72" s="64"/>
      <c r="AI72" s="65"/>
    </row>
    <row r="73" spans="1:35" ht="12" hidden="1" customHeight="1">
      <c r="A73" s="14"/>
      <c r="B73" s="33" t="s">
        <v>74</v>
      </c>
      <c r="C73" s="40" t="s">
        <v>46</v>
      </c>
      <c r="D73" s="52">
        <v>109629</v>
      </c>
      <c r="E73" s="64">
        <f t="shared" si="4"/>
        <v>99.027152999837412</v>
      </c>
      <c r="F73" s="55">
        <v>1353</v>
      </c>
      <c r="G73" s="64">
        <f t="shared" si="5"/>
        <v>100</v>
      </c>
      <c r="H73" s="55"/>
      <c r="I73" s="64"/>
      <c r="J73" s="55">
        <f t="shared" si="0"/>
        <v>108276</v>
      </c>
      <c r="K73" s="64">
        <f t="shared" si="6"/>
        <v>99.015116183369457</v>
      </c>
      <c r="L73" s="55">
        <v>188703</v>
      </c>
      <c r="M73" s="64">
        <f t="shared" si="7"/>
        <v>104.9586179277816</v>
      </c>
      <c r="N73" s="55">
        <v>227791</v>
      </c>
      <c r="O73" s="64">
        <f t="shared" si="8"/>
        <v>103.67142415029764</v>
      </c>
      <c r="P73" s="55">
        <f t="shared" si="1"/>
        <v>39088</v>
      </c>
      <c r="Q73" s="64">
        <f t="shared" si="9"/>
        <v>97.876602564102569</v>
      </c>
      <c r="R73" s="55">
        <f t="shared" si="2"/>
        <v>147364</v>
      </c>
      <c r="S73" s="64">
        <f t="shared" si="10"/>
        <v>98.710554695925353</v>
      </c>
      <c r="T73" s="82">
        <v>136152</v>
      </c>
      <c r="U73" s="64">
        <f t="shared" si="11"/>
        <v>95.209191415564703</v>
      </c>
      <c r="V73" s="55">
        <v>9001</v>
      </c>
      <c r="W73" s="55" t="s">
        <v>40</v>
      </c>
      <c r="X73" s="55">
        <f t="shared" si="3"/>
        <v>11212</v>
      </c>
      <c r="Y73" s="64">
        <f t="shared" si="12"/>
        <v>178.36461979000956</v>
      </c>
      <c r="Z73" s="55"/>
      <c r="AA73" s="64"/>
      <c r="AB73" s="55"/>
      <c r="AC73" s="68"/>
      <c r="AD73" s="64"/>
      <c r="AE73" s="64"/>
      <c r="AF73" s="64"/>
      <c r="AG73" s="64"/>
      <c r="AH73" s="64"/>
      <c r="AI73" s="65"/>
    </row>
    <row r="74" spans="1:35" ht="12" hidden="1" customHeight="1">
      <c r="A74" s="14"/>
      <c r="B74" s="33" t="s">
        <v>76</v>
      </c>
      <c r="C74" s="40" t="s">
        <v>75</v>
      </c>
      <c r="D74" s="52">
        <v>105585</v>
      </c>
      <c r="E74" s="64">
        <f t="shared" si="4"/>
        <v>98.332029503799731</v>
      </c>
      <c r="F74" s="55">
        <v>1327</v>
      </c>
      <c r="G74" s="64">
        <f t="shared" si="5"/>
        <v>96.790663749088253</v>
      </c>
      <c r="H74" s="55"/>
      <c r="I74" s="64"/>
      <c r="J74" s="55">
        <f t="shared" si="0"/>
        <v>104258</v>
      </c>
      <c r="K74" s="64">
        <f t="shared" si="6"/>
        <v>98.351964529975007</v>
      </c>
      <c r="L74" s="55">
        <v>177549</v>
      </c>
      <c r="M74" s="64">
        <f t="shared" si="7"/>
        <v>100.29090457200311</v>
      </c>
      <c r="N74" s="55">
        <v>211443</v>
      </c>
      <c r="O74" s="64">
        <f t="shared" si="8"/>
        <v>99.674732361301636</v>
      </c>
      <c r="P74" s="55">
        <f t="shared" si="1"/>
        <v>33894</v>
      </c>
      <c r="Q74" s="64">
        <f t="shared" si="9"/>
        <v>96.566853756517276</v>
      </c>
      <c r="R74" s="55">
        <f t="shared" si="2"/>
        <v>138152</v>
      </c>
      <c r="S74" s="64">
        <f t="shared" si="10"/>
        <v>97.907926068715284</v>
      </c>
      <c r="T74" s="82">
        <v>129372</v>
      </c>
      <c r="U74" s="64">
        <f t="shared" si="11"/>
        <v>96.118755386489937</v>
      </c>
      <c r="V74" s="55">
        <v>9616</v>
      </c>
      <c r="W74" s="55" t="s">
        <v>40</v>
      </c>
      <c r="X74" s="55">
        <f t="shared" si="3"/>
        <v>8780</v>
      </c>
      <c r="Y74" s="64">
        <f t="shared" si="12"/>
        <v>134.91087891825447</v>
      </c>
      <c r="Z74" s="55"/>
      <c r="AA74" s="64"/>
      <c r="AB74" s="55"/>
      <c r="AC74" s="68"/>
      <c r="AD74" s="64"/>
      <c r="AE74" s="64"/>
      <c r="AF74" s="64"/>
      <c r="AG74" s="64"/>
      <c r="AH74" s="64"/>
      <c r="AI74" s="65"/>
    </row>
    <row r="75" spans="1:35" ht="12" hidden="1" customHeight="1">
      <c r="A75" s="14"/>
      <c r="B75" s="33" t="s">
        <v>41</v>
      </c>
      <c r="C75" s="40" t="s">
        <v>77</v>
      </c>
      <c r="D75" s="52">
        <v>101516</v>
      </c>
      <c r="E75" s="64">
        <f t="shared" si="4"/>
        <v>97.681982198700993</v>
      </c>
      <c r="F75" s="55">
        <v>1371</v>
      </c>
      <c r="G75" s="64">
        <f t="shared" si="5"/>
        <v>99.275887038377988</v>
      </c>
      <c r="H75" s="55"/>
      <c r="I75" s="64"/>
      <c r="J75" s="55">
        <f t="shared" ref="J75:J138" si="13">D75-F75</f>
        <v>100145</v>
      </c>
      <c r="K75" s="64">
        <f t="shared" si="6"/>
        <v>97.660516461226393</v>
      </c>
      <c r="L75" s="55">
        <v>169392</v>
      </c>
      <c r="M75" s="64">
        <f t="shared" si="7"/>
        <v>98.939879794634564</v>
      </c>
      <c r="N75" s="55">
        <v>213995</v>
      </c>
      <c r="O75" s="64">
        <f t="shared" si="8"/>
        <v>100.02991618792976</v>
      </c>
      <c r="P75" s="55">
        <f t="shared" ref="P75:P138" si="14">N75-L75</f>
        <v>44603</v>
      </c>
      <c r="Q75" s="64">
        <f t="shared" si="9"/>
        <v>104.3979964422807</v>
      </c>
      <c r="R75" s="55">
        <f t="shared" ref="R75:R138" si="15">J75+P75</f>
        <v>144748</v>
      </c>
      <c r="S75" s="64">
        <f t="shared" si="10"/>
        <v>99.642040917476663</v>
      </c>
      <c r="T75" s="82">
        <v>142143</v>
      </c>
      <c r="U75" s="64">
        <f t="shared" si="11"/>
        <v>100.28503093714502</v>
      </c>
      <c r="V75" s="55">
        <v>9995</v>
      </c>
      <c r="W75" s="55" t="s">
        <v>40</v>
      </c>
      <c r="X75" s="55">
        <f t="shared" ref="X75:X138" si="16">R75-T75</f>
        <v>2605</v>
      </c>
      <c r="Y75" s="64">
        <f t="shared" si="12"/>
        <v>73.816945310286201</v>
      </c>
      <c r="Z75" s="55"/>
      <c r="AA75" s="64"/>
      <c r="AB75" s="55"/>
      <c r="AC75" s="68"/>
      <c r="AD75" s="64"/>
      <c r="AE75" s="64"/>
      <c r="AF75" s="64"/>
      <c r="AG75" s="64"/>
      <c r="AH75" s="64"/>
      <c r="AI75" s="65"/>
    </row>
    <row r="76" spans="1:35" ht="12" hidden="1" customHeight="1">
      <c r="A76" s="14"/>
      <c r="B76" s="33" t="s">
        <v>55</v>
      </c>
      <c r="C76" s="40" t="s">
        <v>78</v>
      </c>
      <c r="D76" s="52">
        <v>106728</v>
      </c>
      <c r="E76" s="64">
        <f t="shared" si="4"/>
        <v>99.933519976778811</v>
      </c>
      <c r="F76" s="55">
        <v>1483</v>
      </c>
      <c r="G76" s="64">
        <f t="shared" si="5"/>
        <v>102.13498622589532</v>
      </c>
      <c r="H76" s="55"/>
      <c r="I76" s="64"/>
      <c r="J76" s="55">
        <f t="shared" si="13"/>
        <v>105245</v>
      </c>
      <c r="K76" s="64">
        <f t="shared" si="6"/>
        <v>99.903177119424385</v>
      </c>
      <c r="L76" s="55">
        <v>175170</v>
      </c>
      <c r="M76" s="64">
        <f t="shared" si="7"/>
        <v>101.87026762971492</v>
      </c>
      <c r="N76" s="55">
        <v>215757</v>
      </c>
      <c r="O76" s="64">
        <f t="shared" si="8"/>
        <v>101.27962596992926</v>
      </c>
      <c r="P76" s="55">
        <f t="shared" si="14"/>
        <v>40587</v>
      </c>
      <c r="Q76" s="64">
        <f t="shared" si="9"/>
        <v>98.807118338729708</v>
      </c>
      <c r="R76" s="55">
        <f t="shared" si="15"/>
        <v>145832</v>
      </c>
      <c r="S76" s="64">
        <f t="shared" si="10"/>
        <v>99.595694694858778</v>
      </c>
      <c r="T76" s="82">
        <v>140378</v>
      </c>
      <c r="U76" s="64">
        <f t="shared" si="11"/>
        <v>98.866797664574918</v>
      </c>
      <c r="V76" s="55">
        <v>11915</v>
      </c>
      <c r="W76" s="55" t="s">
        <v>40</v>
      </c>
      <c r="X76" s="55">
        <f t="shared" si="16"/>
        <v>5454</v>
      </c>
      <c r="Y76" s="64">
        <f t="shared" si="12"/>
        <v>122.92089249492901</v>
      </c>
      <c r="Z76" s="55"/>
      <c r="AA76" s="64"/>
      <c r="AB76" s="55"/>
      <c r="AC76" s="68"/>
      <c r="AD76" s="64"/>
      <c r="AE76" s="64"/>
      <c r="AF76" s="64"/>
      <c r="AG76" s="64"/>
      <c r="AH76" s="64"/>
      <c r="AI76" s="65"/>
    </row>
    <row r="77" spans="1:35" ht="12" hidden="1" customHeight="1">
      <c r="A77" s="14"/>
      <c r="B77" s="33" t="s">
        <v>79</v>
      </c>
      <c r="C77" s="40" t="s">
        <v>80</v>
      </c>
      <c r="D77" s="52">
        <v>103602</v>
      </c>
      <c r="E77" s="64">
        <f t="shared" si="4"/>
        <v>100.36813857510995</v>
      </c>
      <c r="F77" s="55">
        <v>1396</v>
      </c>
      <c r="G77" s="64">
        <f t="shared" si="5"/>
        <v>101.08616944243303</v>
      </c>
      <c r="H77" s="55"/>
      <c r="I77" s="64"/>
      <c r="J77" s="55">
        <f t="shared" si="13"/>
        <v>102206</v>
      </c>
      <c r="K77" s="64">
        <f t="shared" si="6"/>
        <v>100.35840182244873</v>
      </c>
      <c r="L77" s="55">
        <v>165431</v>
      </c>
      <c r="M77" s="64">
        <f t="shared" si="7"/>
        <v>101.53501503713251</v>
      </c>
      <c r="N77" s="55">
        <v>200223</v>
      </c>
      <c r="O77" s="64">
        <f t="shared" si="8"/>
        <v>100.7315023972551</v>
      </c>
      <c r="P77" s="55">
        <f t="shared" si="14"/>
        <v>34792</v>
      </c>
      <c r="Q77" s="64">
        <f t="shared" si="9"/>
        <v>97.078601523480017</v>
      </c>
      <c r="R77" s="55">
        <f t="shared" si="15"/>
        <v>136998</v>
      </c>
      <c r="S77" s="64">
        <f t="shared" si="10"/>
        <v>99.504648460197558</v>
      </c>
      <c r="T77" s="82">
        <v>132010</v>
      </c>
      <c r="U77" s="64">
        <f t="shared" si="11"/>
        <v>99.493525873893972</v>
      </c>
      <c r="V77" s="55">
        <v>10842</v>
      </c>
      <c r="W77" s="55" t="s">
        <v>40</v>
      </c>
      <c r="X77" s="55">
        <f t="shared" si="16"/>
        <v>4988</v>
      </c>
      <c r="Y77" s="64">
        <f t="shared" si="12"/>
        <v>99.799919967987194</v>
      </c>
      <c r="Z77" s="55"/>
      <c r="AA77" s="64"/>
      <c r="AB77" s="55"/>
      <c r="AC77" s="68"/>
      <c r="AD77" s="64"/>
      <c r="AE77" s="64"/>
      <c r="AF77" s="64"/>
      <c r="AG77" s="64"/>
      <c r="AH77" s="64"/>
      <c r="AI77" s="65"/>
    </row>
    <row r="78" spans="1:35" ht="12" hidden="1" customHeight="1">
      <c r="A78" s="14"/>
      <c r="B78" s="33" t="s">
        <v>81</v>
      </c>
      <c r="C78" s="40" t="s">
        <v>82</v>
      </c>
      <c r="D78" s="52">
        <v>108652</v>
      </c>
      <c r="E78" s="64">
        <f t="shared" si="4"/>
        <v>100.94673566657066</v>
      </c>
      <c r="F78" s="55">
        <v>1437</v>
      </c>
      <c r="G78" s="64">
        <f t="shared" si="5"/>
        <v>95.039682539682531</v>
      </c>
      <c r="H78" s="55"/>
      <c r="I78" s="64"/>
      <c r="J78" s="55">
        <f t="shared" si="13"/>
        <v>107215</v>
      </c>
      <c r="K78" s="64">
        <f t="shared" si="6"/>
        <v>101.03089869111675</v>
      </c>
      <c r="L78" s="55">
        <v>178328</v>
      </c>
      <c r="M78" s="64">
        <f t="shared" si="7"/>
        <v>101.86620663654384</v>
      </c>
      <c r="N78" s="55">
        <v>207630</v>
      </c>
      <c r="O78" s="64">
        <f t="shared" si="8"/>
        <v>101.5628439357253</v>
      </c>
      <c r="P78" s="55">
        <f t="shared" si="14"/>
        <v>29302</v>
      </c>
      <c r="Q78" s="64">
        <f t="shared" si="9"/>
        <v>99.754885272690132</v>
      </c>
      <c r="R78" s="55">
        <f t="shared" si="15"/>
        <v>136517</v>
      </c>
      <c r="S78" s="64">
        <f t="shared" si="10"/>
        <v>100.75427137532751</v>
      </c>
      <c r="T78" s="82">
        <v>123635</v>
      </c>
      <c r="U78" s="64">
        <f t="shared" si="11"/>
        <v>100.16608604067083</v>
      </c>
      <c r="V78" s="55">
        <v>9836</v>
      </c>
      <c r="W78" s="55" t="s">
        <v>40</v>
      </c>
      <c r="X78" s="55">
        <f t="shared" si="16"/>
        <v>12882</v>
      </c>
      <c r="Y78" s="64">
        <f t="shared" si="12"/>
        <v>106.77165354330708</v>
      </c>
      <c r="Z78" s="55"/>
      <c r="AA78" s="64"/>
      <c r="AB78" s="55"/>
      <c r="AC78" s="68"/>
      <c r="AD78" s="64"/>
      <c r="AE78" s="64"/>
      <c r="AF78" s="64"/>
      <c r="AG78" s="64"/>
      <c r="AH78" s="64"/>
      <c r="AI78" s="65"/>
    </row>
    <row r="79" spans="1:35" ht="12" hidden="1" customHeight="1">
      <c r="A79" s="14"/>
      <c r="B79" s="33" t="s">
        <v>104</v>
      </c>
      <c r="C79" s="40" t="s">
        <v>105</v>
      </c>
      <c r="D79" s="52">
        <v>110449</v>
      </c>
      <c r="E79" s="64">
        <f t="shared" si="4"/>
        <v>99.831879604103577</v>
      </c>
      <c r="F79" s="55">
        <v>1407</v>
      </c>
      <c r="G79" s="64">
        <f t="shared" si="5"/>
        <v>104.8435171385991</v>
      </c>
      <c r="H79" s="55"/>
      <c r="I79" s="64"/>
      <c r="J79" s="55">
        <f t="shared" si="13"/>
        <v>109042</v>
      </c>
      <c r="K79" s="64">
        <f t="shared" si="6"/>
        <v>99.770342107911759</v>
      </c>
      <c r="L79" s="55">
        <v>178258</v>
      </c>
      <c r="M79" s="64">
        <f t="shared" si="7"/>
        <v>95.483421715142754</v>
      </c>
      <c r="N79" s="55">
        <v>209259</v>
      </c>
      <c r="O79" s="64">
        <f t="shared" si="8"/>
        <v>94.76236839126004</v>
      </c>
      <c r="P79" s="55">
        <f t="shared" si="14"/>
        <v>31001</v>
      </c>
      <c r="Q79" s="64">
        <f t="shared" si="9"/>
        <v>90.818807675406475</v>
      </c>
      <c r="R79" s="55">
        <f t="shared" si="15"/>
        <v>140043</v>
      </c>
      <c r="S79" s="64">
        <f t="shared" si="10"/>
        <v>97.639930836377829</v>
      </c>
      <c r="T79" s="55">
        <v>128238</v>
      </c>
      <c r="U79" s="64">
        <f t="shared" si="11"/>
        <v>98.82478056148517</v>
      </c>
      <c r="V79" s="55">
        <v>9840</v>
      </c>
      <c r="W79" s="55" t="s">
        <v>40</v>
      </c>
      <c r="X79" s="55">
        <f t="shared" si="16"/>
        <v>11805</v>
      </c>
      <c r="Y79" s="64">
        <f t="shared" si="12"/>
        <v>86.388583973655315</v>
      </c>
      <c r="Z79" s="55"/>
      <c r="AA79" s="64"/>
      <c r="AB79" s="55"/>
      <c r="AC79" s="68"/>
      <c r="AD79" s="64"/>
      <c r="AE79" s="64"/>
      <c r="AF79" s="64"/>
      <c r="AG79" s="64"/>
      <c r="AH79" s="64"/>
      <c r="AI79" s="65"/>
    </row>
    <row r="80" spans="1:35" ht="12" hidden="1" customHeight="1">
      <c r="A80" s="14"/>
      <c r="B80" s="33" t="s">
        <v>54</v>
      </c>
      <c r="C80" s="40" t="s">
        <v>44</v>
      </c>
      <c r="D80" s="52">
        <v>105461</v>
      </c>
      <c r="E80" s="64">
        <f t="shared" si="4"/>
        <v>102.42412470256883</v>
      </c>
      <c r="F80" s="55">
        <v>1383</v>
      </c>
      <c r="G80" s="64">
        <f t="shared" si="5"/>
        <v>106.30284396617986</v>
      </c>
      <c r="H80" s="55"/>
      <c r="I80" s="64"/>
      <c r="J80" s="55">
        <f t="shared" si="13"/>
        <v>104078</v>
      </c>
      <c r="K80" s="64">
        <f t="shared" si="6"/>
        <v>102.37448851117405</v>
      </c>
      <c r="L80" s="55">
        <v>165590</v>
      </c>
      <c r="M80" s="64">
        <f t="shared" si="7"/>
        <v>99.002738284566362</v>
      </c>
      <c r="N80" s="55">
        <v>195269</v>
      </c>
      <c r="O80" s="64">
        <f t="shared" si="8"/>
        <v>99.04339225482488</v>
      </c>
      <c r="P80" s="55">
        <f t="shared" si="14"/>
        <v>29679</v>
      </c>
      <c r="Q80" s="64">
        <f t="shared" si="9"/>
        <v>99.27082984914874</v>
      </c>
      <c r="R80" s="55">
        <f t="shared" si="15"/>
        <v>133757</v>
      </c>
      <c r="S80" s="64">
        <f t="shared" si="10"/>
        <v>101.66918767719918</v>
      </c>
      <c r="T80" s="55">
        <v>127592</v>
      </c>
      <c r="U80" s="64">
        <f t="shared" si="11"/>
        <v>103.6532759250985</v>
      </c>
      <c r="V80" s="55">
        <v>9195</v>
      </c>
      <c r="W80" s="55" t="s">
        <v>40</v>
      </c>
      <c r="X80" s="55">
        <f t="shared" si="16"/>
        <v>6165</v>
      </c>
      <c r="Y80" s="64">
        <f t="shared" si="12"/>
        <v>72.820694542877391</v>
      </c>
      <c r="Z80" s="55"/>
      <c r="AA80" s="64"/>
      <c r="AB80" s="55"/>
      <c r="AC80" s="68"/>
      <c r="AD80" s="64"/>
      <c r="AE80" s="64"/>
      <c r="AF80" s="64"/>
      <c r="AG80" s="64"/>
      <c r="AH80" s="64"/>
      <c r="AI80" s="65"/>
    </row>
    <row r="81" spans="1:52" ht="12" hidden="1" customHeight="1">
      <c r="A81" s="14"/>
      <c r="B81" s="34" t="s">
        <v>85</v>
      </c>
      <c r="C81" s="42" t="s">
        <v>86</v>
      </c>
      <c r="D81" s="53">
        <v>114847</v>
      </c>
      <c r="E81" s="66">
        <f t="shared" si="4"/>
        <v>98.495724736494537</v>
      </c>
      <c r="F81" s="56">
        <v>1357</v>
      </c>
      <c r="G81" s="66">
        <f t="shared" si="5"/>
        <v>98.40464104423495</v>
      </c>
      <c r="H81" s="56"/>
      <c r="I81" s="66"/>
      <c r="J81" s="56">
        <f t="shared" si="13"/>
        <v>113490</v>
      </c>
      <c r="K81" s="66">
        <f t="shared" si="6"/>
        <v>98.496814844387359</v>
      </c>
      <c r="L81" s="56">
        <v>190677</v>
      </c>
      <c r="M81" s="66">
        <f t="shared" si="7"/>
        <v>96.003806378200935</v>
      </c>
      <c r="N81" s="56">
        <v>221589</v>
      </c>
      <c r="O81" s="66">
        <f t="shared" si="8"/>
        <v>96.121129045551356</v>
      </c>
      <c r="P81" s="56">
        <f t="shared" si="14"/>
        <v>30912</v>
      </c>
      <c r="Q81" s="66">
        <f t="shared" si="9"/>
        <v>96.851207820283861</v>
      </c>
      <c r="R81" s="56">
        <f t="shared" si="15"/>
        <v>144402</v>
      </c>
      <c r="S81" s="66">
        <f t="shared" si="10"/>
        <v>98.139854151516587</v>
      </c>
      <c r="T81" s="56">
        <v>131072</v>
      </c>
      <c r="U81" s="66">
        <f t="shared" si="11"/>
        <v>100.34143279285901</v>
      </c>
      <c r="V81" s="56">
        <v>9875</v>
      </c>
      <c r="W81" s="55" t="s">
        <v>40</v>
      </c>
      <c r="X81" s="56">
        <f t="shared" si="16"/>
        <v>13330</v>
      </c>
      <c r="Y81" s="66">
        <f t="shared" si="12"/>
        <v>80.72427784170047</v>
      </c>
      <c r="Z81" s="56"/>
      <c r="AA81" s="66"/>
      <c r="AB81" s="56"/>
      <c r="AC81" s="69"/>
      <c r="AD81" s="66"/>
      <c r="AE81" s="66"/>
      <c r="AF81" s="66"/>
      <c r="AG81" s="66"/>
      <c r="AH81" s="66"/>
      <c r="AI81" s="67"/>
    </row>
    <row r="82" spans="1:52" ht="12" hidden="1" customHeight="1">
      <c r="A82" s="14"/>
      <c r="B82" s="32" t="s">
        <v>106</v>
      </c>
      <c r="C82" s="40" t="s">
        <v>107</v>
      </c>
      <c r="D82" s="54">
        <v>113100</v>
      </c>
      <c r="E82" s="62">
        <f t="shared" si="4"/>
        <v>97.961941222835264</v>
      </c>
      <c r="F82" s="57">
        <v>1520</v>
      </c>
      <c r="G82" s="62">
        <f t="shared" si="5"/>
        <v>114.97730711043872</v>
      </c>
      <c r="H82" s="57"/>
      <c r="I82" s="62"/>
      <c r="J82" s="57">
        <f t="shared" si="13"/>
        <v>111580</v>
      </c>
      <c r="K82" s="62">
        <f t="shared" si="6"/>
        <v>97.764849164556523</v>
      </c>
      <c r="L82" s="57">
        <v>184699</v>
      </c>
      <c r="M82" s="62">
        <f t="shared" si="7"/>
        <v>97.64632489386787</v>
      </c>
      <c r="N82" s="57">
        <v>215306</v>
      </c>
      <c r="O82" s="62">
        <f t="shared" si="8"/>
        <v>96.598724914418526</v>
      </c>
      <c r="P82" s="57">
        <f t="shared" si="14"/>
        <v>30607</v>
      </c>
      <c r="Q82" s="62">
        <f t="shared" si="9"/>
        <v>90.725041498695759</v>
      </c>
      <c r="R82" s="57">
        <f t="shared" si="15"/>
        <v>142187</v>
      </c>
      <c r="S82" s="62">
        <f t="shared" si="10"/>
        <v>96.158710192267378</v>
      </c>
      <c r="T82" s="55">
        <v>132529</v>
      </c>
      <c r="U82" s="62">
        <f t="shared" si="11"/>
        <v>96.21189572186691</v>
      </c>
      <c r="V82" s="57">
        <v>9453</v>
      </c>
      <c r="W82" s="62">
        <f t="shared" ref="W82:W93" si="17">V82/V70*100</f>
        <v>95.755672609400321</v>
      </c>
      <c r="X82" s="57">
        <f t="shared" si="16"/>
        <v>9658</v>
      </c>
      <c r="Y82" s="62">
        <f t="shared" si="12"/>
        <v>95.434782608695656</v>
      </c>
      <c r="Z82" s="57"/>
      <c r="AA82" s="62"/>
      <c r="AB82" s="57"/>
      <c r="AC82" s="70"/>
      <c r="AD82" s="62"/>
      <c r="AE82" s="62"/>
      <c r="AF82" s="62"/>
      <c r="AG82" s="62"/>
      <c r="AH82" s="62"/>
      <c r="AI82" s="63"/>
    </row>
    <row r="83" spans="1:52" ht="12" hidden="1" customHeight="1">
      <c r="A83" s="14"/>
      <c r="B83" s="33" t="s">
        <v>70</v>
      </c>
      <c r="C83" s="40" t="s">
        <v>18</v>
      </c>
      <c r="D83" s="52">
        <v>117395</v>
      </c>
      <c r="E83" s="64">
        <f t="shared" si="4"/>
        <v>99.88683547750324</v>
      </c>
      <c r="F83" s="55">
        <v>1433</v>
      </c>
      <c r="G83" s="64">
        <f t="shared" si="5"/>
        <v>103.01941049604602</v>
      </c>
      <c r="H83" s="55"/>
      <c r="I83" s="64"/>
      <c r="J83" s="55">
        <f t="shared" si="13"/>
        <v>115962</v>
      </c>
      <c r="K83" s="64">
        <f t="shared" si="6"/>
        <v>99.849315894159488</v>
      </c>
      <c r="L83" s="55">
        <v>193549</v>
      </c>
      <c r="M83" s="64">
        <f t="shared" si="7"/>
        <v>101.22220362738742</v>
      </c>
      <c r="N83" s="55">
        <v>225677</v>
      </c>
      <c r="O83" s="64">
        <f t="shared" si="8"/>
        <v>98.593253734212325</v>
      </c>
      <c r="P83" s="55">
        <f t="shared" si="14"/>
        <v>32128</v>
      </c>
      <c r="Q83" s="64">
        <f t="shared" si="9"/>
        <v>85.254079872628367</v>
      </c>
      <c r="R83" s="55">
        <f t="shared" si="15"/>
        <v>148090</v>
      </c>
      <c r="S83" s="64">
        <f t="shared" si="10"/>
        <v>96.273614957548332</v>
      </c>
      <c r="T83" s="55">
        <v>137639</v>
      </c>
      <c r="U83" s="64">
        <f t="shared" si="11"/>
        <v>96.234897639556991</v>
      </c>
      <c r="V83" s="55">
        <v>9262</v>
      </c>
      <c r="W83" s="64">
        <f t="shared" si="17"/>
        <v>106.85279187817258</v>
      </c>
      <c r="X83" s="55">
        <f t="shared" si="16"/>
        <v>10451</v>
      </c>
      <c r="Y83" s="64">
        <f t="shared" si="12"/>
        <v>96.786441933691421</v>
      </c>
      <c r="Z83" s="55"/>
      <c r="AA83" s="64"/>
      <c r="AB83" s="55"/>
      <c r="AC83" s="68"/>
      <c r="AD83" s="64"/>
      <c r="AE83" s="64"/>
      <c r="AF83" s="64"/>
      <c r="AG83" s="64"/>
      <c r="AH83" s="64"/>
      <c r="AI83" s="65"/>
    </row>
    <row r="84" spans="1:52" ht="12" hidden="1" customHeight="1">
      <c r="A84" s="14"/>
      <c r="B84" s="33" t="s">
        <v>72</v>
      </c>
      <c r="C84" s="40" t="s">
        <v>10</v>
      </c>
      <c r="D84" s="52">
        <v>111017</v>
      </c>
      <c r="E84" s="64">
        <f t="shared" si="4"/>
        <v>101.42429059547955</v>
      </c>
      <c r="F84" s="55">
        <v>1418</v>
      </c>
      <c r="G84" s="64">
        <f t="shared" si="5"/>
        <v>107.83269961977186</v>
      </c>
      <c r="H84" s="55"/>
      <c r="I84" s="64"/>
      <c r="J84" s="55">
        <f t="shared" si="13"/>
        <v>109599</v>
      </c>
      <c r="K84" s="64">
        <f t="shared" si="6"/>
        <v>101.3463654605476</v>
      </c>
      <c r="L84" s="55">
        <v>180592</v>
      </c>
      <c r="M84" s="64">
        <f t="shared" si="7"/>
        <v>103.93485079566057</v>
      </c>
      <c r="N84" s="55">
        <v>217023</v>
      </c>
      <c r="O84" s="64">
        <f t="shared" si="8"/>
        <v>101.50226134296176</v>
      </c>
      <c r="P84" s="55">
        <f t="shared" si="14"/>
        <v>36431</v>
      </c>
      <c r="Q84" s="64">
        <f t="shared" si="9"/>
        <v>90.950169762332735</v>
      </c>
      <c r="R84" s="55">
        <f t="shared" si="15"/>
        <v>146030</v>
      </c>
      <c r="S84" s="64">
        <f t="shared" si="10"/>
        <v>98.536427371304796</v>
      </c>
      <c r="T84" s="55">
        <v>139669</v>
      </c>
      <c r="U84" s="64">
        <f t="shared" si="11"/>
        <v>97.421964914728136</v>
      </c>
      <c r="V84" s="55">
        <v>8396</v>
      </c>
      <c r="W84" s="64">
        <f t="shared" si="17"/>
        <v>95.149592021758849</v>
      </c>
      <c r="X84" s="55">
        <f t="shared" si="16"/>
        <v>6361</v>
      </c>
      <c r="Y84" s="64">
        <f t="shared" si="12"/>
        <v>131.58874637980969</v>
      </c>
      <c r="Z84" s="55"/>
      <c r="AA84" s="64"/>
      <c r="AB84" s="55"/>
      <c r="AC84" s="68"/>
      <c r="AD84" s="64"/>
      <c r="AE84" s="64"/>
      <c r="AF84" s="64"/>
      <c r="AG84" s="64"/>
      <c r="AH84" s="64"/>
      <c r="AI84" s="65"/>
    </row>
    <row r="85" spans="1:52" ht="12" hidden="1" customHeight="1">
      <c r="A85" s="14"/>
      <c r="B85" s="33" t="s">
        <v>74</v>
      </c>
      <c r="C85" s="40" t="s">
        <v>11</v>
      </c>
      <c r="D85" s="52">
        <v>109398</v>
      </c>
      <c r="E85" s="64">
        <f t="shared" si="4"/>
        <v>99.789289330377912</v>
      </c>
      <c r="F85" s="55">
        <v>1458</v>
      </c>
      <c r="G85" s="64">
        <f t="shared" si="5"/>
        <v>107.76053215077606</v>
      </c>
      <c r="H85" s="55"/>
      <c r="I85" s="64"/>
      <c r="J85" s="55">
        <f t="shared" si="13"/>
        <v>107940</v>
      </c>
      <c r="K85" s="64">
        <f t="shared" si="6"/>
        <v>99.689681923972074</v>
      </c>
      <c r="L85" s="55">
        <v>186599</v>
      </c>
      <c r="M85" s="64">
        <f t="shared" si="7"/>
        <v>98.885020375934673</v>
      </c>
      <c r="N85" s="55">
        <v>226230</v>
      </c>
      <c r="O85" s="64">
        <f t="shared" si="8"/>
        <v>99.314722706340461</v>
      </c>
      <c r="P85" s="55">
        <f t="shared" si="14"/>
        <v>39631</v>
      </c>
      <c r="Q85" s="64">
        <f t="shared" si="9"/>
        <v>101.38917314776914</v>
      </c>
      <c r="R85" s="55">
        <f t="shared" si="15"/>
        <v>147571</v>
      </c>
      <c r="S85" s="64">
        <f t="shared" si="10"/>
        <v>100.14046849976927</v>
      </c>
      <c r="T85" s="55">
        <v>141167</v>
      </c>
      <c r="U85" s="64">
        <f t="shared" si="11"/>
        <v>103.68338327751336</v>
      </c>
      <c r="V85" s="55">
        <v>8708</v>
      </c>
      <c r="W85" s="64">
        <f t="shared" si="17"/>
        <v>96.744806132651931</v>
      </c>
      <c r="X85" s="55">
        <f t="shared" si="16"/>
        <v>6404</v>
      </c>
      <c r="Y85" s="64">
        <f t="shared" si="12"/>
        <v>57.117374241883702</v>
      </c>
      <c r="Z85" s="55"/>
      <c r="AA85" s="64"/>
      <c r="AB85" s="55"/>
      <c r="AC85" s="68"/>
      <c r="AD85" s="64"/>
      <c r="AE85" s="64"/>
      <c r="AF85" s="64"/>
      <c r="AG85" s="64"/>
      <c r="AH85" s="64"/>
      <c r="AI85" s="65"/>
    </row>
    <row r="86" spans="1:52" ht="12" hidden="1" customHeight="1">
      <c r="A86" s="14"/>
      <c r="B86" s="33" t="s">
        <v>76</v>
      </c>
      <c r="C86" s="40" t="s">
        <v>12</v>
      </c>
      <c r="D86" s="52">
        <v>107086</v>
      </c>
      <c r="E86" s="64">
        <f t="shared" si="4"/>
        <v>101.42160344745939</v>
      </c>
      <c r="F86" s="55">
        <v>1445</v>
      </c>
      <c r="G86" s="64">
        <f t="shared" si="5"/>
        <v>108.89223813112284</v>
      </c>
      <c r="H86" s="55"/>
      <c r="I86" s="64"/>
      <c r="J86" s="55">
        <f t="shared" si="13"/>
        <v>105641</v>
      </c>
      <c r="K86" s="64">
        <f t="shared" si="6"/>
        <v>101.32651690997334</v>
      </c>
      <c r="L86" s="55">
        <v>182644</v>
      </c>
      <c r="M86" s="64">
        <f t="shared" si="7"/>
        <v>102.86963035556383</v>
      </c>
      <c r="N86" s="55">
        <v>216058</v>
      </c>
      <c r="O86" s="64">
        <f t="shared" si="8"/>
        <v>102.18262132111255</v>
      </c>
      <c r="P86" s="55">
        <f t="shared" si="14"/>
        <v>33414</v>
      </c>
      <c r="Q86" s="64">
        <f t="shared" si="9"/>
        <v>98.583820145158441</v>
      </c>
      <c r="R86" s="55">
        <f t="shared" si="15"/>
        <v>139055</v>
      </c>
      <c r="S86" s="64">
        <f t="shared" si="10"/>
        <v>100.65362788812322</v>
      </c>
      <c r="T86" s="55">
        <v>129129</v>
      </c>
      <c r="U86" s="64">
        <f t="shared" si="11"/>
        <v>99.812169557554952</v>
      </c>
      <c r="V86" s="55">
        <v>9377</v>
      </c>
      <c r="W86" s="64">
        <f t="shared" si="17"/>
        <v>97.514559068219626</v>
      </c>
      <c r="X86" s="55">
        <f t="shared" si="16"/>
        <v>9926</v>
      </c>
      <c r="Y86" s="64">
        <f t="shared" si="12"/>
        <v>113.05239179954442</v>
      </c>
      <c r="Z86" s="55"/>
      <c r="AA86" s="64"/>
      <c r="AB86" s="55"/>
      <c r="AC86" s="68"/>
      <c r="AD86" s="64"/>
      <c r="AE86" s="64"/>
      <c r="AF86" s="64"/>
      <c r="AG86" s="64"/>
      <c r="AH86" s="64"/>
      <c r="AI86" s="65"/>
    </row>
    <row r="87" spans="1:52" ht="12" hidden="1" customHeight="1">
      <c r="A87" s="14"/>
      <c r="B87" s="33" t="s">
        <v>41</v>
      </c>
      <c r="C87" s="40" t="s">
        <v>13</v>
      </c>
      <c r="D87" s="52">
        <v>102167</v>
      </c>
      <c r="E87" s="64">
        <f t="shared" ref="E87:E150" si="18">D87/D75*100</f>
        <v>100.64127822215217</v>
      </c>
      <c r="F87" s="55">
        <v>1440</v>
      </c>
      <c r="G87" s="64">
        <f t="shared" ref="G87:G150" si="19">F87/F75*100</f>
        <v>105.03282275711159</v>
      </c>
      <c r="H87" s="55"/>
      <c r="I87" s="64"/>
      <c r="J87" s="55">
        <f t="shared" si="13"/>
        <v>100727</v>
      </c>
      <c r="K87" s="64">
        <f t="shared" ref="K87:K150" si="20">J87/J75*100</f>
        <v>100.58115732188327</v>
      </c>
      <c r="L87" s="55">
        <v>177256</v>
      </c>
      <c r="M87" s="64">
        <f t="shared" ref="M87:M150" si="21">L87/L75*100</f>
        <v>104.64248606781904</v>
      </c>
      <c r="N87" s="55">
        <v>221091</v>
      </c>
      <c r="O87" s="64">
        <f t="shared" ref="O87:O150" si="22">N87/N75*100</f>
        <v>103.31596532629268</v>
      </c>
      <c r="P87" s="55">
        <f t="shared" si="14"/>
        <v>43835</v>
      </c>
      <c r="Q87" s="64">
        <f t="shared" ref="Q87:Q150" si="23">P87/P75*100</f>
        <v>98.278142725825617</v>
      </c>
      <c r="R87" s="55">
        <f t="shared" si="15"/>
        <v>144562</v>
      </c>
      <c r="S87" s="64">
        <f t="shared" ref="S87:S150" si="24">R87/R75*100</f>
        <v>99.871500815209885</v>
      </c>
      <c r="T87" s="55">
        <v>139287</v>
      </c>
      <c r="U87" s="64">
        <f t="shared" ref="U87:U150" si="25">T87/T75*100</f>
        <v>97.99075578818514</v>
      </c>
      <c r="V87" s="55">
        <v>10584</v>
      </c>
      <c r="W87" s="64">
        <f t="shared" si="17"/>
        <v>105.89294647323662</v>
      </c>
      <c r="X87" s="55">
        <f t="shared" si="16"/>
        <v>5275</v>
      </c>
      <c r="Y87" s="64">
        <f t="shared" ref="Y87:Y150" si="26">X87/X75*100</f>
        <v>202.49520153550864</v>
      </c>
      <c r="Z87" s="55"/>
      <c r="AA87" s="64"/>
      <c r="AB87" s="55"/>
      <c r="AC87" s="68"/>
      <c r="AD87" s="64"/>
      <c r="AE87" s="64"/>
      <c r="AF87" s="64"/>
      <c r="AG87" s="64"/>
      <c r="AH87" s="64"/>
      <c r="AI87" s="65"/>
    </row>
    <row r="88" spans="1:52" ht="12" hidden="1" customHeight="1">
      <c r="A88" s="14"/>
      <c r="B88" s="33" t="s">
        <v>55</v>
      </c>
      <c r="C88" s="40" t="s">
        <v>14</v>
      </c>
      <c r="D88" s="52">
        <v>105164</v>
      </c>
      <c r="E88" s="64">
        <f t="shared" si="18"/>
        <v>98.534592609249685</v>
      </c>
      <c r="F88" s="55">
        <v>1459</v>
      </c>
      <c r="G88" s="64">
        <f t="shared" si="19"/>
        <v>98.381658799730275</v>
      </c>
      <c r="H88" s="55"/>
      <c r="I88" s="64"/>
      <c r="J88" s="55">
        <f t="shared" si="13"/>
        <v>103705</v>
      </c>
      <c r="K88" s="64">
        <f t="shared" si="20"/>
        <v>98.536747588959088</v>
      </c>
      <c r="L88" s="55">
        <v>173820</v>
      </c>
      <c r="M88" s="64">
        <f t="shared" si="21"/>
        <v>99.229320089056344</v>
      </c>
      <c r="N88" s="55">
        <v>210693</v>
      </c>
      <c r="O88" s="64">
        <f t="shared" si="22"/>
        <v>97.652915085026208</v>
      </c>
      <c r="P88" s="55">
        <f t="shared" si="14"/>
        <v>36873</v>
      </c>
      <c r="Q88" s="64">
        <f t="shared" si="23"/>
        <v>90.849286717421833</v>
      </c>
      <c r="R88" s="55">
        <f t="shared" si="15"/>
        <v>140578</v>
      </c>
      <c r="S88" s="64">
        <f t="shared" si="24"/>
        <v>96.397224203192707</v>
      </c>
      <c r="T88" s="55">
        <v>135160</v>
      </c>
      <c r="U88" s="64">
        <f t="shared" si="25"/>
        <v>96.2828933308638</v>
      </c>
      <c r="V88" s="55">
        <v>9813</v>
      </c>
      <c r="W88" s="64">
        <f t="shared" si="17"/>
        <v>82.358371800251788</v>
      </c>
      <c r="X88" s="55">
        <f t="shared" si="16"/>
        <v>5418</v>
      </c>
      <c r="Y88" s="64">
        <f t="shared" si="26"/>
        <v>99.339933993399342</v>
      </c>
      <c r="Z88" s="55"/>
      <c r="AA88" s="64"/>
      <c r="AB88" s="55"/>
      <c r="AC88" s="68"/>
      <c r="AD88" s="64"/>
      <c r="AE88" s="64"/>
      <c r="AF88" s="64"/>
      <c r="AG88" s="64"/>
      <c r="AH88" s="64"/>
      <c r="AI88" s="65"/>
    </row>
    <row r="89" spans="1:52" ht="12" hidden="1" customHeight="1">
      <c r="A89" s="14"/>
      <c r="B89" s="33" t="s">
        <v>79</v>
      </c>
      <c r="C89" s="40" t="s">
        <v>15</v>
      </c>
      <c r="D89" s="52">
        <v>101715</v>
      </c>
      <c r="E89" s="64">
        <f t="shared" si="18"/>
        <v>98.17860659060635</v>
      </c>
      <c r="F89" s="55">
        <v>1409</v>
      </c>
      <c r="G89" s="64">
        <f t="shared" si="19"/>
        <v>100.93123209169055</v>
      </c>
      <c r="H89" s="55"/>
      <c r="I89" s="64"/>
      <c r="J89" s="55">
        <f t="shared" si="13"/>
        <v>100306</v>
      </c>
      <c r="K89" s="64">
        <f t="shared" si="20"/>
        <v>98.141009334089972</v>
      </c>
      <c r="L89" s="55">
        <v>163881</v>
      </c>
      <c r="M89" s="64">
        <f t="shared" si="21"/>
        <v>99.063053478489522</v>
      </c>
      <c r="N89" s="55">
        <v>196710</v>
      </c>
      <c r="O89" s="64">
        <f t="shared" si="22"/>
        <v>98.245456316207424</v>
      </c>
      <c r="P89" s="55">
        <f t="shared" si="14"/>
        <v>32829</v>
      </c>
      <c r="Q89" s="64">
        <f t="shared" si="23"/>
        <v>94.357898367440797</v>
      </c>
      <c r="R89" s="55">
        <f t="shared" si="15"/>
        <v>133135</v>
      </c>
      <c r="S89" s="64">
        <f t="shared" si="24"/>
        <v>97.180250806581114</v>
      </c>
      <c r="T89" s="55">
        <v>128827</v>
      </c>
      <c r="U89" s="64">
        <f t="shared" si="25"/>
        <v>97.588819028861451</v>
      </c>
      <c r="V89" s="55">
        <v>10075</v>
      </c>
      <c r="W89" s="64">
        <f t="shared" si="17"/>
        <v>92.925659472422069</v>
      </c>
      <c r="X89" s="55">
        <f t="shared" si="16"/>
        <v>4308</v>
      </c>
      <c r="Y89" s="64">
        <f t="shared" si="26"/>
        <v>86.367281475541304</v>
      </c>
      <c r="Z89" s="55"/>
      <c r="AA89" s="64"/>
      <c r="AB89" s="55"/>
      <c r="AC89" s="68"/>
      <c r="AD89" s="64"/>
      <c r="AE89" s="64"/>
      <c r="AF89" s="64"/>
      <c r="AG89" s="64"/>
      <c r="AH89" s="64"/>
      <c r="AI89" s="65"/>
    </row>
    <row r="90" spans="1:52" ht="12" hidden="1" customHeight="1">
      <c r="A90" s="14"/>
      <c r="B90" s="33" t="s">
        <v>81</v>
      </c>
      <c r="C90" s="40" t="s">
        <v>16</v>
      </c>
      <c r="D90" s="52">
        <v>106966</v>
      </c>
      <c r="E90" s="64">
        <f t="shared" si="18"/>
        <v>98.448256819938891</v>
      </c>
      <c r="F90" s="55">
        <v>1398</v>
      </c>
      <c r="G90" s="64">
        <f t="shared" si="19"/>
        <v>97.28601252609603</v>
      </c>
      <c r="H90" s="55"/>
      <c r="I90" s="64"/>
      <c r="J90" s="55">
        <f t="shared" si="13"/>
        <v>105568</v>
      </c>
      <c r="K90" s="64">
        <f t="shared" si="20"/>
        <v>98.463834351536633</v>
      </c>
      <c r="L90" s="55">
        <v>179085</v>
      </c>
      <c r="M90" s="64">
        <f t="shared" si="21"/>
        <v>100.42449867659593</v>
      </c>
      <c r="N90" s="55">
        <v>208158</v>
      </c>
      <c r="O90" s="64">
        <f t="shared" si="22"/>
        <v>100.25429851177576</v>
      </c>
      <c r="P90" s="55">
        <f t="shared" si="14"/>
        <v>29073</v>
      </c>
      <c r="Q90" s="64">
        <f t="shared" si="23"/>
        <v>99.21848337997406</v>
      </c>
      <c r="R90" s="55">
        <f t="shared" si="15"/>
        <v>134641</v>
      </c>
      <c r="S90" s="64">
        <f t="shared" si="24"/>
        <v>98.625812169912905</v>
      </c>
      <c r="T90" s="55">
        <v>122555</v>
      </c>
      <c r="U90" s="64">
        <f t="shared" si="25"/>
        <v>99.12646095361346</v>
      </c>
      <c r="V90" s="55">
        <v>10246</v>
      </c>
      <c r="W90" s="64">
        <f t="shared" si="17"/>
        <v>104.16836112240748</v>
      </c>
      <c r="X90" s="55">
        <f t="shared" si="16"/>
        <v>12086</v>
      </c>
      <c r="Y90" s="64">
        <f t="shared" si="26"/>
        <v>93.820835274025768</v>
      </c>
      <c r="Z90" s="55"/>
      <c r="AA90" s="64"/>
      <c r="AB90" s="55"/>
      <c r="AC90" s="68"/>
      <c r="AD90" s="64"/>
      <c r="AE90" s="64"/>
      <c r="AF90" s="64"/>
      <c r="AG90" s="64"/>
      <c r="AH90" s="64"/>
      <c r="AI90" s="65"/>
    </row>
    <row r="91" spans="1:52" ht="12" hidden="1" customHeight="1">
      <c r="A91" s="14"/>
      <c r="B91" s="33" t="s">
        <v>108</v>
      </c>
      <c r="C91" s="40" t="s">
        <v>109</v>
      </c>
      <c r="D91" s="52">
        <v>108698</v>
      </c>
      <c r="E91" s="64">
        <f t="shared" si="18"/>
        <v>98.414652916730788</v>
      </c>
      <c r="F91" s="55">
        <v>1432</v>
      </c>
      <c r="G91" s="64">
        <f t="shared" si="19"/>
        <v>101.77683013503909</v>
      </c>
      <c r="H91" s="55"/>
      <c r="I91" s="64"/>
      <c r="J91" s="55">
        <f t="shared" si="13"/>
        <v>107266</v>
      </c>
      <c r="K91" s="64">
        <f t="shared" si="20"/>
        <v>98.371269785954041</v>
      </c>
      <c r="L91" s="55">
        <v>190424</v>
      </c>
      <c r="M91" s="64">
        <f t="shared" si="21"/>
        <v>106.82493913316652</v>
      </c>
      <c r="N91" s="55">
        <v>220503</v>
      </c>
      <c r="O91" s="64">
        <f t="shared" si="22"/>
        <v>105.37324559517154</v>
      </c>
      <c r="P91" s="55">
        <f t="shared" si="14"/>
        <v>30079</v>
      </c>
      <c r="Q91" s="64">
        <f t="shared" si="23"/>
        <v>97.025902390245477</v>
      </c>
      <c r="R91" s="55">
        <f t="shared" si="15"/>
        <v>137345</v>
      </c>
      <c r="S91" s="64">
        <f t="shared" si="24"/>
        <v>98.073448869275865</v>
      </c>
      <c r="T91" s="55">
        <v>125481</v>
      </c>
      <c r="U91" s="64">
        <f t="shared" si="25"/>
        <v>97.850091236606929</v>
      </c>
      <c r="V91" s="55">
        <v>8951</v>
      </c>
      <c r="W91" s="64">
        <f t="shared" si="17"/>
        <v>90.965447154471548</v>
      </c>
      <c r="X91" s="55">
        <f t="shared" si="16"/>
        <v>11864</v>
      </c>
      <c r="Y91" s="64">
        <f t="shared" si="26"/>
        <v>100.49978822532826</v>
      </c>
      <c r="Z91" s="55"/>
      <c r="AA91" s="64"/>
      <c r="AB91" s="55"/>
      <c r="AC91" s="68"/>
      <c r="AD91" s="64"/>
      <c r="AE91" s="64"/>
      <c r="AF91" s="64"/>
      <c r="AG91" s="64"/>
      <c r="AH91" s="64"/>
      <c r="AI91" s="65"/>
    </row>
    <row r="92" spans="1:52" ht="12" hidden="1" customHeight="1">
      <c r="A92" s="14"/>
      <c r="B92" s="33" t="s">
        <v>54</v>
      </c>
      <c r="C92" s="40" t="s">
        <v>19</v>
      </c>
      <c r="D92" s="52">
        <v>100648</v>
      </c>
      <c r="E92" s="64">
        <f t="shared" si="18"/>
        <v>95.436227610206615</v>
      </c>
      <c r="F92" s="55">
        <v>1371</v>
      </c>
      <c r="G92" s="64">
        <f t="shared" si="19"/>
        <v>99.132321041214752</v>
      </c>
      <c r="H92" s="55"/>
      <c r="I92" s="64"/>
      <c r="J92" s="55">
        <f t="shared" si="13"/>
        <v>99277</v>
      </c>
      <c r="K92" s="64">
        <f t="shared" si="20"/>
        <v>95.387113511020587</v>
      </c>
      <c r="L92" s="55">
        <v>177464</v>
      </c>
      <c r="M92" s="64">
        <f t="shared" si="21"/>
        <v>107.17072286973853</v>
      </c>
      <c r="N92" s="55">
        <v>204658</v>
      </c>
      <c r="O92" s="64">
        <f t="shared" si="22"/>
        <v>104.8082388909658</v>
      </c>
      <c r="P92" s="55">
        <f t="shared" si="14"/>
        <v>27194</v>
      </c>
      <c r="Q92" s="64">
        <f t="shared" si="23"/>
        <v>91.627076383975208</v>
      </c>
      <c r="R92" s="55">
        <f t="shared" si="15"/>
        <v>126471</v>
      </c>
      <c r="S92" s="64">
        <f t="shared" si="24"/>
        <v>94.55280845114649</v>
      </c>
      <c r="T92" s="55">
        <v>119285</v>
      </c>
      <c r="U92" s="64">
        <f t="shared" si="25"/>
        <v>93.489403724371428</v>
      </c>
      <c r="V92" s="55">
        <v>8478</v>
      </c>
      <c r="W92" s="64">
        <f t="shared" si="17"/>
        <v>92.20228384991843</v>
      </c>
      <c r="X92" s="55">
        <f t="shared" si="16"/>
        <v>7186</v>
      </c>
      <c r="Y92" s="64">
        <f t="shared" si="26"/>
        <v>116.56123276561232</v>
      </c>
      <c r="Z92" s="55"/>
      <c r="AA92" s="64"/>
      <c r="AB92" s="55"/>
      <c r="AC92" s="68"/>
      <c r="AD92" s="64"/>
      <c r="AE92" s="64"/>
      <c r="AF92" s="64"/>
      <c r="AG92" s="64"/>
      <c r="AH92" s="64"/>
      <c r="AI92" s="65"/>
    </row>
    <row r="93" spans="1:52" ht="12" hidden="1" customHeight="1">
      <c r="A93" s="14"/>
      <c r="B93" s="34" t="s">
        <v>85</v>
      </c>
      <c r="C93" s="40" t="s">
        <v>20</v>
      </c>
      <c r="D93" s="53">
        <v>112801</v>
      </c>
      <c r="E93" s="66">
        <f t="shared" si="18"/>
        <v>98.218499394847058</v>
      </c>
      <c r="F93" s="56">
        <v>1411</v>
      </c>
      <c r="G93" s="66">
        <f t="shared" si="19"/>
        <v>103.97936624907884</v>
      </c>
      <c r="H93" s="56"/>
      <c r="I93" s="66"/>
      <c r="J93" s="56">
        <f t="shared" si="13"/>
        <v>111390</v>
      </c>
      <c r="K93" s="66">
        <f t="shared" si="20"/>
        <v>98.14961670631773</v>
      </c>
      <c r="L93" s="56">
        <v>201484</v>
      </c>
      <c r="M93" s="66">
        <f t="shared" si="21"/>
        <v>105.6676998274569</v>
      </c>
      <c r="N93" s="56">
        <v>230733</v>
      </c>
      <c r="O93" s="66">
        <f t="shared" si="22"/>
        <v>104.12655862881279</v>
      </c>
      <c r="P93" s="56">
        <f t="shared" si="14"/>
        <v>29249</v>
      </c>
      <c r="Q93" s="66">
        <f t="shared" si="23"/>
        <v>94.620212215320905</v>
      </c>
      <c r="R93" s="56">
        <f t="shared" si="15"/>
        <v>140639</v>
      </c>
      <c r="S93" s="66">
        <f t="shared" si="24"/>
        <v>97.394080414398687</v>
      </c>
      <c r="T93" s="56">
        <v>126858</v>
      </c>
      <c r="U93" s="66">
        <f t="shared" si="25"/>
        <v>96.78497314453125</v>
      </c>
      <c r="V93" s="56">
        <v>9450</v>
      </c>
      <c r="W93" s="66">
        <f t="shared" si="17"/>
        <v>95.696202531645568</v>
      </c>
      <c r="X93" s="56">
        <f t="shared" si="16"/>
        <v>13781</v>
      </c>
      <c r="Y93" s="66">
        <f t="shared" si="26"/>
        <v>103.38334583645911</v>
      </c>
      <c r="Z93" s="56"/>
      <c r="AA93" s="66"/>
      <c r="AB93" s="56"/>
      <c r="AC93" s="69"/>
      <c r="AD93" s="66"/>
      <c r="AE93" s="66"/>
      <c r="AF93" s="66"/>
      <c r="AG93" s="66"/>
      <c r="AH93" s="66"/>
      <c r="AI93" s="67"/>
      <c r="AJ93" s="36"/>
      <c r="AK93" s="36"/>
      <c r="AL93" s="36"/>
      <c r="AM93" s="36"/>
      <c r="AN93" s="36"/>
      <c r="AO93" s="36"/>
      <c r="AP93" s="36"/>
      <c r="AQ93" s="36"/>
      <c r="AR93" s="36"/>
      <c r="AS93" s="36"/>
      <c r="AT93" s="36"/>
      <c r="AU93" s="36"/>
      <c r="AV93" s="36"/>
      <c r="AW93" s="36"/>
      <c r="AX93" s="36"/>
      <c r="AY93" s="36"/>
      <c r="AZ93" s="36"/>
    </row>
    <row r="94" spans="1:52" ht="12" hidden="1" customHeight="1">
      <c r="A94" s="14"/>
      <c r="B94" s="32" t="s">
        <v>110</v>
      </c>
      <c r="C94" s="41" t="s">
        <v>111</v>
      </c>
      <c r="D94" s="54">
        <v>110497</v>
      </c>
      <c r="E94" s="62">
        <f t="shared" si="18"/>
        <v>97.698496905393455</v>
      </c>
      <c r="F94" s="57">
        <v>1418</v>
      </c>
      <c r="G94" s="62">
        <f t="shared" si="19"/>
        <v>93.28947368421052</v>
      </c>
      <c r="H94" s="57"/>
      <c r="I94" s="62"/>
      <c r="J94" s="57">
        <f t="shared" si="13"/>
        <v>109079</v>
      </c>
      <c r="K94" s="62">
        <f t="shared" si="20"/>
        <v>97.758558881519988</v>
      </c>
      <c r="L94" s="57">
        <v>190501</v>
      </c>
      <c r="M94" s="62">
        <f t="shared" si="21"/>
        <v>103.14132724053731</v>
      </c>
      <c r="N94" s="57">
        <v>221564</v>
      </c>
      <c r="O94" s="62">
        <f t="shared" si="22"/>
        <v>102.90656089472658</v>
      </c>
      <c r="P94" s="57">
        <f t="shared" si="14"/>
        <v>31063</v>
      </c>
      <c r="Q94" s="62">
        <f t="shared" si="23"/>
        <v>101.4898552618682</v>
      </c>
      <c r="R94" s="57">
        <f t="shared" si="15"/>
        <v>140142</v>
      </c>
      <c r="S94" s="62">
        <f t="shared" si="24"/>
        <v>98.561753184187012</v>
      </c>
      <c r="T94" s="57">
        <v>126728</v>
      </c>
      <c r="U94" s="62">
        <f t="shared" si="25"/>
        <v>95.622844811324313</v>
      </c>
      <c r="V94" s="57">
        <v>8368</v>
      </c>
      <c r="W94" s="62">
        <f t="shared" ref="W94:W157" si="27">V94/V82*100</f>
        <v>88.522162276525975</v>
      </c>
      <c r="X94" s="57">
        <f t="shared" si="16"/>
        <v>13414</v>
      </c>
      <c r="Y94" s="62">
        <f t="shared" si="26"/>
        <v>138.89003934562021</v>
      </c>
      <c r="Z94" s="57"/>
      <c r="AA94" s="62"/>
      <c r="AB94" s="57"/>
      <c r="AC94" s="70"/>
      <c r="AD94" s="62"/>
      <c r="AE94" s="62"/>
      <c r="AF94" s="62"/>
      <c r="AG94" s="62"/>
      <c r="AH94" s="62"/>
      <c r="AI94" s="63"/>
    </row>
    <row r="95" spans="1:52" ht="12" hidden="1" customHeight="1">
      <c r="A95" s="14"/>
      <c r="B95" s="33" t="s">
        <v>70</v>
      </c>
      <c r="C95" s="40" t="s">
        <v>18</v>
      </c>
      <c r="D95" s="52">
        <v>114313</v>
      </c>
      <c r="E95" s="64">
        <f t="shared" si="18"/>
        <v>97.374675241705361</v>
      </c>
      <c r="F95" s="55">
        <v>1362</v>
      </c>
      <c r="G95" s="64">
        <f t="shared" si="19"/>
        <v>95.045359385903694</v>
      </c>
      <c r="H95" s="55"/>
      <c r="I95" s="64"/>
      <c r="J95" s="55">
        <f t="shared" si="13"/>
        <v>112951</v>
      </c>
      <c r="K95" s="64">
        <f t="shared" si="20"/>
        <v>97.403459754057366</v>
      </c>
      <c r="L95" s="55">
        <v>190761</v>
      </c>
      <c r="M95" s="64">
        <f t="shared" si="21"/>
        <v>98.559537894796662</v>
      </c>
      <c r="N95" s="55">
        <v>221738</v>
      </c>
      <c r="O95" s="64">
        <f t="shared" si="22"/>
        <v>98.254585092853944</v>
      </c>
      <c r="P95" s="55">
        <f t="shared" si="14"/>
        <v>30977</v>
      </c>
      <c r="Q95" s="64">
        <f t="shared" si="23"/>
        <v>96.417455179282868</v>
      </c>
      <c r="R95" s="55">
        <f t="shared" si="15"/>
        <v>143928</v>
      </c>
      <c r="S95" s="64">
        <f t="shared" si="24"/>
        <v>97.189546897157129</v>
      </c>
      <c r="T95" s="55">
        <v>135058</v>
      </c>
      <c r="U95" s="64">
        <f t="shared" si="25"/>
        <v>98.124804742841789</v>
      </c>
      <c r="V95" s="55">
        <v>8074</v>
      </c>
      <c r="W95" s="64">
        <f t="shared" si="27"/>
        <v>87.173396674584325</v>
      </c>
      <c r="X95" s="55">
        <f t="shared" si="16"/>
        <v>8870</v>
      </c>
      <c r="Y95" s="64">
        <f t="shared" si="26"/>
        <v>84.872261027652854</v>
      </c>
      <c r="Z95" s="55"/>
      <c r="AA95" s="64"/>
      <c r="AB95" s="55"/>
      <c r="AC95" s="68"/>
      <c r="AD95" s="64"/>
      <c r="AE95" s="64"/>
      <c r="AF95" s="64"/>
      <c r="AG95" s="64"/>
      <c r="AH95" s="64"/>
      <c r="AI95" s="65"/>
    </row>
    <row r="96" spans="1:52" ht="12" hidden="1" customHeight="1">
      <c r="A96" s="14"/>
      <c r="B96" s="33" t="s">
        <v>72</v>
      </c>
      <c r="C96" s="40" t="s">
        <v>10</v>
      </c>
      <c r="D96" s="52">
        <v>107599</v>
      </c>
      <c r="E96" s="64">
        <f t="shared" si="18"/>
        <v>96.921192249835613</v>
      </c>
      <c r="F96" s="55">
        <v>1377</v>
      </c>
      <c r="G96" s="64">
        <f t="shared" si="19"/>
        <v>97.108603667136819</v>
      </c>
      <c r="H96" s="55"/>
      <c r="I96" s="64"/>
      <c r="J96" s="55">
        <f t="shared" si="13"/>
        <v>106222</v>
      </c>
      <c r="K96" s="64">
        <f t="shared" si="20"/>
        <v>96.918767507002798</v>
      </c>
      <c r="L96" s="55">
        <v>182187</v>
      </c>
      <c r="M96" s="64">
        <f t="shared" si="21"/>
        <v>100.88320634358109</v>
      </c>
      <c r="N96" s="55">
        <v>216463</v>
      </c>
      <c r="O96" s="64">
        <f t="shared" si="22"/>
        <v>99.741962833432396</v>
      </c>
      <c r="P96" s="55">
        <f t="shared" si="14"/>
        <v>34276</v>
      </c>
      <c r="Q96" s="64">
        <f t="shared" si="23"/>
        <v>94.084708078284976</v>
      </c>
      <c r="R96" s="55">
        <f t="shared" si="15"/>
        <v>140498</v>
      </c>
      <c r="S96" s="64">
        <f t="shared" si="24"/>
        <v>96.211737314250499</v>
      </c>
      <c r="T96" s="55">
        <v>134059</v>
      </c>
      <c r="U96" s="64">
        <f t="shared" si="25"/>
        <v>95.983360659845772</v>
      </c>
      <c r="V96" s="55">
        <v>7606</v>
      </c>
      <c r="W96" s="64">
        <f t="shared" si="27"/>
        <v>90.59075750357313</v>
      </c>
      <c r="X96" s="55">
        <f t="shared" si="16"/>
        <v>6439</v>
      </c>
      <c r="Y96" s="64">
        <f t="shared" si="26"/>
        <v>101.22622229209244</v>
      </c>
      <c r="Z96" s="55"/>
      <c r="AA96" s="64"/>
      <c r="AB96" s="55"/>
      <c r="AC96" s="68"/>
      <c r="AD96" s="64"/>
      <c r="AE96" s="64"/>
      <c r="AF96" s="64"/>
      <c r="AG96" s="64"/>
      <c r="AH96" s="64"/>
      <c r="AI96" s="65"/>
    </row>
    <row r="97" spans="1:52" ht="12" hidden="1" customHeight="1">
      <c r="A97" s="14"/>
      <c r="B97" s="33" t="s">
        <v>74</v>
      </c>
      <c r="C97" s="40" t="s">
        <v>11</v>
      </c>
      <c r="D97" s="52">
        <v>107826</v>
      </c>
      <c r="E97" s="64">
        <f t="shared" si="18"/>
        <v>98.563045028245483</v>
      </c>
      <c r="F97" s="55">
        <v>1403</v>
      </c>
      <c r="G97" s="64">
        <f t="shared" si="19"/>
        <v>96.227709190672144</v>
      </c>
      <c r="H97" s="55"/>
      <c r="I97" s="64"/>
      <c r="J97" s="55">
        <f t="shared" si="13"/>
        <v>106423</v>
      </c>
      <c r="K97" s="64">
        <f t="shared" si="20"/>
        <v>98.594589586807487</v>
      </c>
      <c r="L97" s="55">
        <v>191337</v>
      </c>
      <c r="M97" s="64">
        <f t="shared" si="21"/>
        <v>102.53913472205103</v>
      </c>
      <c r="N97" s="55">
        <v>226900</v>
      </c>
      <c r="O97" s="64">
        <f t="shared" si="22"/>
        <v>100.29615877646643</v>
      </c>
      <c r="P97" s="55">
        <f t="shared" si="14"/>
        <v>35563</v>
      </c>
      <c r="Q97" s="64">
        <f t="shared" si="23"/>
        <v>89.735308218313946</v>
      </c>
      <c r="R97" s="55">
        <f t="shared" si="15"/>
        <v>141986</v>
      </c>
      <c r="S97" s="64">
        <f t="shared" si="24"/>
        <v>96.2153810708066</v>
      </c>
      <c r="T97" s="55">
        <v>130878</v>
      </c>
      <c r="U97" s="64">
        <f t="shared" si="25"/>
        <v>92.711469394405214</v>
      </c>
      <c r="V97" s="55">
        <v>7306</v>
      </c>
      <c r="W97" s="64">
        <f t="shared" si="27"/>
        <v>83.899862195682132</v>
      </c>
      <c r="X97" s="55">
        <f t="shared" si="16"/>
        <v>11108</v>
      </c>
      <c r="Y97" s="64">
        <f t="shared" si="26"/>
        <v>173.45409119300436</v>
      </c>
      <c r="Z97" s="55"/>
      <c r="AA97" s="64"/>
      <c r="AB97" s="55"/>
      <c r="AC97" s="68"/>
      <c r="AD97" s="64"/>
      <c r="AE97" s="64"/>
      <c r="AF97" s="64"/>
      <c r="AG97" s="64"/>
      <c r="AH97" s="64"/>
      <c r="AI97" s="65"/>
    </row>
    <row r="98" spans="1:52" ht="12" hidden="1" customHeight="1">
      <c r="A98" s="14"/>
      <c r="B98" s="33" t="s">
        <v>76</v>
      </c>
      <c r="C98" s="40" t="s">
        <v>12</v>
      </c>
      <c r="D98" s="52">
        <v>103792</v>
      </c>
      <c r="E98" s="64">
        <f t="shared" si="18"/>
        <v>96.92396765216742</v>
      </c>
      <c r="F98" s="55">
        <v>1389</v>
      </c>
      <c r="G98" s="64">
        <f t="shared" si="19"/>
        <v>96.124567474048433</v>
      </c>
      <c r="H98" s="55"/>
      <c r="I98" s="64"/>
      <c r="J98" s="55">
        <f t="shared" si="13"/>
        <v>102403</v>
      </c>
      <c r="K98" s="64">
        <f t="shared" si="20"/>
        <v>96.934902168665573</v>
      </c>
      <c r="L98" s="55">
        <v>177451</v>
      </c>
      <c r="M98" s="64">
        <f t="shared" si="21"/>
        <v>97.156763978011867</v>
      </c>
      <c r="N98" s="55">
        <v>208425</v>
      </c>
      <c r="O98" s="64">
        <f t="shared" si="22"/>
        <v>96.467152338723864</v>
      </c>
      <c r="P98" s="55">
        <f t="shared" si="14"/>
        <v>30974</v>
      </c>
      <c r="Q98" s="64">
        <f t="shared" si="23"/>
        <v>92.697671634644166</v>
      </c>
      <c r="R98" s="55">
        <f t="shared" si="15"/>
        <v>133377</v>
      </c>
      <c r="S98" s="64">
        <f t="shared" si="24"/>
        <v>95.916723598576098</v>
      </c>
      <c r="T98" s="55">
        <v>123441</v>
      </c>
      <c r="U98" s="64">
        <f t="shared" si="25"/>
        <v>95.595102571846752</v>
      </c>
      <c r="V98" s="55">
        <v>8426</v>
      </c>
      <c r="W98" s="64">
        <f t="shared" si="27"/>
        <v>89.858163591767095</v>
      </c>
      <c r="X98" s="55">
        <f t="shared" si="16"/>
        <v>9936</v>
      </c>
      <c r="Y98" s="64">
        <f t="shared" si="26"/>
        <v>100.1007455168245</v>
      </c>
      <c r="Z98" s="55"/>
      <c r="AA98" s="64"/>
      <c r="AB98" s="55"/>
      <c r="AC98" s="68"/>
      <c r="AD98" s="64"/>
      <c r="AE98" s="64"/>
      <c r="AF98" s="64"/>
      <c r="AG98" s="64"/>
      <c r="AH98" s="64"/>
      <c r="AI98" s="65"/>
    </row>
    <row r="99" spans="1:52" ht="12" hidden="1" customHeight="1">
      <c r="A99" s="14"/>
      <c r="B99" s="33" t="s">
        <v>41</v>
      </c>
      <c r="C99" s="40" t="s">
        <v>13</v>
      </c>
      <c r="D99" s="52">
        <v>100406</v>
      </c>
      <c r="E99" s="64">
        <f t="shared" si="18"/>
        <v>98.276351463779889</v>
      </c>
      <c r="F99" s="55">
        <v>1470</v>
      </c>
      <c r="G99" s="64">
        <f t="shared" si="19"/>
        <v>102.08333333333333</v>
      </c>
      <c r="H99" s="55"/>
      <c r="I99" s="64"/>
      <c r="J99" s="55">
        <f t="shared" si="13"/>
        <v>98936</v>
      </c>
      <c r="K99" s="64">
        <f t="shared" si="20"/>
        <v>98.221926593664065</v>
      </c>
      <c r="L99" s="55">
        <v>180765</v>
      </c>
      <c r="M99" s="64">
        <f t="shared" si="21"/>
        <v>101.97962269260279</v>
      </c>
      <c r="N99" s="55">
        <v>221314</v>
      </c>
      <c r="O99" s="64">
        <f t="shared" si="22"/>
        <v>100.10086344536866</v>
      </c>
      <c r="P99" s="55">
        <f t="shared" si="14"/>
        <v>40549</v>
      </c>
      <c r="Q99" s="64">
        <f t="shared" si="23"/>
        <v>92.50370708338086</v>
      </c>
      <c r="R99" s="55">
        <f t="shared" si="15"/>
        <v>139485</v>
      </c>
      <c r="S99" s="64">
        <f t="shared" si="24"/>
        <v>96.488012064027899</v>
      </c>
      <c r="T99" s="55">
        <v>134923</v>
      </c>
      <c r="U99" s="64">
        <f t="shared" si="25"/>
        <v>96.866900715788262</v>
      </c>
      <c r="V99" s="55">
        <v>9091</v>
      </c>
      <c r="W99" s="64">
        <f t="shared" si="27"/>
        <v>85.893801965230537</v>
      </c>
      <c r="X99" s="55">
        <f t="shared" si="16"/>
        <v>4562</v>
      </c>
      <c r="Y99" s="64">
        <f t="shared" si="26"/>
        <v>86.483412322274873</v>
      </c>
      <c r="Z99" s="55"/>
      <c r="AA99" s="64"/>
      <c r="AB99" s="55"/>
      <c r="AC99" s="68"/>
      <c r="AD99" s="64"/>
      <c r="AE99" s="64"/>
      <c r="AF99" s="64"/>
      <c r="AG99" s="64"/>
      <c r="AH99" s="64"/>
      <c r="AI99" s="65"/>
    </row>
    <row r="100" spans="1:52" ht="12" hidden="1" customHeight="1">
      <c r="A100" s="14"/>
      <c r="B100" s="33" t="s">
        <v>55</v>
      </c>
      <c r="C100" s="40" t="s">
        <v>14</v>
      </c>
      <c r="D100" s="52">
        <v>104121</v>
      </c>
      <c r="E100" s="64">
        <f t="shared" si="18"/>
        <v>99.008215739226344</v>
      </c>
      <c r="F100" s="55">
        <v>1417</v>
      </c>
      <c r="G100" s="64">
        <f t="shared" si="19"/>
        <v>97.121315969842357</v>
      </c>
      <c r="H100" s="55"/>
      <c r="I100" s="64"/>
      <c r="J100" s="55">
        <f t="shared" si="13"/>
        <v>102704</v>
      </c>
      <c r="K100" s="64">
        <f t="shared" si="20"/>
        <v>99.034762065474183</v>
      </c>
      <c r="L100" s="55">
        <v>179419</v>
      </c>
      <c r="M100" s="64">
        <f t="shared" si="21"/>
        <v>103.22114831434817</v>
      </c>
      <c r="N100" s="55">
        <v>214995</v>
      </c>
      <c r="O100" s="64">
        <f t="shared" si="22"/>
        <v>102.04183337842264</v>
      </c>
      <c r="P100" s="55">
        <f t="shared" si="14"/>
        <v>35576</v>
      </c>
      <c r="Q100" s="64">
        <f t="shared" si="23"/>
        <v>96.482521085889402</v>
      </c>
      <c r="R100" s="55">
        <f t="shared" si="15"/>
        <v>138280</v>
      </c>
      <c r="S100" s="64">
        <f t="shared" si="24"/>
        <v>98.365320320391518</v>
      </c>
      <c r="T100" s="55">
        <v>132778</v>
      </c>
      <c r="U100" s="64">
        <f t="shared" si="25"/>
        <v>98.237644273453682</v>
      </c>
      <c r="V100" s="55">
        <v>9798</v>
      </c>
      <c r="W100" s="64">
        <f t="shared" si="27"/>
        <v>99.847141546927546</v>
      </c>
      <c r="X100" s="55">
        <f t="shared" si="16"/>
        <v>5502</v>
      </c>
      <c r="Y100" s="64">
        <f t="shared" si="26"/>
        <v>101.55038759689923</v>
      </c>
      <c r="Z100" s="55"/>
      <c r="AA100" s="64"/>
      <c r="AB100" s="55"/>
      <c r="AC100" s="68"/>
      <c r="AD100" s="64"/>
      <c r="AE100" s="64"/>
      <c r="AF100" s="64"/>
      <c r="AG100" s="64"/>
      <c r="AH100" s="64"/>
      <c r="AI100" s="65"/>
    </row>
    <row r="101" spans="1:52" ht="12" hidden="1" customHeight="1">
      <c r="A101" s="14"/>
      <c r="B101" s="33" t="s">
        <v>79</v>
      </c>
      <c r="C101" s="40" t="s">
        <v>15</v>
      </c>
      <c r="D101" s="52">
        <v>101234</v>
      </c>
      <c r="E101" s="64">
        <f t="shared" si="18"/>
        <v>99.52711006242933</v>
      </c>
      <c r="F101" s="55">
        <v>1360</v>
      </c>
      <c r="G101" s="64">
        <f t="shared" si="19"/>
        <v>96.522356281050392</v>
      </c>
      <c r="H101" s="55"/>
      <c r="I101" s="64"/>
      <c r="J101" s="55">
        <f t="shared" si="13"/>
        <v>99874</v>
      </c>
      <c r="K101" s="64">
        <f t="shared" si="20"/>
        <v>99.569317887264972</v>
      </c>
      <c r="L101" s="55">
        <v>169140</v>
      </c>
      <c r="M101" s="64">
        <f t="shared" si="21"/>
        <v>103.2090358247753</v>
      </c>
      <c r="N101" s="55">
        <v>198693</v>
      </c>
      <c r="O101" s="64">
        <f t="shared" si="22"/>
        <v>101.00808296477048</v>
      </c>
      <c r="P101" s="55">
        <f t="shared" si="14"/>
        <v>29553</v>
      </c>
      <c r="Q101" s="64">
        <f t="shared" si="23"/>
        <v>90.021018002375953</v>
      </c>
      <c r="R101" s="55">
        <f t="shared" si="15"/>
        <v>129427</v>
      </c>
      <c r="S101" s="64">
        <f t="shared" si="24"/>
        <v>97.214857099936154</v>
      </c>
      <c r="T101" s="55">
        <v>123264</v>
      </c>
      <c r="U101" s="64">
        <f t="shared" si="25"/>
        <v>95.681805832628257</v>
      </c>
      <c r="V101" s="55">
        <v>9560</v>
      </c>
      <c r="W101" s="64">
        <f t="shared" si="27"/>
        <v>94.888337468982627</v>
      </c>
      <c r="X101" s="55">
        <f t="shared" si="16"/>
        <v>6163</v>
      </c>
      <c r="Y101" s="64">
        <f t="shared" si="26"/>
        <v>143.05942432683381</v>
      </c>
      <c r="Z101" s="55"/>
      <c r="AA101" s="64"/>
      <c r="AB101" s="55"/>
      <c r="AC101" s="68"/>
      <c r="AD101" s="64"/>
      <c r="AE101" s="64"/>
      <c r="AF101" s="64"/>
      <c r="AG101" s="64"/>
      <c r="AH101" s="64"/>
      <c r="AI101" s="65"/>
    </row>
    <row r="102" spans="1:52" ht="12" hidden="1" customHeight="1">
      <c r="A102" s="14"/>
      <c r="B102" s="33" t="s">
        <v>81</v>
      </c>
      <c r="C102" s="40" t="s">
        <v>16</v>
      </c>
      <c r="D102" s="52">
        <v>104899</v>
      </c>
      <c r="E102" s="64">
        <f t="shared" si="18"/>
        <v>98.067610268683509</v>
      </c>
      <c r="F102" s="55">
        <v>1316</v>
      </c>
      <c r="G102" s="64">
        <f t="shared" si="19"/>
        <v>94.134477825464941</v>
      </c>
      <c r="H102" s="55"/>
      <c r="I102" s="64"/>
      <c r="J102" s="55">
        <f t="shared" si="13"/>
        <v>103583</v>
      </c>
      <c r="K102" s="64">
        <f t="shared" si="20"/>
        <v>98.119695362230971</v>
      </c>
      <c r="L102" s="55">
        <v>181031</v>
      </c>
      <c r="M102" s="64">
        <f t="shared" si="21"/>
        <v>101.08663483820533</v>
      </c>
      <c r="N102" s="55">
        <v>209521</v>
      </c>
      <c r="O102" s="64">
        <f t="shared" si="22"/>
        <v>100.65479107216633</v>
      </c>
      <c r="P102" s="55">
        <f t="shared" si="14"/>
        <v>28490</v>
      </c>
      <c r="Q102" s="64">
        <f t="shared" si="23"/>
        <v>97.994702989027616</v>
      </c>
      <c r="R102" s="55">
        <f t="shared" si="15"/>
        <v>132073</v>
      </c>
      <c r="S102" s="64">
        <f t="shared" si="24"/>
        <v>98.092705787984343</v>
      </c>
      <c r="T102" s="55">
        <v>116669</v>
      </c>
      <c r="U102" s="64">
        <f t="shared" si="25"/>
        <v>95.197258373791357</v>
      </c>
      <c r="V102" s="55">
        <v>9867</v>
      </c>
      <c r="W102" s="64">
        <f t="shared" si="27"/>
        <v>96.300995510443101</v>
      </c>
      <c r="X102" s="55">
        <f t="shared" si="16"/>
        <v>15404</v>
      </c>
      <c r="Y102" s="64">
        <f t="shared" si="26"/>
        <v>127.4532516961774</v>
      </c>
      <c r="Z102" s="55"/>
      <c r="AA102" s="64"/>
      <c r="AB102" s="55"/>
      <c r="AC102" s="68"/>
      <c r="AD102" s="64"/>
      <c r="AE102" s="64"/>
      <c r="AF102" s="64"/>
      <c r="AG102" s="64"/>
      <c r="AH102" s="64"/>
      <c r="AI102" s="65"/>
    </row>
    <row r="103" spans="1:52" ht="12" hidden="1" customHeight="1">
      <c r="A103" s="14"/>
      <c r="B103" s="33" t="s">
        <v>112</v>
      </c>
      <c r="C103" s="40" t="s">
        <v>113</v>
      </c>
      <c r="D103" s="52">
        <v>107199</v>
      </c>
      <c r="E103" s="64">
        <f t="shared" si="18"/>
        <v>98.620949787484591</v>
      </c>
      <c r="F103" s="55">
        <v>1393</v>
      </c>
      <c r="G103" s="64">
        <f t="shared" si="19"/>
        <v>97.27653631284916</v>
      </c>
      <c r="H103" s="55"/>
      <c r="I103" s="64"/>
      <c r="J103" s="55">
        <f t="shared" si="13"/>
        <v>105806</v>
      </c>
      <c r="K103" s="64">
        <f t="shared" si="20"/>
        <v>98.63889769358417</v>
      </c>
      <c r="L103" s="55">
        <v>183821</v>
      </c>
      <c r="M103" s="64">
        <f t="shared" si="21"/>
        <v>96.532474898122089</v>
      </c>
      <c r="N103" s="55">
        <v>215358</v>
      </c>
      <c r="O103" s="64">
        <f t="shared" si="22"/>
        <v>97.666698412266499</v>
      </c>
      <c r="P103" s="55">
        <f t="shared" si="14"/>
        <v>31537</v>
      </c>
      <c r="Q103" s="64">
        <f t="shared" si="23"/>
        <v>104.84723561288607</v>
      </c>
      <c r="R103" s="55">
        <f t="shared" si="15"/>
        <v>137343</v>
      </c>
      <c r="S103" s="64">
        <f t="shared" si="24"/>
        <v>99.998543813025591</v>
      </c>
      <c r="T103" s="55">
        <v>119766</v>
      </c>
      <c r="U103" s="64">
        <f t="shared" si="25"/>
        <v>95.445525617424153</v>
      </c>
      <c r="V103" s="55">
        <v>9007</v>
      </c>
      <c r="W103" s="64">
        <f t="shared" si="27"/>
        <v>100.62562842140544</v>
      </c>
      <c r="X103" s="55">
        <f t="shared" si="16"/>
        <v>17577</v>
      </c>
      <c r="Y103" s="64">
        <f t="shared" si="26"/>
        <v>148.15407956844234</v>
      </c>
      <c r="Z103" s="55"/>
      <c r="AA103" s="64"/>
      <c r="AB103" s="55"/>
      <c r="AC103" s="68"/>
      <c r="AD103" s="64"/>
      <c r="AE103" s="64"/>
      <c r="AF103" s="64"/>
      <c r="AG103" s="64"/>
      <c r="AH103" s="64"/>
      <c r="AI103" s="65"/>
    </row>
    <row r="104" spans="1:52" ht="12" hidden="1" customHeight="1">
      <c r="A104" s="14"/>
      <c r="B104" s="33" t="s">
        <v>54</v>
      </c>
      <c r="C104" s="40" t="s">
        <v>44</v>
      </c>
      <c r="D104" s="52">
        <v>99906</v>
      </c>
      <c r="E104" s="64">
        <f t="shared" si="18"/>
        <v>99.262777203719892</v>
      </c>
      <c r="F104" s="55">
        <v>1301</v>
      </c>
      <c r="G104" s="64">
        <f t="shared" si="19"/>
        <v>94.894237782640417</v>
      </c>
      <c r="H104" s="55"/>
      <c r="I104" s="64"/>
      <c r="J104" s="55">
        <f t="shared" si="13"/>
        <v>98605</v>
      </c>
      <c r="K104" s="64">
        <f t="shared" si="20"/>
        <v>99.323106056790607</v>
      </c>
      <c r="L104" s="55">
        <v>170189</v>
      </c>
      <c r="M104" s="64">
        <f t="shared" si="21"/>
        <v>95.900577018437545</v>
      </c>
      <c r="N104" s="55">
        <v>198028</v>
      </c>
      <c r="O104" s="64">
        <f t="shared" si="22"/>
        <v>96.7604491395401</v>
      </c>
      <c r="P104" s="55">
        <f t="shared" si="14"/>
        <v>27839</v>
      </c>
      <c r="Q104" s="64">
        <f t="shared" si="23"/>
        <v>102.37184673089652</v>
      </c>
      <c r="R104" s="55">
        <f t="shared" si="15"/>
        <v>126444</v>
      </c>
      <c r="S104" s="64">
        <f t="shared" si="24"/>
        <v>99.978651232298304</v>
      </c>
      <c r="T104" s="55">
        <v>114325</v>
      </c>
      <c r="U104" s="64">
        <f t="shared" si="25"/>
        <v>95.841891268810002</v>
      </c>
      <c r="V104" s="55">
        <v>8116</v>
      </c>
      <c r="W104" s="64">
        <f t="shared" si="27"/>
        <v>95.730125029488093</v>
      </c>
      <c r="X104" s="55">
        <f t="shared" si="16"/>
        <v>12119</v>
      </c>
      <c r="Y104" s="64">
        <f t="shared" si="26"/>
        <v>168.64736988588922</v>
      </c>
      <c r="Z104" s="55"/>
      <c r="AA104" s="64"/>
      <c r="AB104" s="55"/>
      <c r="AC104" s="68"/>
      <c r="AD104" s="64"/>
      <c r="AE104" s="64"/>
      <c r="AF104" s="64"/>
      <c r="AG104" s="64"/>
      <c r="AH104" s="64"/>
      <c r="AI104" s="65"/>
    </row>
    <row r="105" spans="1:52" ht="12" hidden="1" customHeight="1">
      <c r="A105" s="14"/>
      <c r="B105" s="34" t="s">
        <v>85</v>
      </c>
      <c r="C105" s="42" t="s">
        <v>20</v>
      </c>
      <c r="D105" s="53">
        <v>113504</v>
      </c>
      <c r="E105" s="66">
        <f t="shared" si="18"/>
        <v>100.62322142534197</v>
      </c>
      <c r="F105" s="56">
        <v>1418</v>
      </c>
      <c r="G105" s="66">
        <f t="shared" si="19"/>
        <v>100.49610205527995</v>
      </c>
      <c r="H105" s="56"/>
      <c r="I105" s="66"/>
      <c r="J105" s="56">
        <f t="shared" si="13"/>
        <v>112086</v>
      </c>
      <c r="K105" s="66">
        <f t="shared" si="20"/>
        <v>100.62483167250203</v>
      </c>
      <c r="L105" s="56">
        <v>195715</v>
      </c>
      <c r="M105" s="66">
        <f t="shared" si="21"/>
        <v>97.136745349506654</v>
      </c>
      <c r="N105" s="56">
        <v>221391</v>
      </c>
      <c r="O105" s="66">
        <f t="shared" si="22"/>
        <v>95.951164332800261</v>
      </c>
      <c r="P105" s="56">
        <f t="shared" si="14"/>
        <v>25676</v>
      </c>
      <c r="Q105" s="66">
        <f t="shared" si="23"/>
        <v>87.78419775035043</v>
      </c>
      <c r="R105" s="56">
        <f t="shared" si="15"/>
        <v>137762</v>
      </c>
      <c r="S105" s="66">
        <f t="shared" si="24"/>
        <v>97.954336990450727</v>
      </c>
      <c r="T105" s="56">
        <v>119940</v>
      </c>
      <c r="U105" s="66">
        <f t="shared" si="25"/>
        <v>94.546658468523859</v>
      </c>
      <c r="V105" s="56">
        <v>9360</v>
      </c>
      <c r="W105" s="66">
        <f t="shared" si="27"/>
        <v>99.047619047619051</v>
      </c>
      <c r="X105" s="56">
        <f t="shared" si="16"/>
        <v>17822</v>
      </c>
      <c r="Y105" s="66">
        <f t="shared" si="26"/>
        <v>129.32298091575359</v>
      </c>
      <c r="Z105" s="56"/>
      <c r="AA105" s="66"/>
      <c r="AB105" s="56"/>
      <c r="AC105" s="69"/>
      <c r="AD105" s="66"/>
      <c r="AE105" s="66"/>
      <c r="AF105" s="66"/>
      <c r="AG105" s="66"/>
      <c r="AH105" s="66"/>
      <c r="AI105" s="67"/>
      <c r="AJ105" s="36"/>
      <c r="AK105" s="36"/>
      <c r="AL105" s="36"/>
      <c r="AM105" s="36"/>
      <c r="AN105" s="36"/>
      <c r="AO105" s="36"/>
      <c r="AP105" s="36"/>
      <c r="AQ105" s="36"/>
      <c r="AR105" s="36"/>
      <c r="AS105" s="36"/>
      <c r="AT105" s="36"/>
      <c r="AU105" s="36"/>
      <c r="AV105" s="36"/>
      <c r="AW105" s="36"/>
      <c r="AX105" s="36"/>
      <c r="AY105" s="36"/>
      <c r="AZ105" s="36"/>
    </row>
    <row r="106" spans="1:52" ht="12" hidden="1" customHeight="1">
      <c r="A106" s="14"/>
      <c r="B106" s="32" t="s">
        <v>114</v>
      </c>
      <c r="C106" s="40" t="s">
        <v>115</v>
      </c>
      <c r="D106" s="54">
        <v>111500</v>
      </c>
      <c r="E106" s="62">
        <f t="shared" si="18"/>
        <v>100.90771695159144</v>
      </c>
      <c r="F106" s="57">
        <v>1333</v>
      </c>
      <c r="G106" s="62">
        <f t="shared" si="19"/>
        <v>94.005641748942168</v>
      </c>
      <c r="H106" s="57"/>
      <c r="I106" s="62"/>
      <c r="J106" s="57">
        <f t="shared" si="13"/>
        <v>110167</v>
      </c>
      <c r="K106" s="62">
        <f t="shared" si="20"/>
        <v>100.99744222077575</v>
      </c>
      <c r="L106" s="57">
        <v>189658</v>
      </c>
      <c r="M106" s="62">
        <f t="shared" si="21"/>
        <v>99.557482637886423</v>
      </c>
      <c r="N106" s="57">
        <v>218311</v>
      </c>
      <c r="O106" s="62">
        <f t="shared" si="22"/>
        <v>98.531801195140005</v>
      </c>
      <c r="P106" s="57">
        <f t="shared" si="14"/>
        <v>28653</v>
      </c>
      <c r="Q106" s="62">
        <f t="shared" si="23"/>
        <v>92.241573576280473</v>
      </c>
      <c r="R106" s="57">
        <f t="shared" si="15"/>
        <v>138820</v>
      </c>
      <c r="S106" s="62">
        <f t="shared" si="24"/>
        <v>99.056671090750811</v>
      </c>
      <c r="T106" s="57">
        <v>123041</v>
      </c>
      <c r="U106" s="62">
        <f t="shared" si="25"/>
        <v>97.090619279085928</v>
      </c>
      <c r="V106" s="57">
        <v>8708</v>
      </c>
      <c r="W106" s="62">
        <f t="shared" si="27"/>
        <v>104.06309751434036</v>
      </c>
      <c r="X106" s="57">
        <f t="shared" si="16"/>
        <v>15779</v>
      </c>
      <c r="Y106" s="62">
        <f t="shared" si="26"/>
        <v>117.63083345758163</v>
      </c>
      <c r="Z106" s="57"/>
      <c r="AA106" s="62"/>
      <c r="AB106" s="57"/>
      <c r="AC106" s="70"/>
      <c r="AD106" s="62"/>
      <c r="AE106" s="62"/>
      <c r="AF106" s="62"/>
      <c r="AG106" s="62"/>
      <c r="AH106" s="62"/>
      <c r="AI106" s="63"/>
    </row>
    <row r="107" spans="1:52" ht="12" hidden="1" customHeight="1">
      <c r="A107" s="14"/>
      <c r="B107" s="33" t="s">
        <v>70</v>
      </c>
      <c r="C107" s="40" t="s">
        <v>18</v>
      </c>
      <c r="D107" s="52">
        <v>114295</v>
      </c>
      <c r="E107" s="64">
        <f t="shared" si="18"/>
        <v>99.984253759414941</v>
      </c>
      <c r="F107" s="55">
        <v>1334</v>
      </c>
      <c r="G107" s="64">
        <f t="shared" si="19"/>
        <v>97.944199706314237</v>
      </c>
      <c r="H107" s="55"/>
      <c r="I107" s="64"/>
      <c r="J107" s="55">
        <f t="shared" si="13"/>
        <v>112961</v>
      </c>
      <c r="K107" s="64">
        <f t="shared" si="20"/>
        <v>100.00885339660562</v>
      </c>
      <c r="L107" s="55">
        <v>193693</v>
      </c>
      <c r="M107" s="64">
        <f t="shared" si="21"/>
        <v>101.53700179806144</v>
      </c>
      <c r="N107" s="55">
        <v>223052</v>
      </c>
      <c r="O107" s="64">
        <f t="shared" si="22"/>
        <v>100.59259125634759</v>
      </c>
      <c r="P107" s="55">
        <f t="shared" si="14"/>
        <v>29359</v>
      </c>
      <c r="Q107" s="64">
        <f t="shared" si="23"/>
        <v>94.776769861510161</v>
      </c>
      <c r="R107" s="55">
        <f t="shared" si="15"/>
        <v>142320</v>
      </c>
      <c r="S107" s="64">
        <f t="shared" si="24"/>
        <v>98.882774720693675</v>
      </c>
      <c r="T107" s="55">
        <v>128444</v>
      </c>
      <c r="U107" s="64">
        <f t="shared" si="25"/>
        <v>95.102844703756901</v>
      </c>
      <c r="V107" s="55">
        <v>7502</v>
      </c>
      <c r="W107" s="64">
        <f t="shared" si="27"/>
        <v>92.915531335149865</v>
      </c>
      <c r="X107" s="55">
        <f t="shared" si="16"/>
        <v>13876</v>
      </c>
      <c r="Y107" s="64">
        <f t="shared" si="26"/>
        <v>156.43742953776777</v>
      </c>
      <c r="Z107" s="55"/>
      <c r="AA107" s="64"/>
      <c r="AB107" s="55"/>
      <c r="AC107" s="68"/>
      <c r="AD107" s="64"/>
      <c r="AE107" s="64"/>
      <c r="AF107" s="64"/>
      <c r="AG107" s="64"/>
      <c r="AH107" s="64"/>
      <c r="AI107" s="65"/>
    </row>
    <row r="108" spans="1:52" ht="12" hidden="1" customHeight="1">
      <c r="A108" s="14"/>
      <c r="B108" s="33" t="s">
        <v>72</v>
      </c>
      <c r="C108" s="40" t="s">
        <v>10</v>
      </c>
      <c r="D108" s="52">
        <v>106322</v>
      </c>
      <c r="E108" s="64">
        <f t="shared" si="18"/>
        <v>98.81318599615237</v>
      </c>
      <c r="F108" s="55">
        <v>1294</v>
      </c>
      <c r="G108" s="64">
        <f t="shared" si="19"/>
        <v>93.972403776325336</v>
      </c>
      <c r="H108" s="55"/>
      <c r="I108" s="64"/>
      <c r="J108" s="55">
        <f t="shared" si="13"/>
        <v>105028</v>
      </c>
      <c r="K108" s="64">
        <f t="shared" si="20"/>
        <v>98.875939071002236</v>
      </c>
      <c r="L108" s="55">
        <v>178785</v>
      </c>
      <c r="M108" s="64">
        <f t="shared" si="21"/>
        <v>98.132687842711064</v>
      </c>
      <c r="N108" s="55">
        <v>213354</v>
      </c>
      <c r="O108" s="64">
        <f t="shared" si="22"/>
        <v>98.563726826293646</v>
      </c>
      <c r="P108" s="55">
        <f t="shared" si="14"/>
        <v>34569</v>
      </c>
      <c r="Q108" s="64">
        <f t="shared" si="23"/>
        <v>100.85482553390128</v>
      </c>
      <c r="R108" s="55">
        <f t="shared" si="15"/>
        <v>139597</v>
      </c>
      <c r="S108" s="64">
        <f t="shared" si="24"/>
        <v>99.358709732522883</v>
      </c>
      <c r="T108" s="55">
        <v>129242</v>
      </c>
      <c r="U108" s="64">
        <f t="shared" si="25"/>
        <v>96.406805958570487</v>
      </c>
      <c r="V108" s="55">
        <v>7001</v>
      </c>
      <c r="W108" s="64">
        <f t="shared" si="27"/>
        <v>92.045753352616359</v>
      </c>
      <c r="X108" s="55">
        <f t="shared" si="16"/>
        <v>10355</v>
      </c>
      <c r="Y108" s="64">
        <f t="shared" si="26"/>
        <v>160.81689703370088</v>
      </c>
      <c r="Z108" s="55"/>
      <c r="AA108" s="64"/>
      <c r="AB108" s="55"/>
      <c r="AC108" s="68"/>
      <c r="AD108" s="64"/>
      <c r="AE108" s="64"/>
      <c r="AF108" s="64"/>
      <c r="AG108" s="64"/>
      <c r="AH108" s="64"/>
      <c r="AI108" s="65"/>
    </row>
    <row r="109" spans="1:52" ht="12" hidden="1" customHeight="1">
      <c r="A109" s="14"/>
      <c r="B109" s="33" t="s">
        <v>74</v>
      </c>
      <c r="C109" s="40" t="s">
        <v>46</v>
      </c>
      <c r="D109" s="52">
        <v>105937</v>
      </c>
      <c r="E109" s="64">
        <f t="shared" si="18"/>
        <v>98.248103425889852</v>
      </c>
      <c r="F109" s="55">
        <v>1357</v>
      </c>
      <c r="G109" s="64">
        <f t="shared" si="19"/>
        <v>96.721311475409834</v>
      </c>
      <c r="H109" s="55"/>
      <c r="I109" s="64"/>
      <c r="J109" s="55">
        <f t="shared" si="13"/>
        <v>104580</v>
      </c>
      <c r="K109" s="64">
        <f t="shared" si="20"/>
        <v>98.26823149131296</v>
      </c>
      <c r="L109" s="55">
        <v>182359</v>
      </c>
      <c r="M109" s="64">
        <f t="shared" si="21"/>
        <v>95.307755426289745</v>
      </c>
      <c r="N109" s="55">
        <v>218647</v>
      </c>
      <c r="O109" s="64">
        <f t="shared" si="22"/>
        <v>96.362714852357868</v>
      </c>
      <c r="P109" s="55">
        <f t="shared" si="14"/>
        <v>36288</v>
      </c>
      <c r="Q109" s="64">
        <f t="shared" si="23"/>
        <v>102.03863566065854</v>
      </c>
      <c r="R109" s="55">
        <f t="shared" si="15"/>
        <v>140868</v>
      </c>
      <c r="S109" s="64">
        <f t="shared" si="24"/>
        <v>99.212598425196859</v>
      </c>
      <c r="T109" s="55">
        <v>129500</v>
      </c>
      <c r="U109" s="64">
        <f t="shared" si="25"/>
        <v>98.94711104998548</v>
      </c>
      <c r="V109" s="55">
        <v>7978</v>
      </c>
      <c r="W109" s="64">
        <f t="shared" si="27"/>
        <v>109.19791951820422</v>
      </c>
      <c r="X109" s="55">
        <f t="shared" si="16"/>
        <v>11368</v>
      </c>
      <c r="Y109" s="64">
        <f t="shared" si="26"/>
        <v>102.34065538350738</v>
      </c>
      <c r="Z109" s="55"/>
      <c r="AA109" s="64"/>
      <c r="AB109" s="55"/>
      <c r="AC109" s="68"/>
      <c r="AD109" s="64"/>
      <c r="AE109" s="64"/>
      <c r="AF109" s="64"/>
      <c r="AG109" s="64"/>
      <c r="AH109" s="64"/>
      <c r="AI109" s="65"/>
    </row>
    <row r="110" spans="1:52" ht="12" hidden="1" customHeight="1">
      <c r="A110" s="14"/>
      <c r="B110" s="33" t="s">
        <v>76</v>
      </c>
      <c r="C110" s="40" t="s">
        <v>75</v>
      </c>
      <c r="D110" s="52">
        <v>102392</v>
      </c>
      <c r="E110" s="64">
        <f t="shared" si="18"/>
        <v>98.651148450747655</v>
      </c>
      <c r="F110" s="55">
        <v>1299</v>
      </c>
      <c r="G110" s="64">
        <f t="shared" si="19"/>
        <v>93.520518358531319</v>
      </c>
      <c r="H110" s="55"/>
      <c r="I110" s="64"/>
      <c r="J110" s="55">
        <f t="shared" si="13"/>
        <v>101093</v>
      </c>
      <c r="K110" s="64">
        <f t="shared" si="20"/>
        <v>98.72074060330263</v>
      </c>
      <c r="L110" s="55">
        <v>174400</v>
      </c>
      <c r="M110" s="64">
        <f t="shared" si="21"/>
        <v>98.28065212368486</v>
      </c>
      <c r="N110" s="55">
        <v>207299</v>
      </c>
      <c r="O110" s="64">
        <f t="shared" si="22"/>
        <v>99.459757706609082</v>
      </c>
      <c r="P110" s="55">
        <f t="shared" si="14"/>
        <v>32899</v>
      </c>
      <c r="Q110" s="64">
        <f t="shared" si="23"/>
        <v>106.2148899076645</v>
      </c>
      <c r="R110" s="55">
        <f t="shared" si="15"/>
        <v>133992</v>
      </c>
      <c r="S110" s="64">
        <f t="shared" si="24"/>
        <v>100.46109899008076</v>
      </c>
      <c r="T110" s="55">
        <v>122516</v>
      </c>
      <c r="U110" s="64">
        <f t="shared" si="25"/>
        <v>99.25065415866689</v>
      </c>
      <c r="V110" s="55">
        <v>8325</v>
      </c>
      <c r="W110" s="64">
        <f t="shared" si="27"/>
        <v>98.801329219083783</v>
      </c>
      <c r="X110" s="55">
        <f t="shared" si="16"/>
        <v>11476</v>
      </c>
      <c r="Y110" s="64">
        <f t="shared" si="26"/>
        <v>115.49919484702093</v>
      </c>
      <c r="Z110" s="55"/>
      <c r="AA110" s="64"/>
      <c r="AB110" s="55"/>
      <c r="AC110" s="68"/>
      <c r="AD110" s="64"/>
      <c r="AE110" s="64"/>
      <c r="AF110" s="64"/>
      <c r="AG110" s="64"/>
      <c r="AH110" s="64"/>
      <c r="AI110" s="65"/>
    </row>
    <row r="111" spans="1:52" ht="12" hidden="1" customHeight="1">
      <c r="A111" s="14"/>
      <c r="B111" s="33" t="s">
        <v>41</v>
      </c>
      <c r="C111" s="40" t="s">
        <v>13</v>
      </c>
      <c r="D111" s="52">
        <v>99595</v>
      </c>
      <c r="E111" s="64">
        <f t="shared" si="18"/>
        <v>99.192279345855823</v>
      </c>
      <c r="F111" s="55">
        <v>1297</v>
      </c>
      <c r="G111" s="64">
        <f t="shared" si="19"/>
        <v>88.231292517006793</v>
      </c>
      <c r="H111" s="55"/>
      <c r="I111" s="64"/>
      <c r="J111" s="55">
        <f t="shared" si="13"/>
        <v>98298</v>
      </c>
      <c r="K111" s="64">
        <f t="shared" si="20"/>
        <v>99.355138675507405</v>
      </c>
      <c r="L111" s="55">
        <v>175406</v>
      </c>
      <c r="M111" s="64">
        <f t="shared" si="21"/>
        <v>97.035377423726942</v>
      </c>
      <c r="N111" s="55">
        <v>216440</v>
      </c>
      <c r="O111" s="64">
        <f t="shared" si="22"/>
        <v>97.797699196616577</v>
      </c>
      <c r="P111" s="55">
        <f t="shared" si="14"/>
        <v>41034</v>
      </c>
      <c r="Q111" s="64">
        <f t="shared" si="23"/>
        <v>101.19608375052405</v>
      </c>
      <c r="R111" s="55">
        <f t="shared" si="15"/>
        <v>139332</v>
      </c>
      <c r="S111" s="64">
        <f t="shared" si="24"/>
        <v>99.890310786106028</v>
      </c>
      <c r="T111" s="55">
        <v>133956</v>
      </c>
      <c r="U111" s="64">
        <f t="shared" si="25"/>
        <v>99.283294916359694</v>
      </c>
      <c r="V111" s="55">
        <v>9766</v>
      </c>
      <c r="W111" s="64">
        <f t="shared" si="27"/>
        <v>107.42492575074249</v>
      </c>
      <c r="X111" s="55">
        <f t="shared" si="16"/>
        <v>5376</v>
      </c>
      <c r="Y111" s="64">
        <f t="shared" si="26"/>
        <v>117.84305129329242</v>
      </c>
      <c r="Z111" s="55"/>
      <c r="AA111" s="64"/>
      <c r="AB111" s="55"/>
      <c r="AC111" s="68"/>
      <c r="AD111" s="64"/>
      <c r="AE111" s="64"/>
      <c r="AF111" s="64"/>
      <c r="AG111" s="64"/>
      <c r="AH111" s="64"/>
      <c r="AI111" s="65"/>
    </row>
    <row r="112" spans="1:52" ht="12" hidden="1" customHeight="1">
      <c r="A112" s="14"/>
      <c r="B112" s="33" t="s">
        <v>55</v>
      </c>
      <c r="C112" s="40" t="s">
        <v>14</v>
      </c>
      <c r="D112" s="52">
        <v>102742</v>
      </c>
      <c r="E112" s="64">
        <f t="shared" si="18"/>
        <v>98.67557937399755</v>
      </c>
      <c r="F112" s="55">
        <v>1284</v>
      </c>
      <c r="G112" s="64">
        <f t="shared" si="19"/>
        <v>90.613973182780526</v>
      </c>
      <c r="H112" s="55"/>
      <c r="I112" s="64"/>
      <c r="J112" s="55">
        <f t="shared" si="13"/>
        <v>101458</v>
      </c>
      <c r="K112" s="64">
        <f t="shared" si="20"/>
        <v>98.786804798255176</v>
      </c>
      <c r="L112" s="55">
        <v>172575</v>
      </c>
      <c r="M112" s="64">
        <f t="shared" si="21"/>
        <v>96.185465307464639</v>
      </c>
      <c r="N112" s="55">
        <v>208168</v>
      </c>
      <c r="O112" s="64">
        <f t="shared" si="22"/>
        <v>96.824577315751526</v>
      </c>
      <c r="P112" s="55">
        <f t="shared" si="14"/>
        <v>35593</v>
      </c>
      <c r="Q112" s="64">
        <f t="shared" si="23"/>
        <v>100.04778502361143</v>
      </c>
      <c r="R112" s="55">
        <f t="shared" si="15"/>
        <v>137051</v>
      </c>
      <c r="S112" s="64">
        <f t="shared" si="24"/>
        <v>99.111223604281179</v>
      </c>
      <c r="T112" s="55">
        <v>131701</v>
      </c>
      <c r="U112" s="64">
        <f t="shared" si="25"/>
        <v>99.188871650424019</v>
      </c>
      <c r="V112" s="55">
        <v>9793</v>
      </c>
      <c r="W112" s="64">
        <f t="shared" si="27"/>
        <v>99.948969177383134</v>
      </c>
      <c r="X112" s="55">
        <f t="shared" si="16"/>
        <v>5350</v>
      </c>
      <c r="Y112" s="64">
        <f t="shared" si="26"/>
        <v>97.237368229734642</v>
      </c>
      <c r="Z112" s="55"/>
      <c r="AA112" s="64"/>
      <c r="AB112" s="55"/>
      <c r="AC112" s="68"/>
      <c r="AD112" s="64"/>
      <c r="AE112" s="64"/>
      <c r="AF112" s="64"/>
      <c r="AG112" s="64"/>
      <c r="AH112" s="64"/>
      <c r="AI112" s="65"/>
    </row>
    <row r="113" spans="1:52" ht="12" hidden="1" customHeight="1">
      <c r="A113" s="14"/>
      <c r="B113" s="33" t="s">
        <v>79</v>
      </c>
      <c r="C113" s="40" t="s">
        <v>15</v>
      </c>
      <c r="D113" s="52">
        <v>99837</v>
      </c>
      <c r="E113" s="64">
        <f t="shared" si="18"/>
        <v>98.620028844064251</v>
      </c>
      <c r="F113" s="55">
        <v>1296</v>
      </c>
      <c r="G113" s="64">
        <f t="shared" si="19"/>
        <v>95.294117647058812</v>
      </c>
      <c r="H113" s="55"/>
      <c r="I113" s="64"/>
      <c r="J113" s="55">
        <f t="shared" si="13"/>
        <v>98541</v>
      </c>
      <c r="K113" s="64">
        <f t="shared" si="20"/>
        <v>98.66531830105933</v>
      </c>
      <c r="L113" s="55">
        <v>162423</v>
      </c>
      <c r="M113" s="64">
        <f t="shared" si="21"/>
        <v>96.028733593472865</v>
      </c>
      <c r="N113" s="55">
        <v>192511</v>
      </c>
      <c r="O113" s="64">
        <f t="shared" si="22"/>
        <v>96.888667441731712</v>
      </c>
      <c r="P113" s="55">
        <f t="shared" si="14"/>
        <v>30088</v>
      </c>
      <c r="Q113" s="64">
        <f t="shared" si="23"/>
        <v>101.81030690623625</v>
      </c>
      <c r="R113" s="55">
        <f t="shared" si="15"/>
        <v>128629</v>
      </c>
      <c r="S113" s="64">
        <f t="shared" si="24"/>
        <v>99.383436222735597</v>
      </c>
      <c r="T113" s="55">
        <v>123190</v>
      </c>
      <c r="U113" s="64">
        <f t="shared" si="25"/>
        <v>99.939966251298031</v>
      </c>
      <c r="V113" s="55">
        <v>10348</v>
      </c>
      <c r="W113" s="64">
        <f t="shared" si="27"/>
        <v>108.24267782426777</v>
      </c>
      <c r="X113" s="55">
        <f t="shared" si="16"/>
        <v>5439</v>
      </c>
      <c r="Y113" s="64">
        <f t="shared" si="26"/>
        <v>88.252474444264166</v>
      </c>
      <c r="Z113" s="55"/>
      <c r="AA113" s="64"/>
      <c r="AB113" s="55"/>
      <c r="AC113" s="68"/>
      <c r="AD113" s="64"/>
      <c r="AE113" s="64"/>
      <c r="AF113" s="64"/>
      <c r="AG113" s="64"/>
      <c r="AH113" s="64"/>
      <c r="AI113" s="65"/>
    </row>
    <row r="114" spans="1:52" ht="12" hidden="1" customHeight="1">
      <c r="A114" s="14"/>
      <c r="B114" s="33" t="s">
        <v>81</v>
      </c>
      <c r="C114" s="40" t="s">
        <v>16</v>
      </c>
      <c r="D114" s="52">
        <v>102726</v>
      </c>
      <c r="E114" s="64">
        <f t="shared" si="18"/>
        <v>97.928483588976064</v>
      </c>
      <c r="F114" s="55">
        <v>1269</v>
      </c>
      <c r="G114" s="64">
        <f t="shared" si="19"/>
        <v>96.428571428571431</v>
      </c>
      <c r="H114" s="55"/>
      <c r="I114" s="64"/>
      <c r="J114" s="55">
        <f t="shared" si="13"/>
        <v>101457</v>
      </c>
      <c r="K114" s="64">
        <f t="shared" si="20"/>
        <v>97.947539654190365</v>
      </c>
      <c r="L114" s="55">
        <v>172697</v>
      </c>
      <c r="M114" s="64">
        <f t="shared" si="21"/>
        <v>95.3963685777574</v>
      </c>
      <c r="N114" s="55">
        <v>197240</v>
      </c>
      <c r="O114" s="64">
        <f t="shared" si="22"/>
        <v>94.13853503944712</v>
      </c>
      <c r="P114" s="55">
        <f t="shared" si="14"/>
        <v>24543</v>
      </c>
      <c r="Q114" s="64">
        <f t="shared" si="23"/>
        <v>86.146016146016152</v>
      </c>
      <c r="R114" s="55">
        <f t="shared" si="15"/>
        <v>126000</v>
      </c>
      <c r="S114" s="64">
        <f t="shared" si="24"/>
        <v>95.401785376269189</v>
      </c>
      <c r="T114" s="55">
        <v>112703</v>
      </c>
      <c r="U114" s="64">
        <f t="shared" si="25"/>
        <v>96.600639415783121</v>
      </c>
      <c r="V114" s="55">
        <v>9567</v>
      </c>
      <c r="W114" s="64">
        <f t="shared" si="27"/>
        <v>96.959562176953483</v>
      </c>
      <c r="X114" s="55">
        <f t="shared" si="16"/>
        <v>13297</v>
      </c>
      <c r="Y114" s="64">
        <f t="shared" si="26"/>
        <v>86.321734614385875</v>
      </c>
      <c r="Z114" s="55"/>
      <c r="AA114" s="64"/>
      <c r="AB114" s="55"/>
      <c r="AC114" s="68"/>
      <c r="AD114" s="64"/>
      <c r="AE114" s="64"/>
      <c r="AF114" s="64"/>
      <c r="AG114" s="64"/>
      <c r="AH114" s="64"/>
      <c r="AI114" s="65"/>
    </row>
    <row r="115" spans="1:52" ht="12" hidden="1" customHeight="1">
      <c r="A115" s="14"/>
      <c r="B115" s="33" t="s">
        <v>116</v>
      </c>
      <c r="C115" s="40" t="s">
        <v>43</v>
      </c>
      <c r="D115" s="52">
        <v>106536</v>
      </c>
      <c r="E115" s="64">
        <f t="shared" si="18"/>
        <v>99.381524081381357</v>
      </c>
      <c r="F115" s="55">
        <v>1375</v>
      </c>
      <c r="G115" s="64">
        <f t="shared" si="19"/>
        <v>98.707824838478103</v>
      </c>
      <c r="H115" s="55">
        <v>555</v>
      </c>
      <c r="I115" s="55" t="s">
        <v>40</v>
      </c>
      <c r="J115" s="55">
        <f t="shared" si="13"/>
        <v>105161</v>
      </c>
      <c r="K115" s="64">
        <f t="shared" si="20"/>
        <v>99.390393739485475</v>
      </c>
      <c r="L115" s="55">
        <v>64871</v>
      </c>
      <c r="M115" s="64">
        <f t="shared" si="21"/>
        <v>35.290309594660023</v>
      </c>
      <c r="N115" s="55">
        <v>89440</v>
      </c>
      <c r="O115" s="64">
        <f t="shared" si="22"/>
        <v>41.530846311722804</v>
      </c>
      <c r="P115" s="55">
        <f t="shared" si="14"/>
        <v>24569</v>
      </c>
      <c r="Q115" s="64">
        <f t="shared" si="23"/>
        <v>77.905317563496851</v>
      </c>
      <c r="R115" s="55">
        <f t="shared" si="15"/>
        <v>129730</v>
      </c>
      <c r="S115" s="64">
        <f t="shared" si="24"/>
        <v>94.456943564652008</v>
      </c>
      <c r="T115" s="55">
        <v>115752</v>
      </c>
      <c r="U115" s="64">
        <f t="shared" si="25"/>
        <v>96.648464505786279</v>
      </c>
      <c r="V115" s="55">
        <v>9076</v>
      </c>
      <c r="W115" s="64">
        <f t="shared" si="27"/>
        <v>100.76607083379594</v>
      </c>
      <c r="X115" s="55">
        <f t="shared" si="16"/>
        <v>13978</v>
      </c>
      <c r="Y115" s="64">
        <f t="shared" si="26"/>
        <v>79.524378449109633</v>
      </c>
      <c r="Z115" s="55">
        <v>27</v>
      </c>
      <c r="AA115" s="55" t="s">
        <v>40</v>
      </c>
      <c r="AB115" s="55">
        <v>1408</v>
      </c>
      <c r="AC115" s="80" t="s">
        <v>40</v>
      </c>
      <c r="AD115" s="102"/>
      <c r="AE115" s="102"/>
      <c r="AF115" s="102"/>
      <c r="AG115" s="102"/>
      <c r="AH115" s="102"/>
      <c r="AI115" s="111"/>
    </row>
    <row r="116" spans="1:52" ht="12" hidden="1" customHeight="1">
      <c r="A116" s="14"/>
      <c r="B116" s="33" t="s">
        <v>54</v>
      </c>
      <c r="C116" s="40" t="s">
        <v>44</v>
      </c>
      <c r="D116" s="52">
        <v>98112</v>
      </c>
      <c r="E116" s="64">
        <f t="shared" si="18"/>
        <v>98.204312053330128</v>
      </c>
      <c r="F116" s="55">
        <v>1433</v>
      </c>
      <c r="G116" s="64">
        <f t="shared" si="19"/>
        <v>110.14604150653344</v>
      </c>
      <c r="H116" s="55">
        <v>575</v>
      </c>
      <c r="I116" s="55" t="s">
        <v>40</v>
      </c>
      <c r="J116" s="55">
        <f t="shared" si="13"/>
        <v>96679</v>
      </c>
      <c r="K116" s="64">
        <f t="shared" si="20"/>
        <v>98.046752193093653</v>
      </c>
      <c r="L116" s="55">
        <v>55981</v>
      </c>
      <c r="M116" s="64">
        <f t="shared" si="21"/>
        <v>32.893430245197983</v>
      </c>
      <c r="N116" s="55">
        <v>81786</v>
      </c>
      <c r="O116" s="64">
        <f t="shared" si="22"/>
        <v>41.300220170884927</v>
      </c>
      <c r="P116" s="55">
        <f t="shared" si="14"/>
        <v>25805</v>
      </c>
      <c r="Q116" s="64">
        <f t="shared" si="23"/>
        <v>92.693703078415169</v>
      </c>
      <c r="R116" s="55">
        <f t="shared" si="15"/>
        <v>122484</v>
      </c>
      <c r="S116" s="64">
        <f t="shared" si="24"/>
        <v>96.868178798519494</v>
      </c>
      <c r="T116" s="55">
        <v>112118</v>
      </c>
      <c r="U116" s="64">
        <f t="shared" si="25"/>
        <v>98.069538596107591</v>
      </c>
      <c r="V116" s="55">
        <v>10175</v>
      </c>
      <c r="W116" s="64">
        <f t="shared" si="27"/>
        <v>125.3696402168556</v>
      </c>
      <c r="X116" s="55">
        <f t="shared" si="16"/>
        <v>10366</v>
      </c>
      <c r="Y116" s="64">
        <f t="shared" si="26"/>
        <v>85.535110157603768</v>
      </c>
      <c r="Z116" s="55">
        <v>25</v>
      </c>
      <c r="AA116" s="55" t="s">
        <v>40</v>
      </c>
      <c r="AB116" s="55">
        <v>1282</v>
      </c>
      <c r="AC116" s="80" t="s">
        <v>40</v>
      </c>
      <c r="AD116" s="102"/>
      <c r="AE116" s="102"/>
      <c r="AF116" s="102"/>
      <c r="AG116" s="102"/>
      <c r="AH116" s="102"/>
      <c r="AI116" s="111"/>
    </row>
    <row r="117" spans="1:52" ht="12" hidden="1" customHeight="1">
      <c r="A117" s="14"/>
      <c r="B117" s="34" t="s">
        <v>85</v>
      </c>
      <c r="C117" s="40" t="s">
        <v>20</v>
      </c>
      <c r="D117" s="53">
        <v>109654</v>
      </c>
      <c r="E117" s="66">
        <f t="shared" si="18"/>
        <v>96.608049055539894</v>
      </c>
      <c r="F117" s="56">
        <v>1448</v>
      </c>
      <c r="G117" s="66">
        <f t="shared" si="19"/>
        <v>102.11565585331452</v>
      </c>
      <c r="H117" s="56">
        <v>574</v>
      </c>
      <c r="I117" s="56" t="s">
        <v>40</v>
      </c>
      <c r="J117" s="56">
        <f t="shared" si="13"/>
        <v>108206</v>
      </c>
      <c r="K117" s="66">
        <f t="shared" si="20"/>
        <v>96.53837232125332</v>
      </c>
      <c r="L117" s="56">
        <v>66881</v>
      </c>
      <c r="M117" s="66">
        <f t="shared" si="21"/>
        <v>34.172649004930641</v>
      </c>
      <c r="N117" s="56">
        <v>92721</v>
      </c>
      <c r="O117" s="66">
        <f t="shared" si="22"/>
        <v>41.881106278032981</v>
      </c>
      <c r="P117" s="56">
        <f t="shared" si="14"/>
        <v>25840</v>
      </c>
      <c r="Q117" s="66">
        <f t="shared" si="23"/>
        <v>100.63872877395232</v>
      </c>
      <c r="R117" s="56">
        <f t="shared" si="15"/>
        <v>134046</v>
      </c>
      <c r="S117" s="66">
        <f t="shared" si="24"/>
        <v>97.302594329350626</v>
      </c>
      <c r="T117" s="56">
        <v>118545</v>
      </c>
      <c r="U117" s="66">
        <f t="shared" si="25"/>
        <v>98.836918459229622</v>
      </c>
      <c r="V117" s="56">
        <v>10202</v>
      </c>
      <c r="W117" s="66">
        <f t="shared" si="27"/>
        <v>108.99572649572649</v>
      </c>
      <c r="X117" s="56">
        <f t="shared" si="16"/>
        <v>15501</v>
      </c>
      <c r="Y117" s="66">
        <f t="shared" si="26"/>
        <v>86.976770283918754</v>
      </c>
      <c r="Z117" s="56">
        <v>28</v>
      </c>
      <c r="AA117" s="56" t="s">
        <v>40</v>
      </c>
      <c r="AB117" s="56">
        <v>1462</v>
      </c>
      <c r="AC117" s="119" t="s">
        <v>40</v>
      </c>
      <c r="AD117" s="103"/>
      <c r="AE117" s="103"/>
      <c r="AF117" s="103"/>
      <c r="AG117" s="103"/>
      <c r="AH117" s="103"/>
      <c r="AI117" s="112"/>
      <c r="AJ117" s="36"/>
      <c r="AK117" s="36"/>
      <c r="AL117" s="36"/>
      <c r="AM117" s="36"/>
      <c r="AN117" s="36"/>
      <c r="AO117" s="36"/>
      <c r="AP117" s="36"/>
      <c r="AQ117" s="36"/>
      <c r="AR117" s="36"/>
      <c r="AS117" s="36"/>
      <c r="AT117" s="36"/>
      <c r="AU117" s="36"/>
      <c r="AV117" s="36"/>
      <c r="AW117" s="36"/>
      <c r="AX117" s="36"/>
      <c r="AY117" s="36"/>
      <c r="AZ117" s="36"/>
    </row>
    <row r="118" spans="1:52" ht="12" hidden="1" customHeight="1">
      <c r="A118" s="14"/>
      <c r="B118" s="32" t="s">
        <v>117</v>
      </c>
      <c r="C118" s="41" t="s">
        <v>118</v>
      </c>
      <c r="D118" s="54">
        <v>107294</v>
      </c>
      <c r="E118" s="62">
        <f t="shared" si="18"/>
        <v>96.227802690582962</v>
      </c>
      <c r="F118" s="57">
        <v>1450</v>
      </c>
      <c r="G118" s="62">
        <f t="shared" si="19"/>
        <v>108.77719429857464</v>
      </c>
      <c r="H118" s="57">
        <v>578</v>
      </c>
      <c r="I118" s="55" t="s">
        <v>40</v>
      </c>
      <c r="J118" s="57">
        <f t="shared" si="13"/>
        <v>105844</v>
      </c>
      <c r="K118" s="62">
        <f t="shared" si="20"/>
        <v>96.07595741011373</v>
      </c>
      <c r="L118" s="57">
        <v>62827</v>
      </c>
      <c r="M118" s="62">
        <f t="shared" si="21"/>
        <v>33.126469750814621</v>
      </c>
      <c r="N118" s="57">
        <v>90198</v>
      </c>
      <c r="O118" s="62">
        <f t="shared" si="22"/>
        <v>41.316287314885649</v>
      </c>
      <c r="P118" s="57">
        <f t="shared" si="14"/>
        <v>27371</v>
      </c>
      <c r="Q118" s="62">
        <f t="shared" si="23"/>
        <v>95.525773915471333</v>
      </c>
      <c r="R118" s="57">
        <f t="shared" si="15"/>
        <v>133215</v>
      </c>
      <c r="S118" s="62">
        <f t="shared" si="24"/>
        <v>95.962397349085151</v>
      </c>
      <c r="T118" s="57">
        <v>117827</v>
      </c>
      <c r="U118" s="62">
        <f t="shared" si="25"/>
        <v>95.762388147040426</v>
      </c>
      <c r="V118" s="57">
        <v>9645</v>
      </c>
      <c r="W118" s="62">
        <f t="shared" si="27"/>
        <v>110.76022048690859</v>
      </c>
      <c r="X118" s="57">
        <f t="shared" si="16"/>
        <v>15388</v>
      </c>
      <c r="Y118" s="62">
        <f t="shared" si="26"/>
        <v>97.522022941884785</v>
      </c>
      <c r="Z118" s="57">
        <v>29</v>
      </c>
      <c r="AA118" s="55" t="s">
        <v>40</v>
      </c>
      <c r="AB118" s="57">
        <v>1435</v>
      </c>
      <c r="AC118" s="80" t="s">
        <v>40</v>
      </c>
      <c r="AD118" s="102"/>
      <c r="AE118" s="102"/>
      <c r="AF118" s="102"/>
      <c r="AG118" s="102"/>
      <c r="AH118" s="102"/>
      <c r="AI118" s="111"/>
    </row>
    <row r="119" spans="1:52" ht="12" hidden="1" customHeight="1">
      <c r="A119" s="14"/>
      <c r="B119" s="33" t="s">
        <v>70</v>
      </c>
      <c r="C119" s="40" t="s">
        <v>18</v>
      </c>
      <c r="D119" s="52">
        <v>110406</v>
      </c>
      <c r="E119" s="64">
        <f t="shared" si="18"/>
        <v>96.597401461131284</v>
      </c>
      <c r="F119" s="55">
        <v>1474</v>
      </c>
      <c r="G119" s="64">
        <f t="shared" si="19"/>
        <v>110.49475262368816</v>
      </c>
      <c r="H119" s="55">
        <v>597</v>
      </c>
      <c r="I119" s="55" t="s">
        <v>40</v>
      </c>
      <c r="J119" s="55">
        <f t="shared" si="13"/>
        <v>108932</v>
      </c>
      <c r="K119" s="64">
        <f t="shared" si="20"/>
        <v>96.43328228326591</v>
      </c>
      <c r="L119" s="55">
        <v>62957</v>
      </c>
      <c r="M119" s="64">
        <f t="shared" si="21"/>
        <v>32.50349780322469</v>
      </c>
      <c r="N119" s="55">
        <v>93358</v>
      </c>
      <c r="O119" s="64">
        <f t="shared" si="22"/>
        <v>41.854814124060759</v>
      </c>
      <c r="P119" s="55">
        <f t="shared" si="14"/>
        <v>30401</v>
      </c>
      <c r="Q119" s="64">
        <f t="shared" si="23"/>
        <v>103.54916720596749</v>
      </c>
      <c r="R119" s="55">
        <f t="shared" si="15"/>
        <v>139333</v>
      </c>
      <c r="S119" s="64">
        <f t="shared" si="24"/>
        <v>97.901208544125922</v>
      </c>
      <c r="T119" s="55">
        <v>127471</v>
      </c>
      <c r="U119" s="64">
        <f t="shared" si="25"/>
        <v>99.242471427236765</v>
      </c>
      <c r="V119" s="55">
        <v>9212</v>
      </c>
      <c r="W119" s="64">
        <f t="shared" si="27"/>
        <v>122.7939216209011</v>
      </c>
      <c r="X119" s="55">
        <f t="shared" si="16"/>
        <v>11862</v>
      </c>
      <c r="Y119" s="64">
        <f t="shared" si="26"/>
        <v>85.485730758143546</v>
      </c>
      <c r="Z119" s="55">
        <v>32</v>
      </c>
      <c r="AA119" s="55" t="s">
        <v>40</v>
      </c>
      <c r="AB119" s="55">
        <v>1339</v>
      </c>
      <c r="AC119" s="80" t="s">
        <v>40</v>
      </c>
      <c r="AD119" s="102"/>
      <c r="AE119" s="102"/>
      <c r="AF119" s="102"/>
      <c r="AG119" s="102"/>
      <c r="AH119" s="102"/>
      <c r="AI119" s="111"/>
    </row>
    <row r="120" spans="1:52" ht="12" hidden="1" customHeight="1">
      <c r="A120" s="14"/>
      <c r="B120" s="33" t="s">
        <v>72</v>
      </c>
      <c r="C120" s="40" t="s">
        <v>10</v>
      </c>
      <c r="D120" s="52">
        <v>104120</v>
      </c>
      <c r="E120" s="64">
        <f t="shared" si="18"/>
        <v>97.928932864317829</v>
      </c>
      <c r="F120" s="55">
        <v>1439</v>
      </c>
      <c r="G120" s="64">
        <f t="shared" si="19"/>
        <v>111.20556414219473</v>
      </c>
      <c r="H120" s="55">
        <v>578</v>
      </c>
      <c r="I120" s="55" t="s">
        <v>40</v>
      </c>
      <c r="J120" s="55">
        <f t="shared" si="13"/>
        <v>102681</v>
      </c>
      <c r="K120" s="64">
        <f t="shared" si="20"/>
        <v>97.765357809346071</v>
      </c>
      <c r="L120" s="55">
        <v>55765</v>
      </c>
      <c r="M120" s="64">
        <f t="shared" si="21"/>
        <v>31.191095449841988</v>
      </c>
      <c r="N120" s="55">
        <v>88179</v>
      </c>
      <c r="O120" s="64">
        <f t="shared" si="22"/>
        <v>41.329902415703479</v>
      </c>
      <c r="P120" s="55">
        <f t="shared" si="14"/>
        <v>32414</v>
      </c>
      <c r="Q120" s="64">
        <f t="shared" si="23"/>
        <v>93.766091006393012</v>
      </c>
      <c r="R120" s="55">
        <f t="shared" si="15"/>
        <v>135095</v>
      </c>
      <c r="S120" s="64">
        <f t="shared" si="24"/>
        <v>96.775002328130256</v>
      </c>
      <c r="T120" s="55">
        <v>127594</v>
      </c>
      <c r="U120" s="64">
        <f t="shared" si="25"/>
        <v>98.724872719394625</v>
      </c>
      <c r="V120" s="55">
        <v>8442</v>
      </c>
      <c r="W120" s="64">
        <f t="shared" si="27"/>
        <v>120.58277388944435</v>
      </c>
      <c r="X120" s="55">
        <f t="shared" si="16"/>
        <v>7501</v>
      </c>
      <c r="Y120" s="64">
        <f t="shared" si="26"/>
        <v>72.438435538387253</v>
      </c>
      <c r="Z120" s="55">
        <v>28</v>
      </c>
      <c r="AA120" s="55" t="s">
        <v>40</v>
      </c>
      <c r="AB120" s="55">
        <v>1042</v>
      </c>
      <c r="AC120" s="80" t="s">
        <v>40</v>
      </c>
      <c r="AD120" s="102"/>
      <c r="AE120" s="102"/>
      <c r="AF120" s="102"/>
      <c r="AG120" s="102"/>
      <c r="AH120" s="102"/>
      <c r="AI120" s="111"/>
    </row>
    <row r="121" spans="1:52" ht="12" hidden="1" customHeight="1">
      <c r="A121" s="14"/>
      <c r="B121" s="33" t="s">
        <v>74</v>
      </c>
      <c r="C121" s="40" t="s">
        <v>46</v>
      </c>
      <c r="D121" s="52">
        <v>104166</v>
      </c>
      <c r="E121" s="64">
        <f t="shared" si="18"/>
        <v>98.328251696763175</v>
      </c>
      <c r="F121" s="55">
        <v>1401</v>
      </c>
      <c r="G121" s="64">
        <f t="shared" si="19"/>
        <v>103.24244657332351</v>
      </c>
      <c r="H121" s="55">
        <v>577</v>
      </c>
      <c r="I121" s="55" t="s">
        <v>40</v>
      </c>
      <c r="J121" s="55">
        <f t="shared" si="13"/>
        <v>102765</v>
      </c>
      <c r="K121" s="64">
        <f t="shared" si="20"/>
        <v>98.264486517498568</v>
      </c>
      <c r="L121" s="55">
        <v>59167</v>
      </c>
      <c r="M121" s="64">
        <f t="shared" si="21"/>
        <v>32.445341332207349</v>
      </c>
      <c r="N121" s="55">
        <v>92748</v>
      </c>
      <c r="O121" s="64">
        <f t="shared" si="22"/>
        <v>42.419059031223846</v>
      </c>
      <c r="P121" s="55">
        <f t="shared" si="14"/>
        <v>33581</v>
      </c>
      <c r="Q121" s="64">
        <f t="shared" si="23"/>
        <v>92.540233686067026</v>
      </c>
      <c r="R121" s="55">
        <f t="shared" si="15"/>
        <v>136346</v>
      </c>
      <c r="S121" s="64">
        <f t="shared" si="24"/>
        <v>96.789902603856092</v>
      </c>
      <c r="T121" s="55">
        <v>125030</v>
      </c>
      <c r="U121" s="64">
        <f t="shared" si="25"/>
        <v>96.548262548262556</v>
      </c>
      <c r="V121" s="55">
        <v>8889</v>
      </c>
      <c r="W121" s="64">
        <f t="shared" si="27"/>
        <v>111.41890198044622</v>
      </c>
      <c r="X121" s="55">
        <f t="shared" si="16"/>
        <v>11316</v>
      </c>
      <c r="Y121" s="64">
        <f t="shared" si="26"/>
        <v>99.542575650950042</v>
      </c>
      <c r="Z121" s="55">
        <v>31</v>
      </c>
      <c r="AA121" s="55" t="s">
        <v>40</v>
      </c>
      <c r="AB121" s="55">
        <v>1034</v>
      </c>
      <c r="AC121" s="80" t="s">
        <v>40</v>
      </c>
      <c r="AD121" s="102"/>
      <c r="AE121" s="102"/>
      <c r="AF121" s="102"/>
      <c r="AG121" s="102"/>
      <c r="AH121" s="102"/>
      <c r="AI121" s="111"/>
    </row>
    <row r="122" spans="1:52" ht="12" hidden="1" customHeight="1">
      <c r="A122" s="14"/>
      <c r="B122" s="33" t="s">
        <v>76</v>
      </c>
      <c r="C122" s="40" t="s">
        <v>75</v>
      </c>
      <c r="D122" s="52">
        <v>98421</v>
      </c>
      <c r="E122" s="64">
        <f t="shared" si="18"/>
        <v>96.121767325572307</v>
      </c>
      <c r="F122" s="55">
        <v>1397</v>
      </c>
      <c r="G122" s="64">
        <f t="shared" si="19"/>
        <v>107.54426481909161</v>
      </c>
      <c r="H122" s="55">
        <v>588</v>
      </c>
      <c r="I122" s="55" t="s">
        <v>40</v>
      </c>
      <c r="J122" s="55">
        <f t="shared" si="13"/>
        <v>97024</v>
      </c>
      <c r="K122" s="64">
        <f t="shared" si="20"/>
        <v>95.974993322979827</v>
      </c>
      <c r="L122" s="55">
        <v>51749</v>
      </c>
      <c r="M122" s="64">
        <f t="shared" si="21"/>
        <v>29.672591743119263</v>
      </c>
      <c r="N122" s="55">
        <v>83048</v>
      </c>
      <c r="O122" s="64">
        <f t="shared" si="22"/>
        <v>40.061939517315572</v>
      </c>
      <c r="P122" s="55">
        <f t="shared" si="14"/>
        <v>31299</v>
      </c>
      <c r="Q122" s="64">
        <f t="shared" si="23"/>
        <v>95.136630292714059</v>
      </c>
      <c r="R122" s="55">
        <f t="shared" si="15"/>
        <v>128323</v>
      </c>
      <c r="S122" s="64">
        <f t="shared" si="24"/>
        <v>95.769150397038629</v>
      </c>
      <c r="T122" s="55">
        <v>121783</v>
      </c>
      <c r="U122" s="64">
        <f t="shared" si="25"/>
        <v>99.401710796957133</v>
      </c>
      <c r="V122" s="55">
        <v>9960</v>
      </c>
      <c r="W122" s="64">
        <f t="shared" si="27"/>
        <v>119.63963963963964</v>
      </c>
      <c r="X122" s="55">
        <f t="shared" si="16"/>
        <v>6540</v>
      </c>
      <c r="Y122" s="64">
        <f t="shared" si="26"/>
        <v>56.98849773440223</v>
      </c>
      <c r="Z122" s="55">
        <v>26</v>
      </c>
      <c r="AA122" s="55" t="s">
        <v>40</v>
      </c>
      <c r="AB122" s="55">
        <v>1030</v>
      </c>
      <c r="AC122" s="80" t="s">
        <v>40</v>
      </c>
      <c r="AD122" s="102"/>
      <c r="AE122" s="102"/>
      <c r="AF122" s="102"/>
      <c r="AG122" s="102"/>
      <c r="AH122" s="102"/>
      <c r="AI122" s="111"/>
    </row>
    <row r="123" spans="1:52" ht="12" hidden="1" customHeight="1">
      <c r="A123" s="14"/>
      <c r="B123" s="33" t="s">
        <v>41</v>
      </c>
      <c r="C123" s="40" t="s">
        <v>13</v>
      </c>
      <c r="D123" s="52">
        <v>95731</v>
      </c>
      <c r="E123" s="64">
        <f t="shared" si="18"/>
        <v>96.12028716301019</v>
      </c>
      <c r="F123" s="55">
        <v>1403</v>
      </c>
      <c r="G123" s="64">
        <f t="shared" si="19"/>
        <v>108.17270624518119</v>
      </c>
      <c r="H123" s="55">
        <v>599</v>
      </c>
      <c r="I123" s="55" t="s">
        <v>40</v>
      </c>
      <c r="J123" s="55">
        <f t="shared" si="13"/>
        <v>94328</v>
      </c>
      <c r="K123" s="64">
        <f t="shared" si="20"/>
        <v>95.961260656371437</v>
      </c>
      <c r="L123" s="55">
        <v>49677</v>
      </c>
      <c r="M123" s="64">
        <f t="shared" si="21"/>
        <v>28.321152070054616</v>
      </c>
      <c r="N123" s="55">
        <v>90727</v>
      </c>
      <c r="O123" s="64">
        <f t="shared" si="22"/>
        <v>41.917852522639073</v>
      </c>
      <c r="P123" s="55">
        <f t="shared" si="14"/>
        <v>41050</v>
      </c>
      <c r="Q123" s="64">
        <f t="shared" si="23"/>
        <v>100.03899205536872</v>
      </c>
      <c r="R123" s="55">
        <f t="shared" si="15"/>
        <v>135378</v>
      </c>
      <c r="S123" s="64">
        <f t="shared" si="24"/>
        <v>97.162173800706228</v>
      </c>
      <c r="T123" s="55">
        <v>130309</v>
      </c>
      <c r="U123" s="64">
        <f t="shared" si="25"/>
        <v>97.277464241989904</v>
      </c>
      <c r="V123" s="55">
        <v>10434</v>
      </c>
      <c r="W123" s="64">
        <f t="shared" si="27"/>
        <v>106.84005734179807</v>
      </c>
      <c r="X123" s="55">
        <f t="shared" si="16"/>
        <v>5069</v>
      </c>
      <c r="Y123" s="64">
        <f t="shared" si="26"/>
        <v>94.289434523809518</v>
      </c>
      <c r="Z123" s="55">
        <v>29</v>
      </c>
      <c r="AA123" s="55" t="s">
        <v>40</v>
      </c>
      <c r="AB123" s="55">
        <v>1122</v>
      </c>
      <c r="AC123" s="80" t="s">
        <v>40</v>
      </c>
      <c r="AD123" s="102"/>
      <c r="AE123" s="102"/>
      <c r="AF123" s="102"/>
      <c r="AG123" s="102"/>
      <c r="AH123" s="102"/>
      <c r="AI123" s="111"/>
    </row>
    <row r="124" spans="1:52" ht="12" hidden="1" customHeight="1">
      <c r="A124" s="14"/>
      <c r="B124" s="33" t="s">
        <v>55</v>
      </c>
      <c r="C124" s="40" t="s">
        <v>14</v>
      </c>
      <c r="D124" s="52">
        <v>100137</v>
      </c>
      <c r="E124" s="64">
        <f t="shared" si="18"/>
        <v>97.464522785229022</v>
      </c>
      <c r="F124" s="55">
        <v>1407</v>
      </c>
      <c r="G124" s="64">
        <f t="shared" si="19"/>
        <v>109.57943925233644</v>
      </c>
      <c r="H124" s="55">
        <v>588</v>
      </c>
      <c r="I124" s="55" t="s">
        <v>40</v>
      </c>
      <c r="J124" s="55">
        <f t="shared" si="13"/>
        <v>98730</v>
      </c>
      <c r="K124" s="64">
        <f t="shared" si="20"/>
        <v>97.311202665142233</v>
      </c>
      <c r="L124" s="55">
        <v>52505</v>
      </c>
      <c r="M124" s="64">
        <f t="shared" si="21"/>
        <v>30.424453136317542</v>
      </c>
      <c r="N124" s="55">
        <v>87569</v>
      </c>
      <c r="O124" s="64">
        <f t="shared" si="22"/>
        <v>42.066503977556593</v>
      </c>
      <c r="P124" s="55">
        <f t="shared" si="14"/>
        <v>35064</v>
      </c>
      <c r="Q124" s="64">
        <f t="shared" si="23"/>
        <v>98.513752704183418</v>
      </c>
      <c r="R124" s="55">
        <f t="shared" si="15"/>
        <v>133794</v>
      </c>
      <c r="S124" s="64">
        <f t="shared" si="24"/>
        <v>97.623512415086353</v>
      </c>
      <c r="T124" s="55">
        <v>128791</v>
      </c>
      <c r="U124" s="64">
        <f t="shared" si="25"/>
        <v>97.790449578970552</v>
      </c>
      <c r="V124" s="55">
        <v>10984</v>
      </c>
      <c r="W124" s="64">
        <f t="shared" si="27"/>
        <v>112.16174818748085</v>
      </c>
      <c r="X124" s="55">
        <f t="shared" si="16"/>
        <v>5003</v>
      </c>
      <c r="Y124" s="64">
        <f t="shared" si="26"/>
        <v>93.514018691588788</v>
      </c>
      <c r="Z124" s="55">
        <v>26</v>
      </c>
      <c r="AA124" s="55" t="s">
        <v>40</v>
      </c>
      <c r="AB124" s="55">
        <v>1263</v>
      </c>
      <c r="AC124" s="80" t="s">
        <v>40</v>
      </c>
      <c r="AD124" s="102"/>
      <c r="AE124" s="102"/>
      <c r="AF124" s="102"/>
      <c r="AG124" s="102"/>
      <c r="AH124" s="102"/>
      <c r="AI124" s="111"/>
    </row>
    <row r="125" spans="1:52" ht="12" hidden="1" customHeight="1">
      <c r="A125" s="14"/>
      <c r="B125" s="33" t="s">
        <v>79</v>
      </c>
      <c r="C125" s="40" t="s">
        <v>15</v>
      </c>
      <c r="D125" s="52">
        <v>96725</v>
      </c>
      <c r="E125" s="64">
        <f t="shared" si="18"/>
        <v>96.882919158227907</v>
      </c>
      <c r="F125" s="55">
        <v>1390</v>
      </c>
      <c r="G125" s="64">
        <f t="shared" si="19"/>
        <v>107.25308641975309</v>
      </c>
      <c r="H125" s="55">
        <v>579</v>
      </c>
      <c r="I125" s="55" t="s">
        <v>40</v>
      </c>
      <c r="J125" s="55">
        <f t="shared" si="13"/>
        <v>95335</v>
      </c>
      <c r="K125" s="64">
        <f t="shared" si="20"/>
        <v>96.746531900427229</v>
      </c>
      <c r="L125" s="55">
        <v>49946</v>
      </c>
      <c r="M125" s="64">
        <f t="shared" si="21"/>
        <v>30.750571039815789</v>
      </c>
      <c r="N125" s="55">
        <v>80383</v>
      </c>
      <c r="O125" s="64">
        <f t="shared" si="22"/>
        <v>41.755016596454233</v>
      </c>
      <c r="P125" s="55">
        <f t="shared" si="14"/>
        <v>30437</v>
      </c>
      <c r="Q125" s="64">
        <f t="shared" si="23"/>
        <v>101.15993086944961</v>
      </c>
      <c r="R125" s="55">
        <f t="shared" si="15"/>
        <v>125772</v>
      </c>
      <c r="S125" s="64">
        <f t="shared" si="24"/>
        <v>97.778883455519363</v>
      </c>
      <c r="T125" s="55">
        <v>120567</v>
      </c>
      <c r="U125" s="64">
        <f t="shared" si="25"/>
        <v>97.870768731228182</v>
      </c>
      <c r="V125" s="55">
        <v>11192</v>
      </c>
      <c r="W125" s="64">
        <f t="shared" si="27"/>
        <v>108.15616544259761</v>
      </c>
      <c r="X125" s="55">
        <f t="shared" si="16"/>
        <v>5205</v>
      </c>
      <c r="Y125" s="64">
        <f t="shared" si="26"/>
        <v>95.697738554881411</v>
      </c>
      <c r="Z125" s="55">
        <v>26</v>
      </c>
      <c r="AA125" s="55" t="s">
        <v>40</v>
      </c>
      <c r="AB125" s="55">
        <v>1045</v>
      </c>
      <c r="AC125" s="80" t="s">
        <v>40</v>
      </c>
      <c r="AD125" s="102"/>
      <c r="AE125" s="102"/>
      <c r="AF125" s="102"/>
      <c r="AG125" s="102"/>
      <c r="AH125" s="102"/>
      <c r="AI125" s="111"/>
    </row>
    <row r="126" spans="1:52" ht="12" hidden="1" customHeight="1">
      <c r="A126" s="14"/>
      <c r="B126" s="33" t="s">
        <v>81</v>
      </c>
      <c r="C126" s="40" t="s">
        <v>16</v>
      </c>
      <c r="D126" s="52">
        <v>101428</v>
      </c>
      <c r="E126" s="64">
        <f t="shared" si="18"/>
        <v>98.73644452232152</v>
      </c>
      <c r="F126" s="55">
        <v>1388</v>
      </c>
      <c r="G126" s="64">
        <f t="shared" si="19"/>
        <v>109.37746256895193</v>
      </c>
      <c r="H126" s="55">
        <v>569</v>
      </c>
      <c r="I126" s="55" t="s">
        <v>40</v>
      </c>
      <c r="J126" s="55">
        <f t="shared" si="13"/>
        <v>100040</v>
      </c>
      <c r="K126" s="64">
        <f t="shared" si="20"/>
        <v>98.603349202125031</v>
      </c>
      <c r="L126" s="55">
        <v>59441</v>
      </c>
      <c r="M126" s="64">
        <f t="shared" si="21"/>
        <v>34.419242951527821</v>
      </c>
      <c r="N126" s="55">
        <v>83897</v>
      </c>
      <c r="O126" s="64">
        <f t="shared" si="22"/>
        <v>42.535489758669641</v>
      </c>
      <c r="P126" s="55">
        <f t="shared" si="14"/>
        <v>24456</v>
      </c>
      <c r="Q126" s="64">
        <f t="shared" si="23"/>
        <v>99.645520107566313</v>
      </c>
      <c r="R126" s="55">
        <f t="shared" si="15"/>
        <v>124496</v>
      </c>
      <c r="S126" s="64">
        <f t="shared" si="24"/>
        <v>98.806349206349211</v>
      </c>
      <c r="T126" s="55">
        <v>113117</v>
      </c>
      <c r="U126" s="64">
        <f t="shared" si="25"/>
        <v>100.36733716050151</v>
      </c>
      <c r="V126" s="55">
        <v>10944</v>
      </c>
      <c r="W126" s="64">
        <f t="shared" si="27"/>
        <v>114.39322671683914</v>
      </c>
      <c r="X126" s="55">
        <f t="shared" si="16"/>
        <v>11379</v>
      </c>
      <c r="Y126" s="64">
        <f t="shared" si="26"/>
        <v>85.575693765511019</v>
      </c>
      <c r="Z126" s="55">
        <v>28</v>
      </c>
      <c r="AA126" s="55" t="s">
        <v>40</v>
      </c>
      <c r="AB126" s="55">
        <v>1344</v>
      </c>
      <c r="AC126" s="80" t="s">
        <v>40</v>
      </c>
      <c r="AD126" s="102"/>
      <c r="AE126" s="102"/>
      <c r="AF126" s="102"/>
      <c r="AG126" s="102"/>
      <c r="AH126" s="102"/>
      <c r="AI126" s="111"/>
    </row>
    <row r="127" spans="1:52" ht="12" hidden="1" customHeight="1">
      <c r="A127" s="14"/>
      <c r="B127" s="33" t="s">
        <v>119</v>
      </c>
      <c r="C127" s="40" t="s">
        <v>120</v>
      </c>
      <c r="D127" s="52">
        <v>103794</v>
      </c>
      <c r="E127" s="64">
        <f t="shared" si="18"/>
        <v>97.426222122099574</v>
      </c>
      <c r="F127" s="55">
        <v>1407</v>
      </c>
      <c r="G127" s="64">
        <f t="shared" si="19"/>
        <v>102.32727272727273</v>
      </c>
      <c r="H127" s="55">
        <v>602</v>
      </c>
      <c r="I127" s="64">
        <f t="shared" ref="I127:I190" si="28">H127/H115*100</f>
        <v>108.46846846846847</v>
      </c>
      <c r="J127" s="55">
        <f t="shared" si="13"/>
        <v>102387</v>
      </c>
      <c r="K127" s="64">
        <f t="shared" si="20"/>
        <v>97.362139956828102</v>
      </c>
      <c r="L127" s="55">
        <v>62568</v>
      </c>
      <c r="M127" s="64">
        <f t="shared" si="21"/>
        <v>96.449877449091275</v>
      </c>
      <c r="N127" s="55">
        <v>89212</v>
      </c>
      <c r="O127" s="64">
        <f t="shared" si="22"/>
        <v>99.74508050089446</v>
      </c>
      <c r="P127" s="55">
        <f t="shared" si="14"/>
        <v>26644</v>
      </c>
      <c r="Q127" s="64">
        <f t="shared" si="23"/>
        <v>108.44560218161097</v>
      </c>
      <c r="R127" s="55">
        <f t="shared" si="15"/>
        <v>129031</v>
      </c>
      <c r="S127" s="64">
        <f t="shared" si="24"/>
        <v>99.461188622523693</v>
      </c>
      <c r="T127" s="55">
        <v>115559</v>
      </c>
      <c r="U127" s="64">
        <f t="shared" si="25"/>
        <v>99.833264220056677</v>
      </c>
      <c r="V127" s="55">
        <v>9628</v>
      </c>
      <c r="W127" s="64">
        <f t="shared" si="27"/>
        <v>106.08197443807845</v>
      </c>
      <c r="X127" s="55">
        <f t="shared" si="16"/>
        <v>13472</v>
      </c>
      <c r="Y127" s="64">
        <f t="shared" si="26"/>
        <v>96.380025754757483</v>
      </c>
      <c r="Z127" s="55">
        <v>29</v>
      </c>
      <c r="AA127" s="64">
        <f t="shared" ref="AA127:AA190" si="29">Z127/Z115*100</f>
        <v>107.40740740740742</v>
      </c>
      <c r="AB127" s="55">
        <v>1225</v>
      </c>
      <c r="AC127" s="68">
        <f t="shared" ref="AC127:AC190" si="30">AB127/AB115*100</f>
        <v>87.002840909090907</v>
      </c>
      <c r="AD127" s="104"/>
      <c r="AE127" s="104"/>
      <c r="AF127" s="104"/>
      <c r="AG127" s="104"/>
      <c r="AH127" s="104"/>
      <c r="AI127" s="113"/>
    </row>
    <row r="128" spans="1:52" ht="12" hidden="1" customHeight="1">
      <c r="A128" s="14"/>
      <c r="B128" s="33" t="s">
        <v>54</v>
      </c>
      <c r="C128" s="40" t="s">
        <v>44</v>
      </c>
      <c r="D128" s="52">
        <v>98417</v>
      </c>
      <c r="E128" s="64">
        <f t="shared" si="18"/>
        <v>100.31086921069799</v>
      </c>
      <c r="F128" s="55">
        <v>1336</v>
      </c>
      <c r="G128" s="64">
        <f t="shared" si="19"/>
        <v>93.230983949755753</v>
      </c>
      <c r="H128" s="55">
        <v>545</v>
      </c>
      <c r="I128" s="64">
        <f t="shared" si="28"/>
        <v>94.782608695652172</v>
      </c>
      <c r="J128" s="55">
        <f t="shared" si="13"/>
        <v>97081</v>
      </c>
      <c r="K128" s="64">
        <f t="shared" si="20"/>
        <v>100.41580901747018</v>
      </c>
      <c r="L128" s="55">
        <v>56092</v>
      </c>
      <c r="M128" s="64">
        <f t="shared" si="21"/>
        <v>100.19828155981494</v>
      </c>
      <c r="N128" s="55">
        <v>81000</v>
      </c>
      <c r="O128" s="64">
        <f t="shared" si="22"/>
        <v>99.03895532242683</v>
      </c>
      <c r="P128" s="55">
        <f t="shared" si="14"/>
        <v>24908</v>
      </c>
      <c r="Q128" s="64">
        <f t="shared" si="23"/>
        <v>96.523929471032744</v>
      </c>
      <c r="R128" s="55">
        <f t="shared" si="15"/>
        <v>121989</v>
      </c>
      <c r="S128" s="64">
        <f t="shared" si="24"/>
        <v>99.595865582443423</v>
      </c>
      <c r="T128" s="55">
        <v>112395</v>
      </c>
      <c r="U128" s="64">
        <f t="shared" si="25"/>
        <v>100.24706113202161</v>
      </c>
      <c r="V128" s="55">
        <v>8613</v>
      </c>
      <c r="W128" s="64">
        <f t="shared" si="27"/>
        <v>84.648648648648646</v>
      </c>
      <c r="X128" s="55">
        <f t="shared" si="16"/>
        <v>9594</v>
      </c>
      <c r="Y128" s="64">
        <f t="shared" si="26"/>
        <v>92.55257572834266</v>
      </c>
      <c r="Z128" s="55">
        <v>24</v>
      </c>
      <c r="AA128" s="64">
        <f t="shared" si="29"/>
        <v>96</v>
      </c>
      <c r="AB128" s="55">
        <v>1325</v>
      </c>
      <c r="AC128" s="68">
        <f t="shared" si="30"/>
        <v>103.3541341653666</v>
      </c>
      <c r="AD128" s="104"/>
      <c r="AE128" s="104"/>
      <c r="AF128" s="104"/>
      <c r="AG128" s="104"/>
      <c r="AH128" s="104"/>
      <c r="AI128" s="113"/>
    </row>
    <row r="129" spans="1:52" ht="12" hidden="1" customHeight="1">
      <c r="A129" s="14"/>
      <c r="B129" s="34" t="s">
        <v>85</v>
      </c>
      <c r="C129" s="42" t="s">
        <v>20</v>
      </c>
      <c r="D129" s="53">
        <v>107812</v>
      </c>
      <c r="E129" s="66">
        <f t="shared" si="18"/>
        <v>98.320170718806438</v>
      </c>
      <c r="F129" s="56">
        <v>1396</v>
      </c>
      <c r="G129" s="66">
        <f t="shared" si="19"/>
        <v>96.408839779005532</v>
      </c>
      <c r="H129" s="56">
        <v>583</v>
      </c>
      <c r="I129" s="66">
        <f t="shared" si="28"/>
        <v>101.56794425087108</v>
      </c>
      <c r="J129" s="56">
        <f t="shared" si="13"/>
        <v>106416</v>
      </c>
      <c r="K129" s="66">
        <f t="shared" si="20"/>
        <v>98.345747925253676</v>
      </c>
      <c r="L129" s="56">
        <v>67866</v>
      </c>
      <c r="M129" s="66">
        <f t="shared" si="21"/>
        <v>101.47276506033103</v>
      </c>
      <c r="N129" s="56">
        <v>93324</v>
      </c>
      <c r="O129" s="66">
        <f t="shared" si="22"/>
        <v>100.6503381111075</v>
      </c>
      <c r="P129" s="56">
        <f t="shared" si="14"/>
        <v>25458</v>
      </c>
      <c r="Q129" s="66">
        <f t="shared" si="23"/>
        <v>98.521671826625393</v>
      </c>
      <c r="R129" s="56">
        <f t="shared" si="15"/>
        <v>131874</v>
      </c>
      <c r="S129" s="66">
        <f t="shared" si="24"/>
        <v>98.379660713486416</v>
      </c>
      <c r="T129" s="56">
        <v>116508</v>
      </c>
      <c r="U129" s="66">
        <f t="shared" si="25"/>
        <v>98.281665190434012</v>
      </c>
      <c r="V129" s="56">
        <v>9432</v>
      </c>
      <c r="W129" s="66">
        <f t="shared" si="27"/>
        <v>92.452460301901581</v>
      </c>
      <c r="X129" s="56">
        <f t="shared" si="16"/>
        <v>15366</v>
      </c>
      <c r="Y129" s="66">
        <f t="shared" si="26"/>
        <v>99.129088445906717</v>
      </c>
      <c r="Z129" s="56">
        <v>27</v>
      </c>
      <c r="AA129" s="66">
        <f t="shared" si="29"/>
        <v>96.428571428571431</v>
      </c>
      <c r="AB129" s="56">
        <v>1417</v>
      </c>
      <c r="AC129" s="69">
        <f t="shared" si="30"/>
        <v>96.922024623803011</v>
      </c>
      <c r="AD129" s="105"/>
      <c r="AE129" s="105"/>
      <c r="AF129" s="105"/>
      <c r="AG129" s="105"/>
      <c r="AH129" s="105"/>
      <c r="AI129" s="114"/>
      <c r="AJ129" s="36"/>
      <c r="AK129" s="36"/>
      <c r="AL129" s="36"/>
      <c r="AM129" s="36"/>
      <c r="AN129" s="36"/>
      <c r="AO129" s="36"/>
      <c r="AP129" s="36"/>
      <c r="AQ129" s="36"/>
      <c r="AR129" s="36"/>
      <c r="AS129" s="36"/>
      <c r="AT129" s="36"/>
      <c r="AU129" s="36"/>
      <c r="AV129" s="36"/>
      <c r="AW129" s="36"/>
      <c r="AX129" s="36"/>
      <c r="AY129" s="36"/>
      <c r="AZ129" s="36"/>
    </row>
    <row r="130" spans="1:52" ht="12" hidden="1" customHeight="1">
      <c r="A130" s="14"/>
      <c r="B130" s="32" t="s">
        <v>121</v>
      </c>
      <c r="C130" s="40" t="s">
        <v>122</v>
      </c>
      <c r="D130" s="54">
        <v>106227</v>
      </c>
      <c r="E130" s="62">
        <f t="shared" si="18"/>
        <v>99.005536190280907</v>
      </c>
      <c r="F130" s="57">
        <v>1383</v>
      </c>
      <c r="G130" s="62">
        <f t="shared" si="19"/>
        <v>95.379310344827587</v>
      </c>
      <c r="H130" s="57">
        <v>574</v>
      </c>
      <c r="I130" s="62">
        <f t="shared" si="28"/>
        <v>99.307958477508649</v>
      </c>
      <c r="J130" s="57">
        <f t="shared" si="13"/>
        <v>104844</v>
      </c>
      <c r="K130" s="62">
        <f t="shared" si="20"/>
        <v>99.055213332829453</v>
      </c>
      <c r="L130" s="57">
        <v>65795</v>
      </c>
      <c r="M130" s="62">
        <f t="shared" si="21"/>
        <v>104.72408359463287</v>
      </c>
      <c r="N130" s="57">
        <v>90477</v>
      </c>
      <c r="O130" s="62">
        <f t="shared" si="22"/>
        <v>100.30931949710637</v>
      </c>
      <c r="P130" s="57">
        <f t="shared" si="14"/>
        <v>24682</v>
      </c>
      <c r="Q130" s="62">
        <f t="shared" si="23"/>
        <v>90.175733440502725</v>
      </c>
      <c r="R130" s="57">
        <f t="shared" si="15"/>
        <v>129526</v>
      </c>
      <c r="S130" s="62">
        <f t="shared" si="24"/>
        <v>97.230792328191271</v>
      </c>
      <c r="T130" s="57">
        <v>117276</v>
      </c>
      <c r="U130" s="62">
        <f t="shared" si="25"/>
        <v>99.532365247354164</v>
      </c>
      <c r="V130" s="57">
        <v>8841</v>
      </c>
      <c r="W130" s="62">
        <f t="shared" si="27"/>
        <v>91.664074650077765</v>
      </c>
      <c r="X130" s="57">
        <f t="shared" si="16"/>
        <v>12250</v>
      </c>
      <c r="Y130" s="62">
        <f t="shared" si="26"/>
        <v>79.607486353002344</v>
      </c>
      <c r="Z130" s="57">
        <v>25</v>
      </c>
      <c r="AA130" s="62">
        <f t="shared" si="29"/>
        <v>86.206896551724128</v>
      </c>
      <c r="AB130" s="57">
        <v>1151</v>
      </c>
      <c r="AC130" s="70">
        <f t="shared" si="30"/>
        <v>80.20905923344948</v>
      </c>
      <c r="AD130" s="106"/>
      <c r="AE130" s="106"/>
      <c r="AF130" s="106"/>
      <c r="AG130" s="106"/>
      <c r="AH130" s="106"/>
      <c r="AI130" s="115"/>
    </row>
    <row r="131" spans="1:52" ht="12" hidden="1" customHeight="1">
      <c r="A131" s="14"/>
      <c r="B131" s="33" t="s">
        <v>70</v>
      </c>
      <c r="C131" s="40" t="s">
        <v>18</v>
      </c>
      <c r="D131" s="52">
        <v>108512</v>
      </c>
      <c r="E131" s="64">
        <f t="shared" si="18"/>
        <v>98.284513522815786</v>
      </c>
      <c r="F131" s="55">
        <v>1526</v>
      </c>
      <c r="G131" s="64">
        <f t="shared" si="19"/>
        <v>103.52781546811399</v>
      </c>
      <c r="H131" s="55">
        <v>711</v>
      </c>
      <c r="I131" s="64">
        <f t="shared" si="28"/>
        <v>119.09547738693466</v>
      </c>
      <c r="J131" s="55">
        <f t="shared" si="13"/>
        <v>106986</v>
      </c>
      <c r="K131" s="64">
        <f t="shared" si="20"/>
        <v>98.213564425513169</v>
      </c>
      <c r="L131" s="55">
        <v>64672</v>
      </c>
      <c r="M131" s="64">
        <f t="shared" si="21"/>
        <v>102.72408151595533</v>
      </c>
      <c r="N131" s="55">
        <v>92290</v>
      </c>
      <c r="O131" s="64">
        <f t="shared" si="22"/>
        <v>98.856016624177897</v>
      </c>
      <c r="P131" s="55">
        <f t="shared" si="14"/>
        <v>27618</v>
      </c>
      <c r="Q131" s="64">
        <f t="shared" si="23"/>
        <v>90.845695865267601</v>
      </c>
      <c r="R131" s="55">
        <f t="shared" si="15"/>
        <v>134604</v>
      </c>
      <c r="S131" s="64">
        <f t="shared" si="24"/>
        <v>96.605972741561587</v>
      </c>
      <c r="T131" s="55">
        <v>122956</v>
      </c>
      <c r="U131" s="64">
        <f t="shared" si="25"/>
        <v>96.458017902111067</v>
      </c>
      <c r="V131" s="55">
        <v>8551</v>
      </c>
      <c r="W131" s="64">
        <f t="shared" si="27"/>
        <v>92.824576639166295</v>
      </c>
      <c r="X131" s="55">
        <f t="shared" si="16"/>
        <v>11648</v>
      </c>
      <c r="Y131" s="64">
        <f t="shared" si="26"/>
        <v>98.195919743719443</v>
      </c>
      <c r="Z131" s="55">
        <v>24</v>
      </c>
      <c r="AA131" s="64">
        <f t="shared" si="29"/>
        <v>75</v>
      </c>
      <c r="AB131" s="55">
        <v>1561</v>
      </c>
      <c r="AC131" s="68">
        <f t="shared" si="30"/>
        <v>116.57953696788648</v>
      </c>
      <c r="AD131" s="104"/>
      <c r="AE131" s="104"/>
      <c r="AF131" s="104"/>
      <c r="AG131" s="104"/>
      <c r="AH131" s="104"/>
      <c r="AI131" s="113"/>
    </row>
    <row r="132" spans="1:52" ht="12" hidden="1" customHeight="1">
      <c r="A132" s="14"/>
      <c r="B132" s="33" t="s">
        <v>72</v>
      </c>
      <c r="C132" s="40" t="s">
        <v>10</v>
      </c>
      <c r="D132" s="52">
        <v>101555</v>
      </c>
      <c r="E132" s="64">
        <f t="shared" si="18"/>
        <v>97.53649635036497</v>
      </c>
      <c r="F132" s="55">
        <v>1456</v>
      </c>
      <c r="G132" s="64">
        <f t="shared" si="19"/>
        <v>101.18137595552467</v>
      </c>
      <c r="H132" s="55">
        <v>656</v>
      </c>
      <c r="I132" s="64">
        <f t="shared" si="28"/>
        <v>113.49480968858133</v>
      </c>
      <c r="J132" s="55">
        <f t="shared" si="13"/>
        <v>100099</v>
      </c>
      <c r="K132" s="64">
        <f t="shared" si="20"/>
        <v>97.485415997117286</v>
      </c>
      <c r="L132" s="55">
        <v>55044</v>
      </c>
      <c r="M132" s="64">
        <f t="shared" si="21"/>
        <v>98.707074329776745</v>
      </c>
      <c r="N132" s="55">
        <v>84286</v>
      </c>
      <c r="O132" s="64">
        <f t="shared" si="22"/>
        <v>95.585116637748214</v>
      </c>
      <c r="P132" s="55">
        <f t="shared" si="14"/>
        <v>29242</v>
      </c>
      <c r="Q132" s="64">
        <f t="shared" si="23"/>
        <v>90.214105016350956</v>
      </c>
      <c r="R132" s="55">
        <f t="shared" si="15"/>
        <v>129341</v>
      </c>
      <c r="S132" s="64">
        <f t="shared" si="24"/>
        <v>95.740775010178027</v>
      </c>
      <c r="T132" s="55">
        <v>122644</v>
      </c>
      <c r="U132" s="64">
        <f t="shared" si="25"/>
        <v>96.120507233882464</v>
      </c>
      <c r="V132" s="55">
        <v>7881</v>
      </c>
      <c r="W132" s="64">
        <f t="shared" si="27"/>
        <v>93.354655294953801</v>
      </c>
      <c r="X132" s="55">
        <f t="shared" si="16"/>
        <v>6697</v>
      </c>
      <c r="Y132" s="64">
        <f t="shared" si="26"/>
        <v>89.281429142780965</v>
      </c>
      <c r="Z132" s="55">
        <v>22</v>
      </c>
      <c r="AA132" s="64">
        <f t="shared" si="29"/>
        <v>78.571428571428569</v>
      </c>
      <c r="AB132" s="55">
        <v>1480</v>
      </c>
      <c r="AC132" s="68">
        <f t="shared" si="30"/>
        <v>142.03454894433781</v>
      </c>
      <c r="AD132" s="104"/>
      <c r="AE132" s="104"/>
      <c r="AF132" s="104"/>
      <c r="AG132" s="104"/>
      <c r="AH132" s="104"/>
      <c r="AI132" s="113"/>
    </row>
    <row r="133" spans="1:52" ht="12" hidden="1" customHeight="1">
      <c r="A133" s="14"/>
      <c r="B133" s="33" t="s">
        <v>74</v>
      </c>
      <c r="C133" s="40" t="s">
        <v>46</v>
      </c>
      <c r="D133" s="52">
        <v>99243</v>
      </c>
      <c r="E133" s="64">
        <f t="shared" si="18"/>
        <v>95.273889752894419</v>
      </c>
      <c r="F133" s="55">
        <v>1399</v>
      </c>
      <c r="G133" s="64">
        <f t="shared" si="19"/>
        <v>99.857244825124909</v>
      </c>
      <c r="H133" s="55">
        <v>635</v>
      </c>
      <c r="I133" s="64">
        <f t="shared" si="28"/>
        <v>110.05199306759098</v>
      </c>
      <c r="J133" s="55">
        <f t="shared" si="13"/>
        <v>97844</v>
      </c>
      <c r="K133" s="64">
        <f t="shared" si="20"/>
        <v>95.211404661120042</v>
      </c>
      <c r="L133" s="55">
        <v>52489</v>
      </c>
      <c r="M133" s="64">
        <f t="shared" si="21"/>
        <v>88.71330302364494</v>
      </c>
      <c r="N133" s="55">
        <v>82939</v>
      </c>
      <c r="O133" s="64">
        <f t="shared" si="22"/>
        <v>89.4240307068616</v>
      </c>
      <c r="P133" s="55">
        <f t="shared" si="14"/>
        <v>30450</v>
      </c>
      <c r="Q133" s="64">
        <f t="shared" si="23"/>
        <v>90.676275274708914</v>
      </c>
      <c r="R133" s="55">
        <f t="shared" si="15"/>
        <v>128294</v>
      </c>
      <c r="S133" s="64">
        <f t="shared" si="24"/>
        <v>94.094436213750313</v>
      </c>
      <c r="T133" s="55">
        <v>123368</v>
      </c>
      <c r="U133" s="64">
        <f t="shared" si="25"/>
        <v>98.670719027433421</v>
      </c>
      <c r="V133" s="55">
        <v>8380</v>
      </c>
      <c r="W133" s="64">
        <f t="shared" si="27"/>
        <v>94.273821577230294</v>
      </c>
      <c r="X133" s="55">
        <f t="shared" si="16"/>
        <v>4926</v>
      </c>
      <c r="Y133" s="64">
        <f t="shared" si="26"/>
        <v>43.531283138918347</v>
      </c>
      <c r="Z133" s="55">
        <v>18</v>
      </c>
      <c r="AA133" s="64">
        <f t="shared" si="29"/>
        <v>58.064516129032263</v>
      </c>
      <c r="AB133" s="55">
        <v>1527</v>
      </c>
      <c r="AC133" s="68">
        <f t="shared" si="30"/>
        <v>147.67891682785299</v>
      </c>
      <c r="AD133" s="104"/>
      <c r="AE133" s="104"/>
      <c r="AF133" s="104"/>
      <c r="AG133" s="104"/>
      <c r="AH133" s="104"/>
      <c r="AI133" s="113"/>
    </row>
    <row r="134" spans="1:52" ht="12" hidden="1" customHeight="1">
      <c r="A134" s="14"/>
      <c r="B134" s="33" t="s">
        <v>76</v>
      </c>
      <c r="C134" s="40" t="s">
        <v>75</v>
      </c>
      <c r="D134" s="52">
        <v>95814</v>
      </c>
      <c r="E134" s="64">
        <f t="shared" si="18"/>
        <v>97.351175054104317</v>
      </c>
      <c r="F134" s="55">
        <v>1324</v>
      </c>
      <c r="G134" s="64">
        <f t="shared" si="19"/>
        <v>94.774516821760912</v>
      </c>
      <c r="H134" s="55">
        <v>565</v>
      </c>
      <c r="I134" s="64">
        <f t="shared" si="28"/>
        <v>96.088435374149668</v>
      </c>
      <c r="J134" s="55">
        <f t="shared" si="13"/>
        <v>94490</v>
      </c>
      <c r="K134" s="64">
        <f t="shared" si="20"/>
        <v>97.388275065963057</v>
      </c>
      <c r="L134" s="55">
        <v>52722</v>
      </c>
      <c r="M134" s="64">
        <f t="shared" si="21"/>
        <v>101.88022956965352</v>
      </c>
      <c r="N134" s="55">
        <v>80258</v>
      </c>
      <c r="O134" s="64">
        <f t="shared" si="22"/>
        <v>96.640497061940081</v>
      </c>
      <c r="P134" s="55">
        <f t="shared" si="14"/>
        <v>27536</v>
      </c>
      <c r="Q134" s="64">
        <f t="shared" si="23"/>
        <v>87.977251669382412</v>
      </c>
      <c r="R134" s="55">
        <f t="shared" si="15"/>
        <v>122026</v>
      </c>
      <c r="S134" s="64">
        <f t="shared" si="24"/>
        <v>95.092851632209346</v>
      </c>
      <c r="T134" s="55">
        <v>114985</v>
      </c>
      <c r="U134" s="64">
        <f t="shared" si="25"/>
        <v>94.417940106583018</v>
      </c>
      <c r="V134" s="55">
        <v>8337</v>
      </c>
      <c r="W134" s="64">
        <f t="shared" si="27"/>
        <v>83.704819277108427</v>
      </c>
      <c r="X134" s="55">
        <f t="shared" si="16"/>
        <v>7041</v>
      </c>
      <c r="Y134" s="64">
        <f t="shared" si="26"/>
        <v>107.66055045871559</v>
      </c>
      <c r="Z134" s="55">
        <v>24</v>
      </c>
      <c r="AA134" s="64">
        <f t="shared" si="29"/>
        <v>92.307692307692307</v>
      </c>
      <c r="AB134" s="55">
        <v>1259</v>
      </c>
      <c r="AC134" s="68">
        <f t="shared" si="30"/>
        <v>122.23300970873787</v>
      </c>
      <c r="AD134" s="104"/>
      <c r="AE134" s="104"/>
      <c r="AF134" s="104"/>
      <c r="AG134" s="104"/>
      <c r="AH134" s="104"/>
      <c r="AI134" s="113"/>
    </row>
    <row r="135" spans="1:52" ht="12" hidden="1" customHeight="1">
      <c r="A135" s="14"/>
      <c r="B135" s="33" t="s">
        <v>41</v>
      </c>
      <c r="C135" s="40" t="s">
        <v>13</v>
      </c>
      <c r="D135" s="52">
        <v>92684</v>
      </c>
      <c r="E135" s="64">
        <f t="shared" si="18"/>
        <v>96.817122980016919</v>
      </c>
      <c r="F135" s="55">
        <v>1367</v>
      </c>
      <c r="G135" s="64">
        <f t="shared" si="19"/>
        <v>97.434069850320739</v>
      </c>
      <c r="H135" s="55">
        <v>615</v>
      </c>
      <c r="I135" s="64">
        <f t="shared" si="28"/>
        <v>102.6711185308848</v>
      </c>
      <c r="J135" s="55">
        <f t="shared" si="13"/>
        <v>91317</v>
      </c>
      <c r="K135" s="64">
        <f t="shared" si="20"/>
        <v>96.807946739038258</v>
      </c>
      <c r="L135" s="55">
        <v>47955</v>
      </c>
      <c r="M135" s="64">
        <f t="shared" si="21"/>
        <v>96.533607101878133</v>
      </c>
      <c r="N135" s="55">
        <v>86257</v>
      </c>
      <c r="O135" s="64">
        <f t="shared" si="22"/>
        <v>95.073131482359159</v>
      </c>
      <c r="P135" s="55">
        <f t="shared" si="14"/>
        <v>38302</v>
      </c>
      <c r="Q135" s="64">
        <f t="shared" si="23"/>
        <v>93.305724725943975</v>
      </c>
      <c r="R135" s="55">
        <f t="shared" si="15"/>
        <v>129619</v>
      </c>
      <c r="S135" s="64">
        <f t="shared" si="24"/>
        <v>95.745985315191547</v>
      </c>
      <c r="T135" s="55">
        <v>125400</v>
      </c>
      <c r="U135" s="64">
        <f t="shared" si="25"/>
        <v>96.232800497279541</v>
      </c>
      <c r="V135" s="55">
        <v>10024</v>
      </c>
      <c r="W135" s="64">
        <f t="shared" si="27"/>
        <v>96.070538623730116</v>
      </c>
      <c r="X135" s="55">
        <f t="shared" si="16"/>
        <v>4219</v>
      </c>
      <c r="Y135" s="64">
        <f t="shared" si="26"/>
        <v>83.231406589070815</v>
      </c>
      <c r="Z135" s="55">
        <v>22</v>
      </c>
      <c r="AA135" s="64">
        <f t="shared" si="29"/>
        <v>75.862068965517238</v>
      </c>
      <c r="AB135" s="55">
        <v>1391</v>
      </c>
      <c r="AC135" s="68">
        <f t="shared" si="30"/>
        <v>123.97504456327985</v>
      </c>
      <c r="AD135" s="104"/>
      <c r="AE135" s="104"/>
      <c r="AF135" s="104"/>
      <c r="AG135" s="104"/>
      <c r="AH135" s="104"/>
      <c r="AI135" s="113"/>
    </row>
    <row r="136" spans="1:52" ht="12" hidden="1" customHeight="1">
      <c r="A136" s="14"/>
      <c r="B136" s="33" t="s">
        <v>55</v>
      </c>
      <c r="C136" s="40" t="s">
        <v>14</v>
      </c>
      <c r="D136" s="52">
        <v>96403</v>
      </c>
      <c r="E136" s="64">
        <f t="shared" si="18"/>
        <v>96.271108581243695</v>
      </c>
      <c r="F136" s="55">
        <v>1251</v>
      </c>
      <c r="G136" s="64">
        <f t="shared" si="19"/>
        <v>88.912579957356073</v>
      </c>
      <c r="H136" s="55">
        <v>491</v>
      </c>
      <c r="I136" s="64">
        <f t="shared" si="28"/>
        <v>83.503401360544217</v>
      </c>
      <c r="J136" s="55">
        <f t="shared" si="13"/>
        <v>95152</v>
      </c>
      <c r="K136" s="64">
        <f t="shared" si="20"/>
        <v>96.375974880988551</v>
      </c>
      <c r="L136" s="55">
        <v>52822</v>
      </c>
      <c r="M136" s="64">
        <f t="shared" si="21"/>
        <v>100.60375202361681</v>
      </c>
      <c r="N136" s="55">
        <v>83455</v>
      </c>
      <c r="O136" s="64">
        <f t="shared" si="22"/>
        <v>95.30199043040345</v>
      </c>
      <c r="P136" s="55">
        <f t="shared" si="14"/>
        <v>30633</v>
      </c>
      <c r="Q136" s="64">
        <f t="shared" si="23"/>
        <v>87.363107460643391</v>
      </c>
      <c r="R136" s="55">
        <f t="shared" si="15"/>
        <v>125785</v>
      </c>
      <c r="S136" s="64">
        <f t="shared" si="24"/>
        <v>94.013931865405027</v>
      </c>
      <c r="T136" s="55">
        <v>120828</v>
      </c>
      <c r="U136" s="64">
        <f t="shared" si="25"/>
        <v>93.817114549929741</v>
      </c>
      <c r="V136" s="55">
        <v>10547</v>
      </c>
      <c r="W136" s="64">
        <f t="shared" si="27"/>
        <v>96.021485797523681</v>
      </c>
      <c r="X136" s="55">
        <f t="shared" si="16"/>
        <v>4957</v>
      </c>
      <c r="Y136" s="64">
        <f t="shared" si="26"/>
        <v>99.080551668998595</v>
      </c>
      <c r="Z136" s="55">
        <v>31</v>
      </c>
      <c r="AA136" s="64">
        <f t="shared" si="29"/>
        <v>119.23076923076923</v>
      </c>
      <c r="AB136" s="55">
        <v>1368</v>
      </c>
      <c r="AC136" s="68">
        <f t="shared" si="30"/>
        <v>108.31353919239905</v>
      </c>
      <c r="AD136" s="104"/>
      <c r="AE136" s="104"/>
      <c r="AF136" s="104"/>
      <c r="AG136" s="104"/>
      <c r="AH136" s="104"/>
      <c r="AI136" s="113"/>
    </row>
    <row r="137" spans="1:52" s="13" customFormat="1" ht="12" hidden="1" customHeight="1">
      <c r="B137" s="33" t="s">
        <v>79</v>
      </c>
      <c r="C137" s="40" t="s">
        <v>15</v>
      </c>
      <c r="D137" s="52">
        <v>93885</v>
      </c>
      <c r="E137" s="64">
        <f t="shared" si="18"/>
        <v>97.063840785732751</v>
      </c>
      <c r="F137" s="55">
        <v>1139</v>
      </c>
      <c r="G137" s="64">
        <f t="shared" si="19"/>
        <v>81.942446043165461</v>
      </c>
      <c r="H137" s="55">
        <v>385</v>
      </c>
      <c r="I137" s="64">
        <f t="shared" si="28"/>
        <v>66.493955094991364</v>
      </c>
      <c r="J137" s="55">
        <f t="shared" si="13"/>
        <v>92746</v>
      </c>
      <c r="K137" s="64">
        <f t="shared" si="20"/>
        <v>97.284313211307492</v>
      </c>
      <c r="L137" s="55">
        <v>51092</v>
      </c>
      <c r="M137" s="64">
        <f t="shared" si="21"/>
        <v>102.29447803627917</v>
      </c>
      <c r="N137" s="55">
        <v>79670</v>
      </c>
      <c r="O137" s="64">
        <f t="shared" si="22"/>
        <v>99.112996529116842</v>
      </c>
      <c r="P137" s="55">
        <f t="shared" si="14"/>
        <v>28578</v>
      </c>
      <c r="Q137" s="64">
        <f t="shared" si="23"/>
        <v>93.892302132273215</v>
      </c>
      <c r="R137" s="55">
        <f t="shared" si="15"/>
        <v>121324</v>
      </c>
      <c r="S137" s="64">
        <f t="shared" si="24"/>
        <v>96.463441783544823</v>
      </c>
      <c r="T137" s="55">
        <v>116444</v>
      </c>
      <c r="U137" s="64">
        <f t="shared" si="25"/>
        <v>96.580324632776794</v>
      </c>
      <c r="V137" s="55">
        <v>11062</v>
      </c>
      <c r="W137" s="64">
        <f t="shared" si="27"/>
        <v>98.838456040028589</v>
      </c>
      <c r="X137" s="55">
        <f t="shared" si="16"/>
        <v>4880</v>
      </c>
      <c r="Y137" s="64">
        <f t="shared" si="26"/>
        <v>93.75600384245918</v>
      </c>
      <c r="Z137" s="55">
        <v>28</v>
      </c>
      <c r="AA137" s="64">
        <f t="shared" si="29"/>
        <v>107.69230769230769</v>
      </c>
      <c r="AB137" s="55">
        <v>1360</v>
      </c>
      <c r="AC137" s="68">
        <f t="shared" si="30"/>
        <v>130.14354066985646</v>
      </c>
      <c r="AD137" s="104"/>
      <c r="AE137" s="104"/>
      <c r="AF137" s="104"/>
      <c r="AG137" s="104"/>
      <c r="AH137" s="104"/>
      <c r="AI137" s="113"/>
    </row>
    <row r="138" spans="1:52" s="13" customFormat="1" ht="12" hidden="1" customHeight="1">
      <c r="B138" s="33" t="s">
        <v>81</v>
      </c>
      <c r="C138" s="40" t="s">
        <v>16</v>
      </c>
      <c r="D138" s="52">
        <v>98715</v>
      </c>
      <c r="E138" s="64">
        <f t="shared" si="18"/>
        <v>97.325196198288438</v>
      </c>
      <c r="F138" s="55">
        <v>1167</v>
      </c>
      <c r="G138" s="64">
        <f t="shared" si="19"/>
        <v>84.077809798270891</v>
      </c>
      <c r="H138" s="55">
        <v>403</v>
      </c>
      <c r="I138" s="64">
        <f t="shared" si="28"/>
        <v>70.82601054481546</v>
      </c>
      <c r="J138" s="55">
        <f t="shared" si="13"/>
        <v>97548</v>
      </c>
      <c r="K138" s="64">
        <f t="shared" si="20"/>
        <v>97.508996401439433</v>
      </c>
      <c r="L138" s="55">
        <v>61051</v>
      </c>
      <c r="M138" s="64">
        <f t="shared" si="21"/>
        <v>102.70856816002423</v>
      </c>
      <c r="N138" s="55">
        <v>83583</v>
      </c>
      <c r="O138" s="64">
        <f t="shared" si="22"/>
        <v>99.62573155178373</v>
      </c>
      <c r="P138" s="55">
        <f t="shared" si="14"/>
        <v>22532</v>
      </c>
      <c r="Q138" s="64">
        <f t="shared" si="23"/>
        <v>92.132809944389919</v>
      </c>
      <c r="R138" s="55">
        <f t="shared" si="15"/>
        <v>120080</v>
      </c>
      <c r="S138" s="64">
        <f t="shared" si="24"/>
        <v>96.452898085079042</v>
      </c>
      <c r="T138" s="55">
        <v>109873</v>
      </c>
      <c r="U138" s="64">
        <f t="shared" si="25"/>
        <v>97.132172882944218</v>
      </c>
      <c r="V138" s="55">
        <v>9752</v>
      </c>
      <c r="W138" s="64">
        <f t="shared" si="27"/>
        <v>89.108187134502927</v>
      </c>
      <c r="X138" s="55">
        <f t="shared" si="16"/>
        <v>10207</v>
      </c>
      <c r="Y138" s="64">
        <f t="shared" si="26"/>
        <v>89.700325160383159</v>
      </c>
      <c r="Z138" s="55">
        <v>22</v>
      </c>
      <c r="AA138" s="64">
        <f t="shared" si="29"/>
        <v>78.571428571428569</v>
      </c>
      <c r="AB138" s="55">
        <v>1596</v>
      </c>
      <c r="AC138" s="68">
        <f t="shared" si="30"/>
        <v>118.75</v>
      </c>
      <c r="AD138" s="104"/>
      <c r="AE138" s="104"/>
      <c r="AF138" s="104"/>
      <c r="AG138" s="104"/>
      <c r="AH138" s="104"/>
      <c r="AI138" s="113"/>
    </row>
    <row r="139" spans="1:52" s="13" customFormat="1" ht="12" hidden="1" customHeight="1">
      <c r="B139" s="33" t="s">
        <v>123</v>
      </c>
      <c r="C139" s="40" t="s">
        <v>124</v>
      </c>
      <c r="D139" s="52">
        <v>102473</v>
      </c>
      <c r="E139" s="64">
        <f t="shared" si="18"/>
        <v>98.727286741044765</v>
      </c>
      <c r="F139" s="55">
        <v>1176</v>
      </c>
      <c r="G139" s="64">
        <f t="shared" si="19"/>
        <v>83.582089552238799</v>
      </c>
      <c r="H139" s="55">
        <v>410</v>
      </c>
      <c r="I139" s="64">
        <f t="shared" si="28"/>
        <v>68.106312292358808</v>
      </c>
      <c r="J139" s="55">
        <f t="shared" ref="J139:J202" si="31">D139-F139</f>
        <v>101297</v>
      </c>
      <c r="K139" s="64">
        <f t="shared" si="20"/>
        <v>98.93541172219129</v>
      </c>
      <c r="L139" s="55">
        <v>66365</v>
      </c>
      <c r="M139" s="64">
        <f t="shared" si="21"/>
        <v>106.06859736606573</v>
      </c>
      <c r="N139" s="55">
        <v>90835</v>
      </c>
      <c r="O139" s="64">
        <f t="shared" si="22"/>
        <v>101.81926198269291</v>
      </c>
      <c r="P139" s="55">
        <f t="shared" ref="P139:P202" si="32">N139-L139</f>
        <v>24470</v>
      </c>
      <c r="Q139" s="64">
        <f t="shared" si="23"/>
        <v>91.840564479807838</v>
      </c>
      <c r="R139" s="55">
        <f t="shared" ref="R139:R202" si="33">J139+P139</f>
        <v>125767</v>
      </c>
      <c r="S139" s="64">
        <f t="shared" si="24"/>
        <v>97.470375336159535</v>
      </c>
      <c r="T139" s="55">
        <v>113936</v>
      </c>
      <c r="U139" s="64">
        <f t="shared" si="25"/>
        <v>98.595522633459964</v>
      </c>
      <c r="V139" s="55">
        <v>10082</v>
      </c>
      <c r="W139" s="64">
        <f t="shared" si="27"/>
        <v>104.71541337764852</v>
      </c>
      <c r="X139" s="55">
        <f t="shared" ref="X139:X202" si="34">R139-T139</f>
        <v>11831</v>
      </c>
      <c r="Y139" s="64">
        <f t="shared" si="26"/>
        <v>87.819180522565318</v>
      </c>
      <c r="Z139" s="55">
        <v>27</v>
      </c>
      <c r="AA139" s="64">
        <f t="shared" si="29"/>
        <v>93.103448275862064</v>
      </c>
      <c r="AB139" s="55">
        <v>1508</v>
      </c>
      <c r="AC139" s="68">
        <f t="shared" si="30"/>
        <v>123.10204081632654</v>
      </c>
      <c r="AD139" s="104"/>
      <c r="AE139" s="104"/>
      <c r="AF139" s="104"/>
      <c r="AG139" s="104"/>
      <c r="AH139" s="104"/>
      <c r="AI139" s="113"/>
    </row>
    <row r="140" spans="1:52" ht="12" hidden="1" customHeight="1">
      <c r="A140" s="14"/>
      <c r="B140" s="33" t="s">
        <v>54</v>
      </c>
      <c r="C140" s="40" t="s">
        <v>44</v>
      </c>
      <c r="D140" s="52">
        <v>93589</v>
      </c>
      <c r="E140" s="64">
        <f t="shared" si="18"/>
        <v>95.094343456923099</v>
      </c>
      <c r="F140" s="55">
        <v>1124</v>
      </c>
      <c r="G140" s="64">
        <f t="shared" si="19"/>
        <v>84.131736526946113</v>
      </c>
      <c r="H140" s="55">
        <v>381</v>
      </c>
      <c r="I140" s="64">
        <f t="shared" si="28"/>
        <v>69.908256880733944</v>
      </c>
      <c r="J140" s="55">
        <f t="shared" si="31"/>
        <v>92465</v>
      </c>
      <c r="K140" s="64">
        <f t="shared" si="20"/>
        <v>95.245207610139985</v>
      </c>
      <c r="L140" s="55">
        <v>56233</v>
      </c>
      <c r="M140" s="64">
        <f t="shared" si="21"/>
        <v>100.25137274477645</v>
      </c>
      <c r="N140" s="55">
        <v>79314</v>
      </c>
      <c r="O140" s="64">
        <f t="shared" si="22"/>
        <v>97.918518518518511</v>
      </c>
      <c r="P140" s="55">
        <f t="shared" si="32"/>
        <v>23081</v>
      </c>
      <c r="Q140" s="64">
        <f t="shared" si="23"/>
        <v>92.665007226593872</v>
      </c>
      <c r="R140" s="55">
        <f t="shared" si="33"/>
        <v>115546</v>
      </c>
      <c r="S140" s="64">
        <f t="shared" si="24"/>
        <v>94.718376247038677</v>
      </c>
      <c r="T140" s="55">
        <v>108088</v>
      </c>
      <c r="U140" s="64">
        <f t="shared" si="25"/>
        <v>96.167979002624676</v>
      </c>
      <c r="V140" s="55">
        <v>9480</v>
      </c>
      <c r="W140" s="64">
        <f t="shared" si="27"/>
        <v>110.06617903169627</v>
      </c>
      <c r="X140" s="55">
        <f t="shared" si="34"/>
        <v>7458</v>
      </c>
      <c r="Y140" s="64">
        <f t="shared" si="26"/>
        <v>77.73608505315822</v>
      </c>
      <c r="Z140" s="55">
        <v>32</v>
      </c>
      <c r="AA140" s="64">
        <f t="shared" si="29"/>
        <v>133.33333333333331</v>
      </c>
      <c r="AB140" s="55">
        <v>2265</v>
      </c>
      <c r="AC140" s="68">
        <f t="shared" si="30"/>
        <v>170.9433962264151</v>
      </c>
      <c r="AD140" s="104"/>
      <c r="AE140" s="104"/>
      <c r="AF140" s="104"/>
      <c r="AG140" s="104"/>
      <c r="AH140" s="104"/>
      <c r="AI140" s="113"/>
    </row>
    <row r="141" spans="1:52" ht="12" hidden="1" customHeight="1">
      <c r="A141" s="14"/>
      <c r="B141" s="34" t="s">
        <v>85</v>
      </c>
      <c r="C141" s="40" t="s">
        <v>20</v>
      </c>
      <c r="D141" s="53">
        <v>105286</v>
      </c>
      <c r="E141" s="66">
        <f t="shared" si="18"/>
        <v>97.657032612325153</v>
      </c>
      <c r="F141" s="56">
        <v>1212</v>
      </c>
      <c r="G141" s="66">
        <f t="shared" si="19"/>
        <v>86.819484240687686</v>
      </c>
      <c r="H141" s="56">
        <v>449</v>
      </c>
      <c r="I141" s="66">
        <f t="shared" si="28"/>
        <v>77.015437392795889</v>
      </c>
      <c r="J141" s="56">
        <f t="shared" si="31"/>
        <v>104074</v>
      </c>
      <c r="K141" s="66">
        <f t="shared" si="20"/>
        <v>97.799203127349273</v>
      </c>
      <c r="L141" s="56">
        <v>68372</v>
      </c>
      <c r="M141" s="66">
        <f t="shared" si="21"/>
        <v>100.74558689181623</v>
      </c>
      <c r="N141" s="56">
        <v>91260</v>
      </c>
      <c r="O141" s="66">
        <f t="shared" si="22"/>
        <v>97.788350263597792</v>
      </c>
      <c r="P141" s="56">
        <f t="shared" si="32"/>
        <v>22888</v>
      </c>
      <c r="Q141" s="66">
        <f t="shared" si="23"/>
        <v>89.904941472228771</v>
      </c>
      <c r="R141" s="56">
        <f t="shared" si="33"/>
        <v>126962</v>
      </c>
      <c r="S141" s="66">
        <f t="shared" si="24"/>
        <v>96.275232418824032</v>
      </c>
      <c r="T141" s="56">
        <v>112668</v>
      </c>
      <c r="U141" s="66">
        <f t="shared" si="25"/>
        <v>96.704088989597281</v>
      </c>
      <c r="V141" s="56">
        <v>9306</v>
      </c>
      <c r="W141" s="66">
        <f t="shared" si="27"/>
        <v>98.664122137404576</v>
      </c>
      <c r="X141" s="56">
        <f t="shared" si="34"/>
        <v>14294</v>
      </c>
      <c r="Y141" s="66">
        <f t="shared" si="26"/>
        <v>93.02355850579201</v>
      </c>
      <c r="Z141" s="56">
        <v>33</v>
      </c>
      <c r="AA141" s="66">
        <f t="shared" si="29"/>
        <v>122.22222222222223</v>
      </c>
      <c r="AB141" s="56">
        <v>2354</v>
      </c>
      <c r="AC141" s="69">
        <f t="shared" si="30"/>
        <v>166.12561750176428</v>
      </c>
      <c r="AD141" s="105"/>
      <c r="AE141" s="105"/>
      <c r="AF141" s="105"/>
      <c r="AG141" s="105"/>
      <c r="AH141" s="105"/>
      <c r="AI141" s="114"/>
      <c r="AJ141" s="36"/>
      <c r="AK141" s="36"/>
      <c r="AL141" s="36"/>
      <c r="AM141" s="36"/>
      <c r="AN141" s="36"/>
      <c r="AO141" s="36"/>
      <c r="AP141" s="36"/>
      <c r="AQ141" s="36"/>
      <c r="AR141" s="36"/>
      <c r="AS141" s="36"/>
      <c r="AT141" s="36"/>
      <c r="AU141" s="36"/>
      <c r="AV141" s="36"/>
      <c r="AW141" s="36"/>
      <c r="AX141" s="36"/>
      <c r="AY141" s="36"/>
      <c r="AZ141" s="36"/>
    </row>
    <row r="142" spans="1:52" s="13" customFormat="1" ht="12" hidden="1" customHeight="1">
      <c r="B142" s="32" t="s">
        <v>45</v>
      </c>
      <c r="C142" s="41" t="s">
        <v>125</v>
      </c>
      <c r="D142" s="54">
        <v>103862</v>
      </c>
      <c r="E142" s="62">
        <f t="shared" si="18"/>
        <v>97.773635704670198</v>
      </c>
      <c r="F142" s="57">
        <v>1337</v>
      </c>
      <c r="G142" s="62">
        <f t="shared" si="19"/>
        <v>96.673897324656537</v>
      </c>
      <c r="H142" s="57">
        <v>590</v>
      </c>
      <c r="I142" s="62">
        <f t="shared" si="28"/>
        <v>102.78745644599303</v>
      </c>
      <c r="J142" s="57">
        <f t="shared" si="31"/>
        <v>102525</v>
      </c>
      <c r="K142" s="62">
        <f t="shared" si="20"/>
        <v>97.788142382968985</v>
      </c>
      <c r="L142" s="57">
        <v>65291</v>
      </c>
      <c r="M142" s="62">
        <f t="shared" si="21"/>
        <v>99.233984345314994</v>
      </c>
      <c r="N142" s="57">
        <v>90610</v>
      </c>
      <c r="O142" s="62">
        <f t="shared" si="22"/>
        <v>100.14699868474861</v>
      </c>
      <c r="P142" s="57">
        <f t="shared" si="32"/>
        <v>25319</v>
      </c>
      <c r="Q142" s="62">
        <f t="shared" si="23"/>
        <v>102.58082813386274</v>
      </c>
      <c r="R142" s="57">
        <f t="shared" si="33"/>
        <v>127844</v>
      </c>
      <c r="S142" s="62">
        <f t="shared" si="24"/>
        <v>98.701419020119502</v>
      </c>
      <c r="T142" s="57">
        <v>113856</v>
      </c>
      <c r="U142" s="62">
        <f t="shared" si="25"/>
        <v>97.083802312493603</v>
      </c>
      <c r="V142" s="57">
        <v>9473</v>
      </c>
      <c r="W142" s="62">
        <f t="shared" si="27"/>
        <v>107.14851261169551</v>
      </c>
      <c r="X142" s="57">
        <f t="shared" si="34"/>
        <v>13988</v>
      </c>
      <c r="Y142" s="62">
        <f t="shared" si="26"/>
        <v>114.18775510204082</v>
      </c>
      <c r="Z142" s="57">
        <v>31</v>
      </c>
      <c r="AA142" s="62">
        <f t="shared" si="29"/>
        <v>124</v>
      </c>
      <c r="AB142" s="57">
        <v>2054</v>
      </c>
      <c r="AC142" s="70">
        <f t="shared" si="30"/>
        <v>178.45351867940923</v>
      </c>
      <c r="AD142" s="106"/>
      <c r="AE142" s="106"/>
      <c r="AF142" s="106"/>
      <c r="AG142" s="106"/>
      <c r="AH142" s="106"/>
      <c r="AI142" s="115"/>
    </row>
    <row r="143" spans="1:52" s="13" customFormat="1" ht="12" hidden="1" customHeight="1">
      <c r="B143" s="33" t="s">
        <v>70</v>
      </c>
      <c r="C143" s="40" t="s">
        <v>18</v>
      </c>
      <c r="D143" s="52">
        <v>106866</v>
      </c>
      <c r="E143" s="64">
        <f t="shared" si="18"/>
        <v>98.483117074609254</v>
      </c>
      <c r="F143" s="55">
        <v>1320</v>
      </c>
      <c r="G143" s="64">
        <f t="shared" si="19"/>
        <v>86.500655307994762</v>
      </c>
      <c r="H143" s="55">
        <v>572</v>
      </c>
      <c r="I143" s="64">
        <f t="shared" si="28"/>
        <v>80.450070323488049</v>
      </c>
      <c r="J143" s="55">
        <f t="shared" si="31"/>
        <v>105546</v>
      </c>
      <c r="K143" s="64">
        <f t="shared" si="20"/>
        <v>98.654029499186819</v>
      </c>
      <c r="L143" s="55">
        <v>66849</v>
      </c>
      <c r="M143" s="64">
        <f t="shared" si="21"/>
        <v>103.3662172191984</v>
      </c>
      <c r="N143" s="55">
        <v>92796</v>
      </c>
      <c r="O143" s="64">
        <f t="shared" si="22"/>
        <v>100.54827175208582</v>
      </c>
      <c r="P143" s="55">
        <f t="shared" si="32"/>
        <v>25947</v>
      </c>
      <c r="Q143" s="64">
        <f t="shared" si="23"/>
        <v>93.949598088203345</v>
      </c>
      <c r="R143" s="55">
        <f t="shared" si="33"/>
        <v>131493</v>
      </c>
      <c r="S143" s="64">
        <f t="shared" si="24"/>
        <v>97.68877596505304</v>
      </c>
      <c r="T143" s="55">
        <v>119989</v>
      </c>
      <c r="U143" s="64">
        <f t="shared" si="25"/>
        <v>97.586941670190967</v>
      </c>
      <c r="V143" s="55">
        <v>8700</v>
      </c>
      <c r="W143" s="64">
        <f t="shared" si="27"/>
        <v>101.74248625891708</v>
      </c>
      <c r="X143" s="55">
        <f t="shared" si="34"/>
        <v>11504</v>
      </c>
      <c r="Y143" s="64">
        <f t="shared" si="26"/>
        <v>98.763736263736263</v>
      </c>
      <c r="Z143" s="55">
        <v>28</v>
      </c>
      <c r="AA143" s="64">
        <f t="shared" si="29"/>
        <v>116.66666666666667</v>
      </c>
      <c r="AB143" s="55">
        <v>1582</v>
      </c>
      <c r="AC143" s="68">
        <f t="shared" si="30"/>
        <v>101.34529147982063</v>
      </c>
      <c r="AD143" s="104"/>
      <c r="AE143" s="104"/>
      <c r="AF143" s="104"/>
      <c r="AG143" s="104"/>
      <c r="AH143" s="104"/>
      <c r="AI143" s="113"/>
    </row>
    <row r="144" spans="1:52" s="13" customFormat="1" ht="12" hidden="1" customHeight="1">
      <c r="B144" s="33" t="s">
        <v>72</v>
      </c>
      <c r="C144" s="40" t="s">
        <v>10</v>
      </c>
      <c r="D144" s="52">
        <v>99436</v>
      </c>
      <c r="E144" s="64">
        <f t="shared" si="18"/>
        <v>97.913445916006097</v>
      </c>
      <c r="F144" s="55">
        <v>1340</v>
      </c>
      <c r="G144" s="64">
        <f t="shared" si="19"/>
        <v>92.032967032967022</v>
      </c>
      <c r="H144" s="55">
        <v>606</v>
      </c>
      <c r="I144" s="64">
        <f t="shared" si="28"/>
        <v>92.378048780487802</v>
      </c>
      <c r="J144" s="55">
        <f t="shared" si="31"/>
        <v>98096</v>
      </c>
      <c r="K144" s="64">
        <f t="shared" si="20"/>
        <v>97.998981008801294</v>
      </c>
      <c r="L144" s="55">
        <v>53190</v>
      </c>
      <c r="M144" s="64">
        <f t="shared" si="21"/>
        <v>96.631785480706341</v>
      </c>
      <c r="N144" s="55">
        <v>81477</v>
      </c>
      <c r="O144" s="64">
        <f t="shared" si="22"/>
        <v>96.667299432883283</v>
      </c>
      <c r="P144" s="55">
        <f t="shared" si="32"/>
        <v>28287</v>
      </c>
      <c r="Q144" s="64">
        <f t="shared" si="23"/>
        <v>96.73414951097736</v>
      </c>
      <c r="R144" s="55">
        <f t="shared" si="33"/>
        <v>126383</v>
      </c>
      <c r="S144" s="64">
        <f t="shared" si="24"/>
        <v>97.7130221662118</v>
      </c>
      <c r="T144" s="55">
        <v>120093</v>
      </c>
      <c r="U144" s="64">
        <f t="shared" si="25"/>
        <v>97.919996086233326</v>
      </c>
      <c r="V144" s="55">
        <v>7945</v>
      </c>
      <c r="W144" s="64">
        <f t="shared" si="27"/>
        <v>100.81207968531911</v>
      </c>
      <c r="X144" s="55">
        <f t="shared" si="34"/>
        <v>6290</v>
      </c>
      <c r="Y144" s="64">
        <f t="shared" si="26"/>
        <v>93.922651933701658</v>
      </c>
      <c r="Z144" s="55">
        <v>27</v>
      </c>
      <c r="AA144" s="64">
        <f t="shared" si="29"/>
        <v>122.72727272727273</v>
      </c>
      <c r="AB144" s="55">
        <v>1959</v>
      </c>
      <c r="AC144" s="68">
        <f t="shared" si="30"/>
        <v>132.36486486486487</v>
      </c>
      <c r="AD144" s="104"/>
      <c r="AE144" s="104"/>
      <c r="AF144" s="104"/>
      <c r="AG144" s="104"/>
      <c r="AH144" s="104"/>
      <c r="AI144" s="113"/>
    </row>
    <row r="145" spans="1:52" s="13" customFormat="1" ht="12" hidden="1" customHeight="1">
      <c r="B145" s="33" t="s">
        <v>74</v>
      </c>
      <c r="C145" s="40" t="s">
        <v>46</v>
      </c>
      <c r="D145" s="52">
        <v>98488</v>
      </c>
      <c r="E145" s="64">
        <f t="shared" si="18"/>
        <v>99.239241054784728</v>
      </c>
      <c r="F145" s="55">
        <v>1450</v>
      </c>
      <c r="G145" s="64">
        <f t="shared" si="19"/>
        <v>103.64546104360257</v>
      </c>
      <c r="H145" s="55">
        <v>718</v>
      </c>
      <c r="I145" s="64">
        <f t="shared" si="28"/>
        <v>113.07086614173227</v>
      </c>
      <c r="J145" s="55">
        <f t="shared" si="31"/>
        <v>97038</v>
      </c>
      <c r="K145" s="64">
        <f t="shared" si="20"/>
        <v>99.176239728547486</v>
      </c>
      <c r="L145" s="55">
        <v>54160</v>
      </c>
      <c r="M145" s="64">
        <f t="shared" si="21"/>
        <v>103.18352416696833</v>
      </c>
      <c r="N145" s="55">
        <v>83424</v>
      </c>
      <c r="O145" s="64">
        <f t="shared" si="22"/>
        <v>100.58476711800239</v>
      </c>
      <c r="P145" s="55">
        <f t="shared" si="32"/>
        <v>29264</v>
      </c>
      <c r="Q145" s="64">
        <f t="shared" si="23"/>
        <v>96.105090311986856</v>
      </c>
      <c r="R145" s="55">
        <f t="shared" si="33"/>
        <v>126302</v>
      </c>
      <c r="S145" s="64">
        <f t="shared" si="24"/>
        <v>98.447316320326749</v>
      </c>
      <c r="T145" s="55">
        <v>118065</v>
      </c>
      <c r="U145" s="64">
        <f t="shared" si="25"/>
        <v>95.701478503339601</v>
      </c>
      <c r="V145" s="55">
        <v>8691</v>
      </c>
      <c r="W145" s="64">
        <f t="shared" si="27"/>
        <v>103.71121718377087</v>
      </c>
      <c r="X145" s="55">
        <f t="shared" si="34"/>
        <v>8237</v>
      </c>
      <c r="Y145" s="64">
        <f t="shared" si="26"/>
        <v>167.21477872513196</v>
      </c>
      <c r="Z145" s="55">
        <v>24</v>
      </c>
      <c r="AA145" s="64">
        <f t="shared" si="29"/>
        <v>133.33333333333331</v>
      </c>
      <c r="AB145" s="55">
        <v>1768</v>
      </c>
      <c r="AC145" s="68">
        <f t="shared" si="30"/>
        <v>115.78258022265882</v>
      </c>
      <c r="AD145" s="104"/>
      <c r="AE145" s="104"/>
      <c r="AF145" s="104"/>
      <c r="AG145" s="104"/>
      <c r="AH145" s="104"/>
      <c r="AI145" s="113"/>
    </row>
    <row r="146" spans="1:52" s="13" customFormat="1" ht="12" hidden="1" customHeight="1">
      <c r="B146" s="33" t="s">
        <v>76</v>
      </c>
      <c r="C146" s="40" t="s">
        <v>75</v>
      </c>
      <c r="D146" s="52">
        <v>96049</v>
      </c>
      <c r="E146" s="64">
        <f t="shared" si="18"/>
        <v>100.24526687122967</v>
      </c>
      <c r="F146" s="55">
        <v>1334</v>
      </c>
      <c r="G146" s="64">
        <f t="shared" si="19"/>
        <v>100.75528700906344</v>
      </c>
      <c r="H146" s="55">
        <v>612</v>
      </c>
      <c r="I146" s="64">
        <f t="shared" si="28"/>
        <v>108.31858407079646</v>
      </c>
      <c r="J146" s="55">
        <f t="shared" si="31"/>
        <v>94715</v>
      </c>
      <c r="K146" s="64">
        <f t="shared" si="20"/>
        <v>100.23812043602499</v>
      </c>
      <c r="L146" s="55">
        <v>55087</v>
      </c>
      <c r="M146" s="64">
        <f t="shared" si="21"/>
        <v>104.4857934069269</v>
      </c>
      <c r="N146" s="55">
        <v>83014</v>
      </c>
      <c r="O146" s="64">
        <f t="shared" si="22"/>
        <v>103.43392558997233</v>
      </c>
      <c r="P146" s="55">
        <f t="shared" si="32"/>
        <v>27927</v>
      </c>
      <c r="Q146" s="64">
        <f t="shared" si="23"/>
        <v>101.41995932597328</v>
      </c>
      <c r="R146" s="55">
        <f t="shared" si="33"/>
        <v>122642</v>
      </c>
      <c r="S146" s="64">
        <f t="shared" si="24"/>
        <v>100.50481045023191</v>
      </c>
      <c r="T146" s="55">
        <v>110749</v>
      </c>
      <c r="U146" s="64">
        <f t="shared" si="25"/>
        <v>96.316041222768192</v>
      </c>
      <c r="V146" s="55">
        <v>9204</v>
      </c>
      <c r="W146" s="64">
        <f t="shared" si="27"/>
        <v>110.39942425332853</v>
      </c>
      <c r="X146" s="55">
        <f t="shared" si="34"/>
        <v>11893</v>
      </c>
      <c r="Y146" s="64">
        <f t="shared" si="26"/>
        <v>168.91066609856554</v>
      </c>
      <c r="Z146" s="55">
        <v>25</v>
      </c>
      <c r="AA146" s="64">
        <f t="shared" si="29"/>
        <v>104.16666666666667</v>
      </c>
      <c r="AB146" s="55">
        <v>1935</v>
      </c>
      <c r="AC146" s="68">
        <f t="shared" si="30"/>
        <v>153.69340746624306</v>
      </c>
      <c r="AD146" s="104"/>
      <c r="AE146" s="104"/>
      <c r="AF146" s="104"/>
      <c r="AG146" s="104"/>
      <c r="AH146" s="104"/>
      <c r="AI146" s="113"/>
    </row>
    <row r="147" spans="1:52" s="13" customFormat="1" ht="12" hidden="1" customHeight="1">
      <c r="B147" s="33" t="s">
        <v>41</v>
      </c>
      <c r="C147" s="40" t="s">
        <v>13</v>
      </c>
      <c r="D147" s="52">
        <v>93674</v>
      </c>
      <c r="E147" s="64">
        <f t="shared" si="18"/>
        <v>101.068145526736</v>
      </c>
      <c r="F147" s="55">
        <v>1447</v>
      </c>
      <c r="G147" s="64">
        <f t="shared" si="19"/>
        <v>105.85223116313094</v>
      </c>
      <c r="H147" s="55">
        <v>713</v>
      </c>
      <c r="I147" s="64">
        <f t="shared" si="28"/>
        <v>115.9349593495935</v>
      </c>
      <c r="J147" s="55">
        <f t="shared" si="31"/>
        <v>92227</v>
      </c>
      <c r="K147" s="64">
        <f t="shared" si="20"/>
        <v>100.99652857627824</v>
      </c>
      <c r="L147" s="55">
        <v>48366</v>
      </c>
      <c r="M147" s="64">
        <f t="shared" si="21"/>
        <v>100.85705348764466</v>
      </c>
      <c r="N147" s="55">
        <v>81408</v>
      </c>
      <c r="O147" s="64">
        <f t="shared" si="22"/>
        <v>94.378427258077608</v>
      </c>
      <c r="P147" s="55">
        <f t="shared" si="32"/>
        <v>33042</v>
      </c>
      <c r="Q147" s="64">
        <f t="shared" si="23"/>
        <v>86.267035663933996</v>
      </c>
      <c r="R147" s="55">
        <f t="shared" si="33"/>
        <v>125269</v>
      </c>
      <c r="S147" s="64">
        <f t="shared" si="24"/>
        <v>96.644010523148609</v>
      </c>
      <c r="T147" s="55">
        <v>119028</v>
      </c>
      <c r="U147" s="64">
        <f t="shared" si="25"/>
        <v>94.918660287081337</v>
      </c>
      <c r="V147" s="55">
        <v>11213</v>
      </c>
      <c r="W147" s="64">
        <f t="shared" si="27"/>
        <v>111.86153232242617</v>
      </c>
      <c r="X147" s="55">
        <f t="shared" si="34"/>
        <v>6241</v>
      </c>
      <c r="Y147" s="64">
        <f t="shared" si="26"/>
        <v>147.92604882673618</v>
      </c>
      <c r="Z147" s="55">
        <v>25</v>
      </c>
      <c r="AA147" s="64">
        <f t="shared" si="29"/>
        <v>113.63636363636364</v>
      </c>
      <c r="AB147" s="55">
        <v>2272</v>
      </c>
      <c r="AC147" s="68">
        <f t="shared" si="30"/>
        <v>163.33572969086987</v>
      </c>
      <c r="AD147" s="104"/>
      <c r="AE147" s="104"/>
      <c r="AF147" s="104"/>
      <c r="AG147" s="104"/>
      <c r="AH147" s="104"/>
      <c r="AI147" s="113"/>
    </row>
    <row r="148" spans="1:52" s="13" customFormat="1" ht="12" hidden="1" customHeight="1">
      <c r="B148" s="33" t="s">
        <v>55</v>
      </c>
      <c r="C148" s="40" t="s">
        <v>14</v>
      </c>
      <c r="D148" s="52">
        <v>96503</v>
      </c>
      <c r="E148" s="64">
        <f t="shared" si="18"/>
        <v>100.10373121168428</v>
      </c>
      <c r="F148" s="55">
        <v>1509</v>
      </c>
      <c r="G148" s="64">
        <f t="shared" si="19"/>
        <v>120.62350119904077</v>
      </c>
      <c r="H148" s="55">
        <v>780</v>
      </c>
      <c r="I148" s="64">
        <f t="shared" si="28"/>
        <v>158.85947046843177</v>
      </c>
      <c r="J148" s="55">
        <f t="shared" si="31"/>
        <v>94994</v>
      </c>
      <c r="K148" s="64">
        <f t="shared" si="20"/>
        <v>99.833949890701192</v>
      </c>
      <c r="L148" s="55">
        <v>51171</v>
      </c>
      <c r="M148" s="64">
        <f t="shared" si="21"/>
        <v>96.874408390443378</v>
      </c>
      <c r="N148" s="55">
        <v>80351</v>
      </c>
      <c r="O148" s="64">
        <f t="shared" si="22"/>
        <v>96.280630279791495</v>
      </c>
      <c r="P148" s="55">
        <f t="shared" si="32"/>
        <v>29180</v>
      </c>
      <c r="Q148" s="64">
        <f t="shared" si="23"/>
        <v>95.256749257336864</v>
      </c>
      <c r="R148" s="55">
        <f t="shared" si="33"/>
        <v>124174</v>
      </c>
      <c r="S148" s="64">
        <f t="shared" si="24"/>
        <v>98.719243152999169</v>
      </c>
      <c r="T148" s="55">
        <v>117676</v>
      </c>
      <c r="U148" s="64">
        <f t="shared" si="25"/>
        <v>97.391333134703871</v>
      </c>
      <c r="V148" s="55">
        <v>11283</v>
      </c>
      <c r="W148" s="64">
        <f t="shared" si="27"/>
        <v>106.97828766473879</v>
      </c>
      <c r="X148" s="55">
        <f t="shared" si="34"/>
        <v>6498</v>
      </c>
      <c r="Y148" s="64">
        <f t="shared" si="26"/>
        <v>131.08735122049626</v>
      </c>
      <c r="Z148" s="55">
        <v>25</v>
      </c>
      <c r="AA148" s="64">
        <f t="shared" si="29"/>
        <v>80.645161290322577</v>
      </c>
      <c r="AB148" s="55">
        <v>2385</v>
      </c>
      <c r="AC148" s="68">
        <f t="shared" si="30"/>
        <v>174.34210526315789</v>
      </c>
      <c r="AD148" s="104"/>
      <c r="AE148" s="104"/>
      <c r="AF148" s="104"/>
      <c r="AG148" s="104"/>
      <c r="AH148" s="104"/>
      <c r="AI148" s="113"/>
    </row>
    <row r="149" spans="1:52" ht="12" hidden="1" customHeight="1">
      <c r="A149" s="14"/>
      <c r="B149" s="33" t="s">
        <v>79</v>
      </c>
      <c r="C149" s="40" t="s">
        <v>15</v>
      </c>
      <c r="D149" s="52">
        <v>93246</v>
      </c>
      <c r="E149" s="64">
        <f t="shared" si="18"/>
        <v>99.319380092666563</v>
      </c>
      <c r="F149" s="55">
        <v>1410</v>
      </c>
      <c r="G149" s="64">
        <f t="shared" si="19"/>
        <v>123.79280070237051</v>
      </c>
      <c r="H149" s="55">
        <v>685</v>
      </c>
      <c r="I149" s="64">
        <f t="shared" si="28"/>
        <v>177.92207792207793</v>
      </c>
      <c r="J149" s="55">
        <f t="shared" si="31"/>
        <v>91836</v>
      </c>
      <c r="K149" s="64">
        <f t="shared" si="20"/>
        <v>99.018825609729802</v>
      </c>
      <c r="L149" s="55">
        <v>42485</v>
      </c>
      <c r="M149" s="64">
        <f t="shared" si="21"/>
        <v>83.15391842167071</v>
      </c>
      <c r="N149" s="55">
        <v>70508</v>
      </c>
      <c r="O149" s="64">
        <f t="shared" si="22"/>
        <v>88.500062758880375</v>
      </c>
      <c r="P149" s="55">
        <f t="shared" si="32"/>
        <v>28023</v>
      </c>
      <c r="Q149" s="64">
        <f t="shared" si="23"/>
        <v>98.057946672265388</v>
      </c>
      <c r="R149" s="55">
        <f t="shared" si="33"/>
        <v>119859</v>
      </c>
      <c r="S149" s="64">
        <f t="shared" si="24"/>
        <v>98.792489532161824</v>
      </c>
      <c r="T149" s="55">
        <v>111465</v>
      </c>
      <c r="U149" s="64">
        <f t="shared" si="25"/>
        <v>95.724124901240089</v>
      </c>
      <c r="V149" s="55">
        <v>11423</v>
      </c>
      <c r="W149" s="64">
        <f t="shared" si="27"/>
        <v>103.26342433556319</v>
      </c>
      <c r="X149" s="55">
        <f t="shared" si="34"/>
        <v>8394</v>
      </c>
      <c r="Y149" s="64">
        <f t="shared" si="26"/>
        <v>172.00819672131146</v>
      </c>
      <c r="Z149" s="55">
        <v>26</v>
      </c>
      <c r="AA149" s="64">
        <f t="shared" si="29"/>
        <v>92.857142857142861</v>
      </c>
      <c r="AB149" s="55">
        <v>2601</v>
      </c>
      <c r="AC149" s="68">
        <f t="shared" si="30"/>
        <v>191.25</v>
      </c>
      <c r="AD149" s="104"/>
      <c r="AE149" s="104"/>
      <c r="AF149" s="104"/>
      <c r="AG149" s="104"/>
      <c r="AH149" s="104"/>
      <c r="AI149" s="113"/>
    </row>
    <row r="150" spans="1:52" ht="12" hidden="1" customHeight="1">
      <c r="A150" s="14"/>
      <c r="B150" s="33" t="s">
        <v>81</v>
      </c>
      <c r="C150" s="40" t="s">
        <v>16</v>
      </c>
      <c r="D150" s="52">
        <v>98375</v>
      </c>
      <c r="E150" s="64">
        <f t="shared" si="18"/>
        <v>99.65557412753887</v>
      </c>
      <c r="F150" s="55">
        <v>1311</v>
      </c>
      <c r="G150" s="64">
        <f t="shared" si="19"/>
        <v>112.33933161953729</v>
      </c>
      <c r="H150" s="55">
        <v>585</v>
      </c>
      <c r="I150" s="64">
        <f t="shared" si="28"/>
        <v>145.16129032258064</v>
      </c>
      <c r="J150" s="55">
        <f t="shared" si="31"/>
        <v>97064</v>
      </c>
      <c r="K150" s="64">
        <f t="shared" si="20"/>
        <v>99.503834009923324</v>
      </c>
      <c r="L150" s="55">
        <v>44773</v>
      </c>
      <c r="M150" s="64">
        <f t="shared" si="21"/>
        <v>73.337046076231346</v>
      </c>
      <c r="N150" s="55">
        <v>67121</v>
      </c>
      <c r="O150" s="64">
        <f t="shared" si="22"/>
        <v>80.304607396240854</v>
      </c>
      <c r="P150" s="55">
        <f t="shared" si="32"/>
        <v>22348</v>
      </c>
      <c r="Q150" s="64">
        <f t="shared" si="23"/>
        <v>99.18338363216759</v>
      </c>
      <c r="R150" s="55">
        <f t="shared" si="33"/>
        <v>119412</v>
      </c>
      <c r="S150" s="64">
        <f t="shared" si="24"/>
        <v>99.443704197201868</v>
      </c>
      <c r="T150" s="55">
        <v>106086</v>
      </c>
      <c r="U150" s="64">
        <f t="shared" si="25"/>
        <v>96.553293347774243</v>
      </c>
      <c r="V150" s="55">
        <v>10621</v>
      </c>
      <c r="W150" s="64">
        <f t="shared" si="27"/>
        <v>108.91099261689909</v>
      </c>
      <c r="X150" s="55">
        <f t="shared" si="34"/>
        <v>13326</v>
      </c>
      <c r="Y150" s="64">
        <f t="shared" si="26"/>
        <v>130.55746056627805</v>
      </c>
      <c r="Z150" s="55">
        <v>28</v>
      </c>
      <c r="AA150" s="64">
        <f t="shared" si="29"/>
        <v>127.27272727272727</v>
      </c>
      <c r="AB150" s="55">
        <v>2616</v>
      </c>
      <c r="AC150" s="68">
        <f t="shared" si="30"/>
        <v>163.90977443609023</v>
      </c>
      <c r="AD150" s="104"/>
      <c r="AE150" s="104"/>
      <c r="AF150" s="104"/>
      <c r="AG150" s="104"/>
      <c r="AH150" s="104"/>
      <c r="AI150" s="113"/>
    </row>
    <row r="151" spans="1:52" ht="12" hidden="1" customHeight="1">
      <c r="A151" s="14"/>
      <c r="B151" s="33" t="s">
        <v>47</v>
      </c>
      <c r="C151" s="40" t="s">
        <v>126</v>
      </c>
      <c r="D151" s="52">
        <v>99204</v>
      </c>
      <c r="E151" s="64">
        <f t="shared" ref="E151:E213" si="35">D151/D139*100</f>
        <v>96.809891386023637</v>
      </c>
      <c r="F151" s="55">
        <v>1379</v>
      </c>
      <c r="G151" s="64">
        <f t="shared" ref="G151:G213" si="36">F151/F139*100</f>
        <v>117.26190476190477</v>
      </c>
      <c r="H151" s="55">
        <v>647</v>
      </c>
      <c r="I151" s="64">
        <f t="shared" si="28"/>
        <v>157.80487804878049</v>
      </c>
      <c r="J151" s="55">
        <f t="shared" si="31"/>
        <v>97825</v>
      </c>
      <c r="K151" s="64">
        <f t="shared" ref="K151:K213" si="37">J151/J139*100</f>
        <v>96.572455255338269</v>
      </c>
      <c r="L151" s="55">
        <v>46824</v>
      </c>
      <c r="M151" s="64">
        <f t="shared" ref="M151:M213" si="38">L151/L139*100</f>
        <v>70.555262563098026</v>
      </c>
      <c r="N151" s="55">
        <v>70035</v>
      </c>
      <c r="O151" s="64">
        <f t="shared" ref="O151:O213" si="39">N151/N139*100</f>
        <v>77.101337590135969</v>
      </c>
      <c r="P151" s="55">
        <f t="shared" si="32"/>
        <v>23211</v>
      </c>
      <c r="Q151" s="64">
        <f t="shared" ref="Q151:Q213" si="40">P151/P139*100</f>
        <v>94.854924397221083</v>
      </c>
      <c r="R151" s="55">
        <f t="shared" si="33"/>
        <v>121036</v>
      </c>
      <c r="S151" s="64">
        <f t="shared" ref="S151:S213" si="41">R151/R139*100</f>
        <v>96.238281902247806</v>
      </c>
      <c r="T151" s="55">
        <v>108522</v>
      </c>
      <c r="U151" s="64">
        <f t="shared" ref="U151:U213" si="42">T151/T139*100</f>
        <v>95.248209521134669</v>
      </c>
      <c r="V151" s="55">
        <v>9754</v>
      </c>
      <c r="W151" s="64">
        <f t="shared" si="27"/>
        <v>96.746677246578059</v>
      </c>
      <c r="X151" s="55">
        <f t="shared" si="34"/>
        <v>12514</v>
      </c>
      <c r="Y151" s="64">
        <f t="shared" ref="Y151:Y213" si="43">X151/X139*100</f>
        <v>105.77296931789365</v>
      </c>
      <c r="Z151" s="55">
        <v>28</v>
      </c>
      <c r="AA151" s="64">
        <f t="shared" si="29"/>
        <v>103.7037037037037</v>
      </c>
      <c r="AB151" s="55">
        <v>2500</v>
      </c>
      <c r="AC151" s="68">
        <f t="shared" si="30"/>
        <v>165.78249336870024</v>
      </c>
      <c r="AD151" s="104"/>
      <c r="AE151" s="104"/>
      <c r="AF151" s="104"/>
      <c r="AG151" s="104"/>
      <c r="AH151" s="104"/>
      <c r="AI151" s="113"/>
    </row>
    <row r="152" spans="1:52" ht="12" hidden="1" customHeight="1">
      <c r="A152" s="14"/>
      <c r="B152" s="33" t="s">
        <v>54</v>
      </c>
      <c r="C152" s="40" t="s">
        <v>44</v>
      </c>
      <c r="D152" s="52">
        <v>91195</v>
      </c>
      <c r="E152" s="64">
        <f t="shared" si="35"/>
        <v>97.442007073480866</v>
      </c>
      <c r="F152" s="55">
        <v>1336</v>
      </c>
      <c r="G152" s="64">
        <f t="shared" si="36"/>
        <v>118.86120996441281</v>
      </c>
      <c r="H152" s="55">
        <v>621</v>
      </c>
      <c r="I152" s="64">
        <f t="shared" si="28"/>
        <v>162.99212598425197</v>
      </c>
      <c r="J152" s="55">
        <f t="shared" si="31"/>
        <v>89859</v>
      </c>
      <c r="K152" s="64">
        <f t="shared" si="37"/>
        <v>97.181636294814254</v>
      </c>
      <c r="L152" s="55">
        <v>41850</v>
      </c>
      <c r="M152" s="64">
        <f t="shared" si="38"/>
        <v>74.422492130955135</v>
      </c>
      <c r="N152" s="55">
        <v>65224</v>
      </c>
      <c r="O152" s="64">
        <f t="shared" si="39"/>
        <v>82.235166553193636</v>
      </c>
      <c r="P152" s="55">
        <f t="shared" si="32"/>
        <v>23374</v>
      </c>
      <c r="Q152" s="64">
        <f t="shared" si="40"/>
        <v>101.2694423985096</v>
      </c>
      <c r="R152" s="55">
        <f t="shared" si="33"/>
        <v>113233</v>
      </c>
      <c r="S152" s="64">
        <f t="shared" si="41"/>
        <v>97.998199851141536</v>
      </c>
      <c r="T152" s="55">
        <v>102046</v>
      </c>
      <c r="U152" s="64">
        <f t="shared" si="42"/>
        <v>94.410110280512171</v>
      </c>
      <c r="V152" s="55">
        <v>9826</v>
      </c>
      <c r="W152" s="64">
        <f t="shared" si="27"/>
        <v>103.64978902953585</v>
      </c>
      <c r="X152" s="55">
        <f t="shared" si="34"/>
        <v>11187</v>
      </c>
      <c r="Y152" s="64">
        <f t="shared" si="43"/>
        <v>150</v>
      </c>
      <c r="Z152" s="55">
        <v>29</v>
      </c>
      <c r="AA152" s="64">
        <f t="shared" si="29"/>
        <v>90.625</v>
      </c>
      <c r="AB152" s="55">
        <v>2375</v>
      </c>
      <c r="AC152" s="68">
        <f t="shared" si="30"/>
        <v>104.85651214128036</v>
      </c>
      <c r="AD152" s="104"/>
      <c r="AE152" s="104"/>
      <c r="AF152" s="104"/>
      <c r="AG152" s="104"/>
      <c r="AH152" s="104"/>
      <c r="AI152" s="113"/>
    </row>
    <row r="153" spans="1:52" ht="12" hidden="1" customHeight="1">
      <c r="A153" s="14"/>
      <c r="B153" s="34" t="s">
        <v>85</v>
      </c>
      <c r="C153" s="42" t="s">
        <v>20</v>
      </c>
      <c r="D153" s="53">
        <v>102728</v>
      </c>
      <c r="E153" s="66">
        <f t="shared" si="35"/>
        <v>97.57042721729384</v>
      </c>
      <c r="F153" s="56">
        <v>1412</v>
      </c>
      <c r="G153" s="66">
        <f t="shared" si="36"/>
        <v>116.5016501650165</v>
      </c>
      <c r="H153" s="56">
        <v>679</v>
      </c>
      <c r="I153" s="66">
        <f t="shared" si="28"/>
        <v>151.22494432071269</v>
      </c>
      <c r="J153" s="56">
        <f t="shared" si="31"/>
        <v>101316</v>
      </c>
      <c r="K153" s="66">
        <f t="shared" si="37"/>
        <v>97.349962526663731</v>
      </c>
      <c r="L153" s="56">
        <v>48321</v>
      </c>
      <c r="M153" s="66">
        <f t="shared" si="38"/>
        <v>70.673667583221203</v>
      </c>
      <c r="N153" s="56">
        <v>69892</v>
      </c>
      <c r="O153" s="66">
        <f t="shared" si="39"/>
        <v>76.585579662502738</v>
      </c>
      <c r="P153" s="56">
        <f t="shared" si="32"/>
        <v>21571</v>
      </c>
      <c r="Q153" s="66">
        <f t="shared" si="40"/>
        <v>94.245893044390073</v>
      </c>
      <c r="R153" s="56">
        <f t="shared" si="33"/>
        <v>122887</v>
      </c>
      <c r="S153" s="66">
        <f t="shared" si="41"/>
        <v>96.790378223405426</v>
      </c>
      <c r="T153" s="56">
        <v>108793</v>
      </c>
      <c r="U153" s="66">
        <f t="shared" si="42"/>
        <v>96.560691589448638</v>
      </c>
      <c r="V153" s="56">
        <v>10664</v>
      </c>
      <c r="W153" s="66">
        <f t="shared" si="27"/>
        <v>114.59273586933161</v>
      </c>
      <c r="X153" s="56">
        <f t="shared" si="34"/>
        <v>14094</v>
      </c>
      <c r="Y153" s="66">
        <f t="shared" si="43"/>
        <v>98.600811529313006</v>
      </c>
      <c r="Z153" s="56">
        <v>36</v>
      </c>
      <c r="AA153" s="66">
        <f t="shared" si="29"/>
        <v>109.09090909090908</v>
      </c>
      <c r="AB153" s="56">
        <v>2891</v>
      </c>
      <c r="AC153" s="69">
        <f t="shared" si="30"/>
        <v>122.81223449447749</v>
      </c>
      <c r="AD153" s="105"/>
      <c r="AE153" s="105"/>
      <c r="AF153" s="105"/>
      <c r="AG153" s="105"/>
      <c r="AH153" s="105"/>
      <c r="AI153" s="114"/>
      <c r="AJ153" s="36"/>
      <c r="AK153" s="36"/>
      <c r="AL153" s="36"/>
      <c r="AM153" s="36"/>
      <c r="AN153" s="36"/>
      <c r="AO153" s="36"/>
      <c r="AP153" s="36"/>
      <c r="AQ153" s="36"/>
      <c r="AR153" s="36"/>
      <c r="AS153" s="36"/>
      <c r="AT153" s="36"/>
      <c r="AU153" s="36"/>
      <c r="AV153" s="36"/>
      <c r="AW153" s="36"/>
      <c r="AX153" s="36"/>
      <c r="AY153" s="36"/>
      <c r="AZ153" s="36"/>
    </row>
    <row r="154" spans="1:52" ht="12" hidden="1" customHeight="1">
      <c r="A154" s="14"/>
      <c r="B154" s="32" t="s">
        <v>48</v>
      </c>
      <c r="C154" s="40" t="s">
        <v>127</v>
      </c>
      <c r="D154" s="54">
        <v>99683</v>
      </c>
      <c r="E154" s="62">
        <f t="shared" si="35"/>
        <v>95.976391750592128</v>
      </c>
      <c r="F154" s="57">
        <v>1363</v>
      </c>
      <c r="G154" s="62">
        <f t="shared" si="36"/>
        <v>101.94465220643232</v>
      </c>
      <c r="H154" s="57">
        <v>700</v>
      </c>
      <c r="I154" s="62">
        <f t="shared" si="28"/>
        <v>118.64406779661016</v>
      </c>
      <c r="J154" s="57">
        <f t="shared" si="31"/>
        <v>98320</v>
      </c>
      <c r="K154" s="62">
        <f t="shared" si="37"/>
        <v>95.898561326505728</v>
      </c>
      <c r="L154" s="57">
        <v>46171</v>
      </c>
      <c r="M154" s="62">
        <f t="shared" si="38"/>
        <v>70.715718858648202</v>
      </c>
      <c r="N154" s="57">
        <v>67985</v>
      </c>
      <c r="O154" s="62">
        <f t="shared" si="39"/>
        <v>75.030349851009831</v>
      </c>
      <c r="P154" s="57">
        <f t="shared" si="32"/>
        <v>21814</v>
      </c>
      <c r="Q154" s="62">
        <f t="shared" si="40"/>
        <v>86.156641257553616</v>
      </c>
      <c r="R154" s="57">
        <f t="shared" si="33"/>
        <v>120134</v>
      </c>
      <c r="S154" s="62">
        <f t="shared" si="41"/>
        <v>93.969212477707202</v>
      </c>
      <c r="T154" s="55">
        <v>108083</v>
      </c>
      <c r="U154" s="62">
        <f t="shared" si="42"/>
        <v>94.929560146149527</v>
      </c>
      <c r="V154" s="57">
        <v>8531</v>
      </c>
      <c r="W154" s="62">
        <f t="shared" si="27"/>
        <v>90.055948485168372</v>
      </c>
      <c r="X154" s="57">
        <f t="shared" si="34"/>
        <v>12051</v>
      </c>
      <c r="Y154" s="62">
        <f t="shared" si="43"/>
        <v>86.152416356877325</v>
      </c>
      <c r="Z154" s="57">
        <v>32</v>
      </c>
      <c r="AA154" s="62">
        <f t="shared" si="29"/>
        <v>103.2258064516129</v>
      </c>
      <c r="AB154" s="57">
        <v>2477</v>
      </c>
      <c r="AC154" s="70">
        <f t="shared" si="30"/>
        <v>120.59396299902629</v>
      </c>
      <c r="AD154" s="106"/>
      <c r="AE154" s="106"/>
      <c r="AF154" s="106"/>
      <c r="AG154" s="106"/>
      <c r="AH154" s="106"/>
      <c r="AI154" s="115"/>
    </row>
    <row r="155" spans="1:52" ht="12" hidden="1" customHeight="1">
      <c r="A155" s="14"/>
      <c r="B155" s="33" t="s">
        <v>70</v>
      </c>
      <c r="C155" s="40" t="s">
        <v>18</v>
      </c>
      <c r="D155" s="52">
        <v>102389</v>
      </c>
      <c r="E155" s="64">
        <f t="shared" si="35"/>
        <v>95.81064136395112</v>
      </c>
      <c r="F155" s="55">
        <v>1352</v>
      </c>
      <c r="G155" s="64">
        <f t="shared" si="36"/>
        <v>102.42424242424242</v>
      </c>
      <c r="H155" s="55">
        <v>684</v>
      </c>
      <c r="I155" s="64">
        <f t="shared" si="28"/>
        <v>119.58041958041959</v>
      </c>
      <c r="J155" s="55">
        <f t="shared" si="31"/>
        <v>101037</v>
      </c>
      <c r="K155" s="64">
        <f t="shared" si="37"/>
        <v>95.727929054630209</v>
      </c>
      <c r="L155" s="55">
        <v>47171</v>
      </c>
      <c r="M155" s="64">
        <f t="shared" si="38"/>
        <v>70.563508803422636</v>
      </c>
      <c r="N155" s="55">
        <v>72750</v>
      </c>
      <c r="O155" s="64">
        <f t="shared" si="39"/>
        <v>78.397775766196816</v>
      </c>
      <c r="P155" s="55">
        <f t="shared" si="32"/>
        <v>25579</v>
      </c>
      <c r="Q155" s="64">
        <f t="shared" si="40"/>
        <v>98.581724284117627</v>
      </c>
      <c r="R155" s="55">
        <f t="shared" si="33"/>
        <v>126616</v>
      </c>
      <c r="S155" s="64">
        <f t="shared" si="41"/>
        <v>96.29105731864054</v>
      </c>
      <c r="T155" s="55">
        <v>115703</v>
      </c>
      <c r="U155" s="64">
        <f t="shared" si="42"/>
        <v>96.428005900540882</v>
      </c>
      <c r="V155" s="55">
        <v>7880</v>
      </c>
      <c r="W155" s="64">
        <f t="shared" si="27"/>
        <v>90.574712643678154</v>
      </c>
      <c r="X155" s="55">
        <f t="shared" si="34"/>
        <v>10913</v>
      </c>
      <c r="Y155" s="64">
        <f t="shared" si="43"/>
        <v>94.862656467315716</v>
      </c>
      <c r="Z155" s="55">
        <v>31</v>
      </c>
      <c r="AA155" s="64">
        <f t="shared" si="29"/>
        <v>110.71428571428572</v>
      </c>
      <c r="AB155" s="55">
        <v>2411</v>
      </c>
      <c r="AC155" s="68">
        <f t="shared" si="30"/>
        <v>152.40202275600504</v>
      </c>
      <c r="AD155" s="104"/>
      <c r="AE155" s="104"/>
      <c r="AF155" s="104"/>
      <c r="AG155" s="104"/>
      <c r="AH155" s="104"/>
      <c r="AI155" s="113"/>
    </row>
    <row r="156" spans="1:52" ht="12" hidden="1" customHeight="1">
      <c r="A156" s="14"/>
      <c r="B156" s="33" t="s">
        <v>72</v>
      </c>
      <c r="C156" s="40" t="s">
        <v>10</v>
      </c>
      <c r="D156" s="52">
        <v>96876</v>
      </c>
      <c r="E156" s="64">
        <f t="shared" si="35"/>
        <v>97.425479705539246</v>
      </c>
      <c r="F156" s="55">
        <v>1349</v>
      </c>
      <c r="G156" s="64">
        <f t="shared" si="36"/>
        <v>100.67164179104478</v>
      </c>
      <c r="H156" s="55">
        <v>694</v>
      </c>
      <c r="I156" s="64">
        <f t="shared" si="28"/>
        <v>114.52145214521452</v>
      </c>
      <c r="J156" s="55">
        <f t="shared" si="31"/>
        <v>95527</v>
      </c>
      <c r="K156" s="64">
        <f t="shared" si="37"/>
        <v>97.381136845539061</v>
      </c>
      <c r="L156" s="55">
        <v>43586</v>
      </c>
      <c r="M156" s="64">
        <f t="shared" si="38"/>
        <v>81.943974431284076</v>
      </c>
      <c r="N156" s="55">
        <v>73573</v>
      </c>
      <c r="O156" s="64">
        <f t="shared" si="39"/>
        <v>90.29910281429116</v>
      </c>
      <c r="P156" s="55">
        <f t="shared" si="32"/>
        <v>29987</v>
      </c>
      <c r="Q156" s="64">
        <f t="shared" si="40"/>
        <v>106.00982783610846</v>
      </c>
      <c r="R156" s="55">
        <f t="shared" si="33"/>
        <v>125514</v>
      </c>
      <c r="S156" s="64">
        <f t="shared" si="41"/>
        <v>99.312407523163714</v>
      </c>
      <c r="T156" s="55">
        <v>118607</v>
      </c>
      <c r="U156" s="64">
        <f t="shared" si="42"/>
        <v>98.76262563180201</v>
      </c>
      <c r="V156" s="55">
        <v>7666</v>
      </c>
      <c r="W156" s="64">
        <f t="shared" si="27"/>
        <v>96.488357457520451</v>
      </c>
      <c r="X156" s="55">
        <f t="shared" si="34"/>
        <v>6907</v>
      </c>
      <c r="Y156" s="64">
        <f t="shared" si="43"/>
        <v>109.80922098569157</v>
      </c>
      <c r="Z156" s="55">
        <v>32</v>
      </c>
      <c r="AA156" s="64">
        <f t="shared" si="29"/>
        <v>118.5185185185185</v>
      </c>
      <c r="AB156" s="55">
        <v>2126</v>
      </c>
      <c r="AC156" s="68">
        <f t="shared" si="30"/>
        <v>108.52475752935172</v>
      </c>
      <c r="AD156" s="104"/>
      <c r="AE156" s="104"/>
      <c r="AF156" s="104"/>
      <c r="AG156" s="104"/>
      <c r="AH156" s="104"/>
      <c r="AI156" s="113"/>
    </row>
    <row r="157" spans="1:52" ht="12" hidden="1" customHeight="1">
      <c r="A157" s="14"/>
      <c r="B157" s="33" t="s">
        <v>74</v>
      </c>
      <c r="C157" s="40" t="s">
        <v>46</v>
      </c>
      <c r="D157" s="52">
        <v>95018</v>
      </c>
      <c r="E157" s="64">
        <f t="shared" si="35"/>
        <v>96.476728129315248</v>
      </c>
      <c r="F157" s="55">
        <v>1336</v>
      </c>
      <c r="G157" s="64">
        <f t="shared" si="36"/>
        <v>92.137931034482762</v>
      </c>
      <c r="H157" s="55">
        <v>682</v>
      </c>
      <c r="I157" s="64">
        <f t="shared" si="28"/>
        <v>94.986072423398326</v>
      </c>
      <c r="J157" s="55">
        <f t="shared" si="31"/>
        <v>93682</v>
      </c>
      <c r="K157" s="64">
        <f t="shared" si="37"/>
        <v>96.541561037943907</v>
      </c>
      <c r="L157" s="55">
        <v>42761</v>
      </c>
      <c r="M157" s="64">
        <f t="shared" si="38"/>
        <v>78.953101920236335</v>
      </c>
      <c r="N157" s="55">
        <v>73702</v>
      </c>
      <c r="O157" s="64">
        <f t="shared" si="39"/>
        <v>88.346279248177979</v>
      </c>
      <c r="P157" s="55">
        <f t="shared" si="32"/>
        <v>30941</v>
      </c>
      <c r="Q157" s="64">
        <f t="shared" si="40"/>
        <v>105.7305904866047</v>
      </c>
      <c r="R157" s="55">
        <f t="shared" si="33"/>
        <v>124623</v>
      </c>
      <c r="S157" s="64">
        <f t="shared" si="41"/>
        <v>98.670646545581235</v>
      </c>
      <c r="T157" s="55">
        <v>115302</v>
      </c>
      <c r="U157" s="64">
        <f t="shared" si="42"/>
        <v>97.659763689493076</v>
      </c>
      <c r="V157" s="55">
        <v>7229</v>
      </c>
      <c r="W157" s="64">
        <f t="shared" si="27"/>
        <v>83.178000230123118</v>
      </c>
      <c r="X157" s="55">
        <f t="shared" si="34"/>
        <v>9321</v>
      </c>
      <c r="Y157" s="64">
        <f t="shared" si="43"/>
        <v>113.16013111569747</v>
      </c>
      <c r="Z157" s="55">
        <v>33</v>
      </c>
      <c r="AA157" s="64">
        <f t="shared" si="29"/>
        <v>137.5</v>
      </c>
      <c r="AB157" s="55">
        <v>2234</v>
      </c>
      <c r="AC157" s="68">
        <f t="shared" si="30"/>
        <v>126.35746606334841</v>
      </c>
      <c r="AD157" s="104"/>
      <c r="AE157" s="104"/>
      <c r="AF157" s="104"/>
      <c r="AG157" s="104"/>
      <c r="AH157" s="104"/>
      <c r="AI157" s="113"/>
    </row>
    <row r="158" spans="1:52" ht="12" hidden="1" customHeight="1">
      <c r="A158" s="14"/>
      <c r="B158" s="33" t="s">
        <v>76</v>
      </c>
      <c r="C158" s="40" t="s">
        <v>75</v>
      </c>
      <c r="D158" s="52">
        <v>91004</v>
      </c>
      <c r="E158" s="64">
        <f t="shared" si="35"/>
        <v>94.747472644171211</v>
      </c>
      <c r="F158" s="55">
        <v>1539</v>
      </c>
      <c r="G158" s="64">
        <f t="shared" si="36"/>
        <v>115.36731634182908</v>
      </c>
      <c r="H158" s="55">
        <v>890</v>
      </c>
      <c r="I158" s="64">
        <f t="shared" si="28"/>
        <v>145.42483660130719</v>
      </c>
      <c r="J158" s="55">
        <f t="shared" si="31"/>
        <v>89465</v>
      </c>
      <c r="K158" s="64">
        <f t="shared" si="37"/>
        <v>94.457055376656285</v>
      </c>
      <c r="L158" s="55">
        <v>40596</v>
      </c>
      <c r="M158" s="64">
        <f t="shared" si="38"/>
        <v>73.694338047089147</v>
      </c>
      <c r="N158" s="55">
        <v>69075</v>
      </c>
      <c r="O158" s="64">
        <f t="shared" si="39"/>
        <v>83.208856337485244</v>
      </c>
      <c r="P158" s="55">
        <f t="shared" si="32"/>
        <v>28479</v>
      </c>
      <c r="Q158" s="64">
        <f t="shared" si="40"/>
        <v>101.97658180255667</v>
      </c>
      <c r="R158" s="55">
        <f t="shared" si="33"/>
        <v>117944</v>
      </c>
      <c r="S158" s="64">
        <f t="shared" si="41"/>
        <v>96.169338399569483</v>
      </c>
      <c r="T158" s="55">
        <v>107826</v>
      </c>
      <c r="U158" s="64">
        <f t="shared" si="42"/>
        <v>97.360698516465163</v>
      </c>
      <c r="V158" s="55">
        <v>7705</v>
      </c>
      <c r="W158" s="64">
        <f t="shared" ref="W158:W213" si="44">V158/V146*100</f>
        <v>83.713602781399388</v>
      </c>
      <c r="X158" s="55">
        <f t="shared" si="34"/>
        <v>10118</v>
      </c>
      <c r="Y158" s="64">
        <f t="shared" si="43"/>
        <v>85.07525435129908</v>
      </c>
      <c r="Z158" s="55">
        <v>25</v>
      </c>
      <c r="AA158" s="64">
        <f t="shared" si="29"/>
        <v>100</v>
      </c>
      <c r="AB158" s="55">
        <v>2584</v>
      </c>
      <c r="AC158" s="68">
        <f t="shared" si="30"/>
        <v>133.54005167958655</v>
      </c>
      <c r="AD158" s="104"/>
      <c r="AE158" s="104"/>
      <c r="AF158" s="104"/>
      <c r="AG158" s="104"/>
      <c r="AH158" s="104"/>
      <c r="AI158" s="113"/>
    </row>
    <row r="159" spans="1:52" s="13" customFormat="1" ht="12" hidden="1" customHeight="1">
      <c r="B159" s="33" t="s">
        <v>41</v>
      </c>
      <c r="C159" s="40" t="s">
        <v>13</v>
      </c>
      <c r="D159" s="52">
        <v>87027</v>
      </c>
      <c r="E159" s="64">
        <f t="shared" si="35"/>
        <v>92.904114268633776</v>
      </c>
      <c r="F159" s="55">
        <v>1383</v>
      </c>
      <c r="G159" s="64">
        <f t="shared" si="36"/>
        <v>95.57705597788528</v>
      </c>
      <c r="H159" s="55">
        <v>740</v>
      </c>
      <c r="I159" s="64">
        <f t="shared" si="28"/>
        <v>103.78681626928471</v>
      </c>
      <c r="J159" s="55">
        <f t="shared" si="31"/>
        <v>85644</v>
      </c>
      <c r="K159" s="64">
        <f t="shared" si="37"/>
        <v>92.862177019744763</v>
      </c>
      <c r="L159" s="55">
        <v>37312</v>
      </c>
      <c r="M159" s="64">
        <f t="shared" si="38"/>
        <v>77.145101931108627</v>
      </c>
      <c r="N159" s="55">
        <v>74193</v>
      </c>
      <c r="O159" s="64">
        <f t="shared" si="39"/>
        <v>91.13723466981132</v>
      </c>
      <c r="P159" s="55">
        <f t="shared" si="32"/>
        <v>36881</v>
      </c>
      <c r="Q159" s="64">
        <f t="shared" si="40"/>
        <v>111.61854609285152</v>
      </c>
      <c r="R159" s="55">
        <f t="shared" si="33"/>
        <v>122525</v>
      </c>
      <c r="S159" s="64">
        <f t="shared" si="41"/>
        <v>97.809513926031173</v>
      </c>
      <c r="T159" s="55">
        <v>117689</v>
      </c>
      <c r="U159" s="64">
        <f t="shared" si="42"/>
        <v>98.875054608999562</v>
      </c>
      <c r="V159" s="55">
        <v>9472</v>
      </c>
      <c r="W159" s="64">
        <f t="shared" si="44"/>
        <v>84.473379113528935</v>
      </c>
      <c r="X159" s="55">
        <f t="shared" si="34"/>
        <v>4836</v>
      </c>
      <c r="Y159" s="64">
        <f t="shared" si="43"/>
        <v>77.487582118250273</v>
      </c>
      <c r="Z159" s="55">
        <v>34</v>
      </c>
      <c r="AA159" s="64">
        <f t="shared" si="29"/>
        <v>136</v>
      </c>
      <c r="AB159" s="55">
        <v>2562</v>
      </c>
      <c r="AC159" s="68">
        <f t="shared" si="30"/>
        <v>112.76408450704226</v>
      </c>
      <c r="AD159" s="104"/>
      <c r="AE159" s="104"/>
      <c r="AF159" s="104"/>
      <c r="AG159" s="104"/>
      <c r="AH159" s="104"/>
      <c r="AI159" s="113"/>
    </row>
    <row r="160" spans="1:52" s="13" customFormat="1" ht="12" hidden="1" customHeight="1">
      <c r="B160" s="33" t="s">
        <v>55</v>
      </c>
      <c r="C160" s="40" t="s">
        <v>14</v>
      </c>
      <c r="D160" s="52">
        <v>90640</v>
      </c>
      <c r="E160" s="64">
        <f t="shared" si="35"/>
        <v>93.924541205972872</v>
      </c>
      <c r="F160" s="55">
        <v>1424</v>
      </c>
      <c r="G160" s="64">
        <f t="shared" si="36"/>
        <v>94.367130550033124</v>
      </c>
      <c r="H160" s="55">
        <v>772</v>
      </c>
      <c r="I160" s="64">
        <f t="shared" si="28"/>
        <v>98.974358974358978</v>
      </c>
      <c r="J160" s="55">
        <f t="shared" si="31"/>
        <v>89216</v>
      </c>
      <c r="K160" s="64">
        <f t="shared" si="37"/>
        <v>93.917510579615566</v>
      </c>
      <c r="L160" s="55">
        <v>39373</v>
      </c>
      <c r="M160" s="64">
        <f t="shared" si="38"/>
        <v>76.943972171737897</v>
      </c>
      <c r="N160" s="55">
        <v>71762</v>
      </c>
      <c r="O160" s="64">
        <f t="shared" si="39"/>
        <v>89.310649525208149</v>
      </c>
      <c r="P160" s="55">
        <f t="shared" si="32"/>
        <v>32389</v>
      </c>
      <c r="Q160" s="64">
        <f t="shared" si="40"/>
        <v>110.99725839616174</v>
      </c>
      <c r="R160" s="55">
        <f t="shared" si="33"/>
        <v>121605</v>
      </c>
      <c r="S160" s="64">
        <f t="shared" si="41"/>
        <v>97.931128899769675</v>
      </c>
      <c r="T160" s="55">
        <v>115788</v>
      </c>
      <c r="U160" s="64">
        <f t="shared" si="42"/>
        <v>98.395594683707813</v>
      </c>
      <c r="V160" s="55">
        <v>10265</v>
      </c>
      <c r="W160" s="64">
        <f t="shared" si="44"/>
        <v>90.977576885580078</v>
      </c>
      <c r="X160" s="55">
        <f t="shared" si="34"/>
        <v>5817</v>
      </c>
      <c r="Y160" s="64">
        <f t="shared" si="43"/>
        <v>89.519852262234537</v>
      </c>
      <c r="Z160" s="55">
        <v>41</v>
      </c>
      <c r="AA160" s="64">
        <f t="shared" si="29"/>
        <v>164</v>
      </c>
      <c r="AB160" s="55">
        <v>2799</v>
      </c>
      <c r="AC160" s="68">
        <f t="shared" si="30"/>
        <v>117.35849056603773</v>
      </c>
      <c r="AD160" s="104"/>
      <c r="AE160" s="104"/>
      <c r="AF160" s="104"/>
      <c r="AG160" s="104"/>
      <c r="AH160" s="104"/>
      <c r="AI160" s="113"/>
    </row>
    <row r="161" spans="1:52" s="13" customFormat="1" ht="12" hidden="1" customHeight="1">
      <c r="B161" s="33" t="s">
        <v>79</v>
      </c>
      <c r="C161" s="40" t="s">
        <v>15</v>
      </c>
      <c r="D161" s="52">
        <v>87800</v>
      </c>
      <c r="E161" s="64">
        <f t="shared" si="35"/>
        <v>94.159534993458166</v>
      </c>
      <c r="F161" s="55">
        <v>1208</v>
      </c>
      <c r="G161" s="64">
        <f t="shared" si="36"/>
        <v>85.673758865248232</v>
      </c>
      <c r="H161" s="55">
        <v>563</v>
      </c>
      <c r="I161" s="64">
        <f t="shared" si="28"/>
        <v>82.189781021897815</v>
      </c>
      <c r="J161" s="55">
        <f t="shared" si="31"/>
        <v>86592</v>
      </c>
      <c r="K161" s="64">
        <f t="shared" si="37"/>
        <v>94.289820985234556</v>
      </c>
      <c r="L161" s="55">
        <v>39096</v>
      </c>
      <c r="M161" s="64">
        <f t="shared" si="38"/>
        <v>92.023066964811107</v>
      </c>
      <c r="N161" s="55">
        <v>66569</v>
      </c>
      <c r="O161" s="64">
        <f t="shared" si="39"/>
        <v>94.413399897883934</v>
      </c>
      <c r="P161" s="55">
        <f t="shared" si="32"/>
        <v>27473</v>
      </c>
      <c r="Q161" s="64">
        <f t="shared" si="40"/>
        <v>98.037326481818511</v>
      </c>
      <c r="R161" s="55">
        <f t="shared" si="33"/>
        <v>114065</v>
      </c>
      <c r="S161" s="64">
        <f t="shared" si="41"/>
        <v>95.165986701040381</v>
      </c>
      <c r="T161" s="55">
        <v>108741</v>
      </c>
      <c r="U161" s="64">
        <f t="shared" si="42"/>
        <v>97.556183555376137</v>
      </c>
      <c r="V161" s="55">
        <v>10684</v>
      </c>
      <c r="W161" s="64">
        <f t="shared" si="44"/>
        <v>93.53059616563074</v>
      </c>
      <c r="X161" s="55">
        <f t="shared" si="34"/>
        <v>5324</v>
      </c>
      <c r="Y161" s="64">
        <f t="shared" si="43"/>
        <v>63.426256850131047</v>
      </c>
      <c r="Z161" s="55">
        <v>34</v>
      </c>
      <c r="AA161" s="64">
        <f t="shared" si="29"/>
        <v>130.76923076923077</v>
      </c>
      <c r="AB161" s="55">
        <v>2973</v>
      </c>
      <c r="AC161" s="68">
        <f t="shared" si="30"/>
        <v>114.30219146482121</v>
      </c>
      <c r="AD161" s="104"/>
      <c r="AE161" s="104"/>
      <c r="AF161" s="104"/>
      <c r="AG161" s="104"/>
      <c r="AH161" s="104"/>
      <c r="AI161" s="113"/>
    </row>
    <row r="162" spans="1:52" ht="12" hidden="1" customHeight="1">
      <c r="A162" s="14"/>
      <c r="B162" s="33" t="s">
        <v>81</v>
      </c>
      <c r="C162" s="40" t="s">
        <v>16</v>
      </c>
      <c r="D162" s="52">
        <v>92108</v>
      </c>
      <c r="E162" s="64">
        <f t="shared" si="35"/>
        <v>93.629479034307494</v>
      </c>
      <c r="F162" s="55">
        <v>1187</v>
      </c>
      <c r="G162" s="64">
        <f t="shared" si="36"/>
        <v>90.541571319603349</v>
      </c>
      <c r="H162" s="55">
        <v>534</v>
      </c>
      <c r="I162" s="64">
        <f t="shared" si="28"/>
        <v>91.282051282051285</v>
      </c>
      <c r="J162" s="55">
        <f t="shared" si="31"/>
        <v>90921</v>
      </c>
      <c r="K162" s="64">
        <f t="shared" si="37"/>
        <v>93.671186021593996</v>
      </c>
      <c r="L162" s="55">
        <v>42317</v>
      </c>
      <c r="M162" s="64">
        <f t="shared" si="38"/>
        <v>94.514551180398897</v>
      </c>
      <c r="N162" s="55">
        <v>64147</v>
      </c>
      <c r="O162" s="64">
        <f t="shared" si="39"/>
        <v>95.569195929738825</v>
      </c>
      <c r="P162" s="55">
        <f t="shared" si="32"/>
        <v>21830</v>
      </c>
      <c r="Q162" s="64">
        <f t="shared" si="40"/>
        <v>97.682119205298008</v>
      </c>
      <c r="R162" s="55">
        <f t="shared" si="33"/>
        <v>112751</v>
      </c>
      <c r="S162" s="64">
        <f t="shared" si="41"/>
        <v>94.421833651559311</v>
      </c>
      <c r="T162" s="55">
        <v>102361</v>
      </c>
      <c r="U162" s="64">
        <f t="shared" si="42"/>
        <v>96.488697848915024</v>
      </c>
      <c r="V162" s="55">
        <v>9431</v>
      </c>
      <c r="W162" s="64">
        <f t="shared" si="44"/>
        <v>88.795781941436786</v>
      </c>
      <c r="X162" s="55">
        <f t="shared" si="34"/>
        <v>10390</v>
      </c>
      <c r="Y162" s="64">
        <f t="shared" si="43"/>
        <v>77.967882335284415</v>
      </c>
      <c r="Z162" s="55">
        <v>33</v>
      </c>
      <c r="AA162" s="64">
        <f t="shared" si="29"/>
        <v>117.85714285714286</v>
      </c>
      <c r="AB162" s="55">
        <v>3550</v>
      </c>
      <c r="AC162" s="68">
        <f t="shared" si="30"/>
        <v>135.70336391437309</v>
      </c>
      <c r="AD162" s="104"/>
      <c r="AE162" s="104"/>
      <c r="AF162" s="104"/>
      <c r="AG162" s="104"/>
      <c r="AH162" s="104"/>
      <c r="AI162" s="113"/>
    </row>
    <row r="163" spans="1:52" ht="12" hidden="1" customHeight="1">
      <c r="A163" s="14"/>
      <c r="B163" s="33" t="s">
        <v>49</v>
      </c>
      <c r="C163" s="40" t="s">
        <v>128</v>
      </c>
      <c r="D163" s="52">
        <v>93659</v>
      </c>
      <c r="E163" s="64">
        <f t="shared" si="35"/>
        <v>94.410507640820938</v>
      </c>
      <c r="F163" s="55">
        <v>966</v>
      </c>
      <c r="G163" s="64">
        <f t="shared" si="36"/>
        <v>70.050761421319791</v>
      </c>
      <c r="H163" s="55">
        <v>409</v>
      </c>
      <c r="I163" s="64">
        <f t="shared" si="28"/>
        <v>63.214837712519326</v>
      </c>
      <c r="J163" s="55">
        <f t="shared" si="31"/>
        <v>92693</v>
      </c>
      <c r="K163" s="64">
        <f t="shared" si="37"/>
        <v>94.753897265525183</v>
      </c>
      <c r="L163" s="55">
        <v>39501</v>
      </c>
      <c r="M163" s="64">
        <f t="shared" si="38"/>
        <v>84.360584315735522</v>
      </c>
      <c r="N163" s="55">
        <v>64575</v>
      </c>
      <c r="O163" s="64">
        <f t="shared" si="39"/>
        <v>92.203898050974516</v>
      </c>
      <c r="P163" s="55">
        <f t="shared" si="32"/>
        <v>25074</v>
      </c>
      <c r="Q163" s="64">
        <f t="shared" si="40"/>
        <v>108.02636680884063</v>
      </c>
      <c r="R163" s="55">
        <f t="shared" si="33"/>
        <v>117767</v>
      </c>
      <c r="S163" s="64">
        <f t="shared" si="41"/>
        <v>97.29915066591758</v>
      </c>
      <c r="T163" s="55">
        <v>105272</v>
      </c>
      <c r="U163" s="64">
        <f t="shared" si="42"/>
        <v>97.005215532334461</v>
      </c>
      <c r="V163" s="55">
        <v>8136</v>
      </c>
      <c r="W163" s="64">
        <f t="shared" si="44"/>
        <v>83.411933565716637</v>
      </c>
      <c r="X163" s="55">
        <f t="shared" si="34"/>
        <v>12495</v>
      </c>
      <c r="Y163" s="64">
        <f t="shared" si="43"/>
        <v>99.848170049544521</v>
      </c>
      <c r="Z163" s="55">
        <v>30</v>
      </c>
      <c r="AA163" s="64">
        <f t="shared" si="29"/>
        <v>107.14285714285714</v>
      </c>
      <c r="AB163" s="55">
        <v>2904</v>
      </c>
      <c r="AC163" s="68">
        <f t="shared" si="30"/>
        <v>116.16</v>
      </c>
      <c r="AD163" s="104"/>
      <c r="AE163" s="104"/>
      <c r="AF163" s="104"/>
      <c r="AG163" s="104"/>
      <c r="AH163" s="104"/>
      <c r="AI163" s="113"/>
    </row>
    <row r="164" spans="1:52" s="13" customFormat="1" ht="12" hidden="1" customHeight="1">
      <c r="B164" s="33" t="s">
        <v>54</v>
      </c>
      <c r="C164" s="40" t="s">
        <v>44</v>
      </c>
      <c r="D164" s="52">
        <v>86291</v>
      </c>
      <c r="E164" s="64">
        <f t="shared" si="35"/>
        <v>94.622512199133723</v>
      </c>
      <c r="F164" s="55">
        <v>947</v>
      </c>
      <c r="G164" s="64">
        <f t="shared" si="36"/>
        <v>70.883233532934128</v>
      </c>
      <c r="H164" s="55">
        <v>390</v>
      </c>
      <c r="I164" s="64">
        <f t="shared" si="28"/>
        <v>62.80193236714976</v>
      </c>
      <c r="J164" s="55">
        <f t="shared" si="31"/>
        <v>85344</v>
      </c>
      <c r="K164" s="64">
        <f t="shared" si="37"/>
        <v>94.975461556438418</v>
      </c>
      <c r="L164" s="55">
        <v>36368</v>
      </c>
      <c r="M164" s="64">
        <f t="shared" si="38"/>
        <v>86.900836320191161</v>
      </c>
      <c r="N164" s="55">
        <v>61199</v>
      </c>
      <c r="O164" s="64">
        <f t="shared" si="39"/>
        <v>93.828958665521895</v>
      </c>
      <c r="P164" s="55">
        <f t="shared" si="32"/>
        <v>24831</v>
      </c>
      <c r="Q164" s="64">
        <f t="shared" si="40"/>
        <v>106.23342175066313</v>
      </c>
      <c r="R164" s="55">
        <f t="shared" si="33"/>
        <v>110175</v>
      </c>
      <c r="S164" s="64">
        <f t="shared" si="41"/>
        <v>97.29937385744438</v>
      </c>
      <c r="T164" s="55">
        <v>100603</v>
      </c>
      <c r="U164" s="64">
        <f t="shared" si="42"/>
        <v>98.585931834662802</v>
      </c>
      <c r="V164" s="55">
        <v>8429</v>
      </c>
      <c r="W164" s="64">
        <f t="shared" si="44"/>
        <v>85.782617545288005</v>
      </c>
      <c r="X164" s="55">
        <f t="shared" si="34"/>
        <v>9572</v>
      </c>
      <c r="Y164" s="64">
        <f t="shared" si="43"/>
        <v>85.5636006078484</v>
      </c>
      <c r="Z164" s="55">
        <v>28</v>
      </c>
      <c r="AA164" s="64">
        <f t="shared" si="29"/>
        <v>96.551724137931032</v>
      </c>
      <c r="AB164" s="55">
        <v>2792</v>
      </c>
      <c r="AC164" s="68">
        <f t="shared" si="30"/>
        <v>117.5578947368421</v>
      </c>
      <c r="AD164" s="104"/>
      <c r="AE164" s="104"/>
      <c r="AF164" s="104"/>
      <c r="AG164" s="104"/>
      <c r="AH164" s="104"/>
      <c r="AI164" s="113"/>
    </row>
    <row r="165" spans="1:52" s="13" customFormat="1" ht="12" hidden="1" customHeight="1">
      <c r="B165" s="34" t="s">
        <v>85</v>
      </c>
      <c r="C165" s="40" t="s">
        <v>20</v>
      </c>
      <c r="D165" s="53">
        <v>85848</v>
      </c>
      <c r="E165" s="66">
        <f t="shared" si="35"/>
        <v>83.568257923837706</v>
      </c>
      <c r="F165" s="56">
        <v>1173</v>
      </c>
      <c r="G165" s="66">
        <f t="shared" si="36"/>
        <v>83.073654390934848</v>
      </c>
      <c r="H165" s="56">
        <v>616</v>
      </c>
      <c r="I165" s="66">
        <f t="shared" si="28"/>
        <v>90.721649484536087</v>
      </c>
      <c r="J165" s="56">
        <f t="shared" si="31"/>
        <v>84675</v>
      </c>
      <c r="K165" s="66">
        <f t="shared" si="37"/>
        <v>83.575151012673217</v>
      </c>
      <c r="L165" s="56">
        <v>41894</v>
      </c>
      <c r="M165" s="66">
        <f t="shared" si="38"/>
        <v>86.699364665466362</v>
      </c>
      <c r="N165" s="56">
        <v>54997</v>
      </c>
      <c r="O165" s="66">
        <f t="shared" si="39"/>
        <v>78.688548045556004</v>
      </c>
      <c r="P165" s="56">
        <f t="shared" si="32"/>
        <v>13103</v>
      </c>
      <c r="Q165" s="66">
        <f t="shared" si="40"/>
        <v>60.743590932270173</v>
      </c>
      <c r="R165" s="56">
        <f t="shared" si="33"/>
        <v>97778</v>
      </c>
      <c r="S165" s="66">
        <f t="shared" si="41"/>
        <v>79.567407455629962</v>
      </c>
      <c r="T165" s="56">
        <v>91232</v>
      </c>
      <c r="U165" s="66">
        <f t="shared" si="42"/>
        <v>83.85833647385401</v>
      </c>
      <c r="V165" s="56">
        <v>5935</v>
      </c>
      <c r="W165" s="66">
        <f t="shared" si="44"/>
        <v>55.654538634658671</v>
      </c>
      <c r="X165" s="56">
        <f t="shared" si="34"/>
        <v>6546</v>
      </c>
      <c r="Y165" s="66">
        <f t="shared" si="43"/>
        <v>46.445295870583223</v>
      </c>
      <c r="Z165" s="56">
        <v>22</v>
      </c>
      <c r="AA165" s="66">
        <f t="shared" si="29"/>
        <v>61.111111111111114</v>
      </c>
      <c r="AB165" s="56">
        <v>2835</v>
      </c>
      <c r="AC165" s="69">
        <f t="shared" si="30"/>
        <v>98.062953995157386</v>
      </c>
      <c r="AD165" s="105"/>
      <c r="AE165" s="105"/>
      <c r="AF165" s="105"/>
      <c r="AG165" s="105"/>
      <c r="AH165" s="105"/>
      <c r="AI165" s="114"/>
      <c r="AJ165" s="36"/>
      <c r="AK165" s="36"/>
      <c r="AL165" s="36"/>
      <c r="AM165" s="36"/>
      <c r="AN165" s="36"/>
      <c r="AO165" s="36"/>
      <c r="AP165" s="36"/>
      <c r="AQ165" s="36"/>
      <c r="AR165" s="36"/>
      <c r="AS165" s="36"/>
      <c r="AT165" s="36"/>
      <c r="AU165" s="36"/>
      <c r="AV165" s="36"/>
      <c r="AW165" s="36"/>
      <c r="AX165" s="36"/>
      <c r="AY165" s="36"/>
      <c r="AZ165" s="36"/>
    </row>
    <row r="166" spans="1:52" s="13" customFormat="1" ht="12" hidden="1" customHeight="1">
      <c r="B166" s="32" t="s">
        <v>50</v>
      </c>
      <c r="C166" s="41" t="s">
        <v>129</v>
      </c>
      <c r="D166" s="54">
        <v>88940</v>
      </c>
      <c r="E166" s="62">
        <f t="shared" si="35"/>
        <v>89.222836391360616</v>
      </c>
      <c r="F166" s="57">
        <v>1023</v>
      </c>
      <c r="G166" s="62">
        <f t="shared" si="36"/>
        <v>75.05502567865004</v>
      </c>
      <c r="H166" s="57">
        <v>466</v>
      </c>
      <c r="I166" s="62">
        <f t="shared" si="28"/>
        <v>66.571428571428569</v>
      </c>
      <c r="J166" s="57">
        <f t="shared" si="31"/>
        <v>87917</v>
      </c>
      <c r="K166" s="62">
        <f t="shared" si="37"/>
        <v>89.419243287225385</v>
      </c>
      <c r="L166" s="57">
        <v>42470</v>
      </c>
      <c r="M166" s="62">
        <f t="shared" si="38"/>
        <v>91.984145892443308</v>
      </c>
      <c r="N166" s="57">
        <v>64484</v>
      </c>
      <c r="O166" s="62">
        <f t="shared" si="39"/>
        <v>94.850334632639559</v>
      </c>
      <c r="P166" s="57">
        <f t="shared" si="32"/>
        <v>22014</v>
      </c>
      <c r="Q166" s="62">
        <f t="shared" si="40"/>
        <v>100.91684239479233</v>
      </c>
      <c r="R166" s="57">
        <f t="shared" si="33"/>
        <v>109931</v>
      </c>
      <c r="S166" s="62">
        <f t="shared" si="41"/>
        <v>91.506983868014046</v>
      </c>
      <c r="T166" s="57">
        <v>102807</v>
      </c>
      <c r="U166" s="62">
        <f t="shared" si="42"/>
        <v>95.118566287020158</v>
      </c>
      <c r="V166" s="57">
        <v>7145</v>
      </c>
      <c r="W166" s="62">
        <f t="shared" si="44"/>
        <v>83.753370062126365</v>
      </c>
      <c r="X166" s="57">
        <f t="shared" si="34"/>
        <v>7124</v>
      </c>
      <c r="Y166" s="62">
        <f t="shared" si="43"/>
        <v>59.115426105717376</v>
      </c>
      <c r="Z166" s="57">
        <v>27</v>
      </c>
      <c r="AA166" s="62">
        <f t="shared" si="29"/>
        <v>84.375</v>
      </c>
      <c r="AB166" s="57">
        <v>3119</v>
      </c>
      <c r="AC166" s="70">
        <f t="shared" si="30"/>
        <v>125.91844973758579</v>
      </c>
      <c r="AD166" s="106"/>
      <c r="AE166" s="106"/>
      <c r="AF166" s="106"/>
      <c r="AG166" s="106"/>
      <c r="AH166" s="106"/>
      <c r="AI166" s="115"/>
    </row>
    <row r="167" spans="1:52" s="13" customFormat="1" ht="12" hidden="1" customHeight="1">
      <c r="B167" s="33" t="s">
        <v>70</v>
      </c>
      <c r="C167" s="40" t="s">
        <v>18</v>
      </c>
      <c r="D167" s="52">
        <v>97497</v>
      </c>
      <c r="E167" s="64">
        <f t="shared" si="35"/>
        <v>95.222143003642969</v>
      </c>
      <c r="F167" s="55">
        <v>969</v>
      </c>
      <c r="G167" s="64">
        <f t="shared" si="36"/>
        <v>71.671597633136102</v>
      </c>
      <c r="H167" s="55">
        <v>412</v>
      </c>
      <c r="I167" s="64">
        <f t="shared" si="28"/>
        <v>60.23391812865497</v>
      </c>
      <c r="J167" s="55">
        <f t="shared" si="31"/>
        <v>96528</v>
      </c>
      <c r="K167" s="64">
        <f t="shared" si="37"/>
        <v>95.537278422756017</v>
      </c>
      <c r="L167" s="55">
        <v>42080</v>
      </c>
      <c r="M167" s="64">
        <f t="shared" si="38"/>
        <v>89.20735197473023</v>
      </c>
      <c r="N167" s="55">
        <v>67604</v>
      </c>
      <c r="O167" s="64">
        <f t="shared" si="39"/>
        <v>92.926460481099653</v>
      </c>
      <c r="P167" s="55">
        <f t="shared" si="32"/>
        <v>25524</v>
      </c>
      <c r="Q167" s="64">
        <f t="shared" si="40"/>
        <v>99.784979866296581</v>
      </c>
      <c r="R167" s="55">
        <f t="shared" si="33"/>
        <v>122052</v>
      </c>
      <c r="S167" s="64">
        <f t="shared" si="41"/>
        <v>96.395400265369304</v>
      </c>
      <c r="T167" s="55">
        <v>114076</v>
      </c>
      <c r="U167" s="64">
        <f t="shared" si="42"/>
        <v>98.593813470696517</v>
      </c>
      <c r="V167" s="55">
        <v>8326</v>
      </c>
      <c r="W167" s="64">
        <f t="shared" si="44"/>
        <v>105.65989847715736</v>
      </c>
      <c r="X167" s="55">
        <f t="shared" si="34"/>
        <v>7976</v>
      </c>
      <c r="Y167" s="64">
        <f t="shared" si="43"/>
        <v>73.087143773481174</v>
      </c>
      <c r="Z167" s="55">
        <v>33</v>
      </c>
      <c r="AA167" s="64">
        <f t="shared" si="29"/>
        <v>106.45161290322579</v>
      </c>
      <c r="AB167" s="55">
        <v>2894</v>
      </c>
      <c r="AC167" s="68">
        <f t="shared" si="30"/>
        <v>120.03318125259229</v>
      </c>
      <c r="AD167" s="104"/>
      <c r="AE167" s="104"/>
      <c r="AF167" s="104"/>
      <c r="AG167" s="104"/>
      <c r="AH167" s="104"/>
      <c r="AI167" s="113"/>
    </row>
    <row r="168" spans="1:52" s="13" customFormat="1" ht="12" hidden="1" customHeight="1">
      <c r="B168" s="33" t="s">
        <v>72</v>
      </c>
      <c r="C168" s="40" t="s">
        <v>10</v>
      </c>
      <c r="D168" s="52">
        <v>89927</v>
      </c>
      <c r="E168" s="64">
        <f t="shared" si="35"/>
        <v>92.826912754448983</v>
      </c>
      <c r="F168" s="55">
        <v>961</v>
      </c>
      <c r="G168" s="64">
        <f t="shared" si="36"/>
        <v>71.237954040029649</v>
      </c>
      <c r="H168" s="55">
        <v>404</v>
      </c>
      <c r="I168" s="64">
        <f t="shared" si="28"/>
        <v>58.213256484149852</v>
      </c>
      <c r="J168" s="55">
        <f t="shared" si="31"/>
        <v>88966</v>
      </c>
      <c r="K168" s="64">
        <f t="shared" si="37"/>
        <v>93.131784731018456</v>
      </c>
      <c r="L168" s="55">
        <v>38035</v>
      </c>
      <c r="M168" s="64">
        <f t="shared" si="38"/>
        <v>87.26425916578718</v>
      </c>
      <c r="N168" s="55">
        <v>66829</v>
      </c>
      <c r="O168" s="64">
        <f t="shared" si="39"/>
        <v>90.833593845568345</v>
      </c>
      <c r="P168" s="55">
        <f t="shared" si="32"/>
        <v>28794</v>
      </c>
      <c r="Q168" s="64">
        <f t="shared" si="40"/>
        <v>96.021609364057753</v>
      </c>
      <c r="R168" s="55">
        <f t="shared" si="33"/>
        <v>117760</v>
      </c>
      <c r="S168" s="64">
        <f t="shared" si="41"/>
        <v>93.822203100849308</v>
      </c>
      <c r="T168" s="55">
        <v>110975</v>
      </c>
      <c r="U168" s="64">
        <f t="shared" si="42"/>
        <v>93.56530390280507</v>
      </c>
      <c r="V168" s="55">
        <v>6990</v>
      </c>
      <c r="W168" s="64">
        <f t="shared" si="44"/>
        <v>91.181841899295591</v>
      </c>
      <c r="X168" s="55">
        <f t="shared" si="34"/>
        <v>6785</v>
      </c>
      <c r="Y168" s="64">
        <f t="shared" si="43"/>
        <v>98.233675980888961</v>
      </c>
      <c r="Z168" s="55">
        <v>34</v>
      </c>
      <c r="AA168" s="64">
        <f t="shared" si="29"/>
        <v>106.25</v>
      </c>
      <c r="AB168" s="55">
        <v>2744</v>
      </c>
      <c r="AC168" s="68">
        <f t="shared" si="30"/>
        <v>129.06867356538098</v>
      </c>
      <c r="AD168" s="104"/>
      <c r="AE168" s="104"/>
      <c r="AF168" s="104"/>
      <c r="AG168" s="104"/>
      <c r="AH168" s="104"/>
      <c r="AI168" s="113"/>
    </row>
    <row r="169" spans="1:52" s="13" customFormat="1" ht="12" hidden="1" customHeight="1">
      <c r="B169" s="33" t="s">
        <v>74</v>
      </c>
      <c r="C169" s="40" t="s">
        <v>46</v>
      </c>
      <c r="D169" s="52">
        <v>87626</v>
      </c>
      <c r="E169" s="64">
        <f t="shared" si="35"/>
        <v>92.220421393841164</v>
      </c>
      <c r="F169" s="55">
        <v>947</v>
      </c>
      <c r="G169" s="64">
        <f t="shared" si="36"/>
        <v>70.883233532934128</v>
      </c>
      <c r="H169" s="55">
        <v>390</v>
      </c>
      <c r="I169" s="64">
        <f t="shared" si="28"/>
        <v>57.184750733137832</v>
      </c>
      <c r="J169" s="55">
        <f t="shared" si="31"/>
        <v>86679</v>
      </c>
      <c r="K169" s="64">
        <f t="shared" si="37"/>
        <v>92.524711257231914</v>
      </c>
      <c r="L169" s="55">
        <v>36833</v>
      </c>
      <c r="M169" s="64">
        <f t="shared" si="38"/>
        <v>86.13690044666869</v>
      </c>
      <c r="N169" s="55">
        <v>67245</v>
      </c>
      <c r="O169" s="64">
        <f t="shared" si="39"/>
        <v>91.239043716588412</v>
      </c>
      <c r="P169" s="55">
        <f t="shared" si="32"/>
        <v>30412</v>
      </c>
      <c r="Q169" s="64">
        <f t="shared" si="40"/>
        <v>98.29029443133706</v>
      </c>
      <c r="R169" s="55">
        <f t="shared" si="33"/>
        <v>117091</v>
      </c>
      <c r="S169" s="64">
        <f t="shared" si="41"/>
        <v>93.956171814191606</v>
      </c>
      <c r="T169" s="55">
        <v>111108</v>
      </c>
      <c r="U169" s="64">
        <f t="shared" si="42"/>
        <v>96.362595618462819</v>
      </c>
      <c r="V169" s="55">
        <v>6971</v>
      </c>
      <c r="W169" s="64">
        <f t="shared" si="44"/>
        <v>96.431041637847557</v>
      </c>
      <c r="X169" s="55">
        <f t="shared" si="34"/>
        <v>5983</v>
      </c>
      <c r="Y169" s="64">
        <f t="shared" si="43"/>
        <v>64.188391803454564</v>
      </c>
      <c r="Z169" s="55">
        <v>23</v>
      </c>
      <c r="AA169" s="64">
        <f t="shared" si="29"/>
        <v>69.696969696969703</v>
      </c>
      <c r="AB169" s="55">
        <v>2577</v>
      </c>
      <c r="AC169" s="68">
        <f t="shared" si="30"/>
        <v>115.35362578334825</v>
      </c>
      <c r="AD169" s="104"/>
      <c r="AE169" s="104"/>
      <c r="AF169" s="104"/>
      <c r="AG169" s="104"/>
      <c r="AH169" s="104"/>
      <c r="AI169" s="113"/>
    </row>
    <row r="170" spans="1:52" s="13" customFormat="1" ht="12" hidden="1" customHeight="1">
      <c r="B170" s="33" t="s">
        <v>76</v>
      </c>
      <c r="C170" s="40" t="s">
        <v>75</v>
      </c>
      <c r="D170" s="52">
        <v>85889</v>
      </c>
      <c r="E170" s="64">
        <f t="shared" si="35"/>
        <v>94.379367939870775</v>
      </c>
      <c r="F170" s="55">
        <v>1003</v>
      </c>
      <c r="G170" s="64">
        <f t="shared" si="36"/>
        <v>65.172189733593243</v>
      </c>
      <c r="H170" s="55">
        <v>446</v>
      </c>
      <c r="I170" s="64">
        <f t="shared" si="28"/>
        <v>50.112359550561806</v>
      </c>
      <c r="J170" s="55">
        <f t="shared" si="31"/>
        <v>84886</v>
      </c>
      <c r="K170" s="64">
        <f t="shared" si="37"/>
        <v>94.881797350919356</v>
      </c>
      <c r="L170" s="55">
        <v>38258</v>
      </c>
      <c r="M170" s="64">
        <f t="shared" si="38"/>
        <v>94.240811902650506</v>
      </c>
      <c r="N170" s="55">
        <v>63020</v>
      </c>
      <c r="O170" s="64">
        <f t="shared" si="39"/>
        <v>91.234165761853063</v>
      </c>
      <c r="P170" s="55">
        <f t="shared" si="32"/>
        <v>24762</v>
      </c>
      <c r="Q170" s="64">
        <f t="shared" si="40"/>
        <v>86.948277678289259</v>
      </c>
      <c r="R170" s="55">
        <f t="shared" si="33"/>
        <v>109648</v>
      </c>
      <c r="S170" s="64">
        <f t="shared" si="41"/>
        <v>92.966153428745841</v>
      </c>
      <c r="T170" s="55">
        <v>102035</v>
      </c>
      <c r="U170" s="64">
        <f t="shared" si="42"/>
        <v>94.629310184927576</v>
      </c>
      <c r="V170" s="55">
        <v>7925</v>
      </c>
      <c r="W170" s="64">
        <f t="shared" si="44"/>
        <v>102.85528877352368</v>
      </c>
      <c r="X170" s="55">
        <f t="shared" si="34"/>
        <v>7613</v>
      </c>
      <c r="Y170" s="64">
        <f t="shared" si="43"/>
        <v>75.242142715951772</v>
      </c>
      <c r="Z170" s="55">
        <v>27</v>
      </c>
      <c r="AA170" s="64">
        <f t="shared" si="29"/>
        <v>108</v>
      </c>
      <c r="AB170" s="55">
        <v>2762</v>
      </c>
      <c r="AC170" s="68">
        <f t="shared" si="30"/>
        <v>106.88854489164086</v>
      </c>
      <c r="AD170" s="104"/>
      <c r="AE170" s="104"/>
      <c r="AF170" s="104"/>
      <c r="AG170" s="104"/>
      <c r="AH170" s="104"/>
      <c r="AI170" s="113"/>
    </row>
    <row r="171" spans="1:52" ht="12" hidden="1" customHeight="1">
      <c r="A171" s="14"/>
      <c r="B171" s="33" t="s">
        <v>41</v>
      </c>
      <c r="C171" s="40" t="s">
        <v>13</v>
      </c>
      <c r="D171" s="52">
        <v>82892</v>
      </c>
      <c r="E171" s="64">
        <f t="shared" si="35"/>
        <v>95.248601008882304</v>
      </c>
      <c r="F171" s="55">
        <v>1059</v>
      </c>
      <c r="G171" s="64">
        <f t="shared" si="36"/>
        <v>76.572668112798269</v>
      </c>
      <c r="H171" s="55">
        <v>502</v>
      </c>
      <c r="I171" s="64">
        <f t="shared" si="28"/>
        <v>67.837837837837839</v>
      </c>
      <c r="J171" s="55">
        <f t="shared" si="31"/>
        <v>81833</v>
      </c>
      <c r="K171" s="64">
        <f t="shared" si="37"/>
        <v>95.55018448461071</v>
      </c>
      <c r="L171" s="55">
        <v>33953</v>
      </c>
      <c r="M171" s="64">
        <f t="shared" si="38"/>
        <v>90.99753430531733</v>
      </c>
      <c r="N171" s="55">
        <v>67827</v>
      </c>
      <c r="O171" s="64">
        <f t="shared" si="39"/>
        <v>91.419675710646558</v>
      </c>
      <c r="P171" s="55">
        <f t="shared" si="32"/>
        <v>33874</v>
      </c>
      <c r="Q171" s="64">
        <f t="shared" si="40"/>
        <v>91.846750359263581</v>
      </c>
      <c r="R171" s="55">
        <f t="shared" si="33"/>
        <v>115707</v>
      </c>
      <c r="S171" s="64">
        <f t="shared" si="41"/>
        <v>94.435421342583155</v>
      </c>
      <c r="T171" s="55">
        <v>110658</v>
      </c>
      <c r="U171" s="64">
        <f t="shared" si="42"/>
        <v>94.025779809497905</v>
      </c>
      <c r="V171" s="55">
        <v>8555</v>
      </c>
      <c r="W171" s="64">
        <f t="shared" si="44"/>
        <v>90.318834459459467</v>
      </c>
      <c r="X171" s="55">
        <f t="shared" si="34"/>
        <v>5049</v>
      </c>
      <c r="Y171" s="64">
        <f t="shared" si="43"/>
        <v>104.40446650124069</v>
      </c>
      <c r="Z171" s="55">
        <v>27</v>
      </c>
      <c r="AA171" s="64">
        <f t="shared" si="29"/>
        <v>79.411764705882348</v>
      </c>
      <c r="AB171" s="55">
        <v>2972</v>
      </c>
      <c r="AC171" s="68">
        <f t="shared" si="30"/>
        <v>116.00312256049961</v>
      </c>
      <c r="AD171" s="104"/>
      <c r="AE171" s="104"/>
      <c r="AF171" s="104"/>
      <c r="AG171" s="104"/>
      <c r="AH171" s="104"/>
      <c r="AI171" s="113"/>
    </row>
    <row r="172" spans="1:52" ht="12" hidden="1" customHeight="1">
      <c r="A172" s="14"/>
      <c r="B172" s="33" t="s">
        <v>55</v>
      </c>
      <c r="C172" s="40" t="s">
        <v>14</v>
      </c>
      <c r="D172" s="52">
        <v>88027</v>
      </c>
      <c r="E172" s="64">
        <f t="shared" si="35"/>
        <v>97.117166813768748</v>
      </c>
      <c r="F172" s="55">
        <v>1070</v>
      </c>
      <c r="G172" s="64">
        <f t="shared" si="36"/>
        <v>75.140449438202253</v>
      </c>
      <c r="H172" s="55">
        <v>513</v>
      </c>
      <c r="I172" s="64">
        <f t="shared" si="28"/>
        <v>66.450777202072544</v>
      </c>
      <c r="J172" s="55">
        <f t="shared" si="31"/>
        <v>86957</v>
      </c>
      <c r="K172" s="64">
        <f t="shared" si="37"/>
        <v>97.467942969870876</v>
      </c>
      <c r="L172" s="55">
        <v>36776</v>
      </c>
      <c r="M172" s="64">
        <f t="shared" si="38"/>
        <v>93.404109415081408</v>
      </c>
      <c r="N172" s="55">
        <v>65814</v>
      </c>
      <c r="O172" s="64">
        <f t="shared" si="39"/>
        <v>91.711490761127052</v>
      </c>
      <c r="P172" s="55">
        <f t="shared" si="32"/>
        <v>29038</v>
      </c>
      <c r="Q172" s="64">
        <f t="shared" si="40"/>
        <v>89.653894840841033</v>
      </c>
      <c r="R172" s="55">
        <f t="shared" si="33"/>
        <v>115995</v>
      </c>
      <c r="S172" s="64">
        <f t="shared" si="41"/>
        <v>95.386702849389422</v>
      </c>
      <c r="T172" s="55">
        <v>109611</v>
      </c>
      <c r="U172" s="64">
        <f t="shared" si="42"/>
        <v>94.665250285003637</v>
      </c>
      <c r="V172" s="55">
        <v>10215</v>
      </c>
      <c r="W172" s="64">
        <f t="shared" si="44"/>
        <v>99.512907939600581</v>
      </c>
      <c r="X172" s="55">
        <f t="shared" si="34"/>
        <v>6384</v>
      </c>
      <c r="Y172" s="64">
        <f t="shared" si="43"/>
        <v>109.74729241877257</v>
      </c>
      <c r="Z172" s="55">
        <v>27</v>
      </c>
      <c r="AA172" s="64">
        <f t="shared" si="29"/>
        <v>65.853658536585371</v>
      </c>
      <c r="AB172" s="55">
        <v>3039</v>
      </c>
      <c r="AC172" s="68">
        <f t="shared" si="30"/>
        <v>108.57449088960342</v>
      </c>
      <c r="AD172" s="104"/>
      <c r="AE172" s="104"/>
      <c r="AF172" s="104"/>
      <c r="AG172" s="104"/>
      <c r="AH172" s="104"/>
      <c r="AI172" s="113"/>
    </row>
    <row r="173" spans="1:52" ht="12" hidden="1" customHeight="1">
      <c r="A173" s="14"/>
      <c r="B173" s="33" t="s">
        <v>79</v>
      </c>
      <c r="C173" s="40" t="s">
        <v>15</v>
      </c>
      <c r="D173" s="52">
        <v>86312</v>
      </c>
      <c r="E173" s="64">
        <f t="shared" si="35"/>
        <v>98.305239179954441</v>
      </c>
      <c r="F173" s="55">
        <v>919</v>
      </c>
      <c r="G173" s="64">
        <f t="shared" si="36"/>
        <v>76.076158940397349</v>
      </c>
      <c r="H173" s="55">
        <v>362</v>
      </c>
      <c r="I173" s="64">
        <f t="shared" si="28"/>
        <v>64.298401420959152</v>
      </c>
      <c r="J173" s="55">
        <f t="shared" si="31"/>
        <v>85393</v>
      </c>
      <c r="K173" s="64">
        <f t="shared" si="37"/>
        <v>98.615345528455293</v>
      </c>
      <c r="L173" s="55">
        <v>36423</v>
      </c>
      <c r="M173" s="64">
        <f t="shared" si="38"/>
        <v>93.162983425414367</v>
      </c>
      <c r="N173" s="55">
        <v>60238</v>
      </c>
      <c r="O173" s="64">
        <f t="shared" si="39"/>
        <v>90.489567215971405</v>
      </c>
      <c r="P173" s="55">
        <f t="shared" si="32"/>
        <v>23815</v>
      </c>
      <c r="Q173" s="64">
        <f t="shared" si="40"/>
        <v>86.685109016124912</v>
      </c>
      <c r="R173" s="55">
        <f t="shared" si="33"/>
        <v>109208</v>
      </c>
      <c r="S173" s="64">
        <f t="shared" si="41"/>
        <v>95.741901547363355</v>
      </c>
      <c r="T173" s="55">
        <v>102857</v>
      </c>
      <c r="U173" s="64">
        <f t="shared" si="42"/>
        <v>94.588977478595922</v>
      </c>
      <c r="V173" s="55">
        <v>9470</v>
      </c>
      <c r="W173" s="64">
        <f t="shared" si="44"/>
        <v>88.637214526394615</v>
      </c>
      <c r="X173" s="55">
        <f t="shared" si="34"/>
        <v>6351</v>
      </c>
      <c r="Y173" s="64">
        <f t="shared" si="43"/>
        <v>119.290007513148</v>
      </c>
      <c r="Z173" s="55">
        <v>32</v>
      </c>
      <c r="AA173" s="64">
        <f t="shared" si="29"/>
        <v>94.117647058823522</v>
      </c>
      <c r="AB173" s="55">
        <v>3689</v>
      </c>
      <c r="AC173" s="68">
        <f t="shared" si="30"/>
        <v>124.08341742347797</v>
      </c>
      <c r="AD173" s="104"/>
      <c r="AE173" s="104"/>
      <c r="AF173" s="104"/>
      <c r="AG173" s="104"/>
      <c r="AH173" s="104"/>
      <c r="AI173" s="113"/>
    </row>
    <row r="174" spans="1:52" ht="12" hidden="1" customHeight="1">
      <c r="A174" s="14"/>
      <c r="B174" s="33" t="s">
        <v>81</v>
      </c>
      <c r="C174" s="40" t="s">
        <v>16</v>
      </c>
      <c r="D174" s="52">
        <v>90717</v>
      </c>
      <c r="E174" s="64">
        <f t="shared" si="35"/>
        <v>98.489816302601298</v>
      </c>
      <c r="F174" s="55">
        <v>915</v>
      </c>
      <c r="G174" s="64">
        <f t="shared" si="36"/>
        <v>77.08508845829823</v>
      </c>
      <c r="H174" s="55">
        <v>358</v>
      </c>
      <c r="I174" s="64">
        <f t="shared" si="28"/>
        <v>67.041198501872657</v>
      </c>
      <c r="J174" s="55">
        <f t="shared" si="31"/>
        <v>89802</v>
      </c>
      <c r="K174" s="64">
        <f t="shared" si="37"/>
        <v>98.769261226779292</v>
      </c>
      <c r="L174" s="55">
        <v>41138</v>
      </c>
      <c r="M174" s="64">
        <f t="shared" si="38"/>
        <v>97.213885672424794</v>
      </c>
      <c r="N174" s="55">
        <v>58757</v>
      </c>
      <c r="O174" s="64">
        <f t="shared" si="39"/>
        <v>91.597424665222064</v>
      </c>
      <c r="P174" s="55">
        <f t="shared" si="32"/>
        <v>17619</v>
      </c>
      <c r="Q174" s="64">
        <f t="shared" si="40"/>
        <v>80.71003206596427</v>
      </c>
      <c r="R174" s="55">
        <f t="shared" si="33"/>
        <v>107421</v>
      </c>
      <c r="S174" s="64">
        <f t="shared" si="41"/>
        <v>95.272769199386261</v>
      </c>
      <c r="T174" s="55">
        <v>95108</v>
      </c>
      <c r="U174" s="64">
        <f t="shared" si="42"/>
        <v>92.914293529762318</v>
      </c>
      <c r="V174" s="55">
        <v>8429</v>
      </c>
      <c r="W174" s="64">
        <f t="shared" si="44"/>
        <v>89.375463895663245</v>
      </c>
      <c r="X174" s="55">
        <f t="shared" si="34"/>
        <v>12313</v>
      </c>
      <c r="Y174" s="64">
        <f t="shared" si="43"/>
        <v>118.50818094321463</v>
      </c>
      <c r="Z174" s="55">
        <v>24</v>
      </c>
      <c r="AA174" s="64">
        <f t="shared" si="29"/>
        <v>72.727272727272734</v>
      </c>
      <c r="AB174" s="55">
        <v>4169</v>
      </c>
      <c r="AC174" s="68">
        <f t="shared" si="30"/>
        <v>117.43661971830986</v>
      </c>
      <c r="AD174" s="104"/>
      <c r="AE174" s="104"/>
      <c r="AF174" s="104"/>
      <c r="AG174" s="104"/>
      <c r="AH174" s="104"/>
      <c r="AI174" s="113"/>
    </row>
    <row r="175" spans="1:52" ht="12" hidden="1" customHeight="1">
      <c r="A175" s="14"/>
      <c r="B175" s="33" t="s">
        <v>51</v>
      </c>
      <c r="C175" s="40" t="s">
        <v>130</v>
      </c>
      <c r="D175" s="52">
        <v>92456</v>
      </c>
      <c r="E175" s="64">
        <f t="shared" si="35"/>
        <v>98.715553230335587</v>
      </c>
      <c r="F175" s="55">
        <v>896</v>
      </c>
      <c r="G175" s="64">
        <f t="shared" si="36"/>
        <v>92.753623188405797</v>
      </c>
      <c r="H175" s="55">
        <v>413</v>
      </c>
      <c r="I175" s="64">
        <f t="shared" si="28"/>
        <v>100.97799511002445</v>
      </c>
      <c r="J175" s="55">
        <f t="shared" si="31"/>
        <v>91560</v>
      </c>
      <c r="K175" s="64">
        <f t="shared" si="37"/>
        <v>98.777685477867806</v>
      </c>
      <c r="L175" s="55">
        <v>41366</v>
      </c>
      <c r="M175" s="64">
        <f t="shared" si="38"/>
        <v>104.72139945824156</v>
      </c>
      <c r="N175" s="55">
        <v>63647</v>
      </c>
      <c r="O175" s="64">
        <f t="shared" si="39"/>
        <v>98.562911343399151</v>
      </c>
      <c r="P175" s="55">
        <f t="shared" si="32"/>
        <v>22281</v>
      </c>
      <c r="Q175" s="64">
        <f t="shared" si="40"/>
        <v>88.860971524288118</v>
      </c>
      <c r="R175" s="55">
        <f t="shared" si="33"/>
        <v>113841</v>
      </c>
      <c r="S175" s="64">
        <f t="shared" si="41"/>
        <v>96.666298708466712</v>
      </c>
      <c r="T175" s="55">
        <v>101594</v>
      </c>
      <c r="U175" s="64">
        <f t="shared" si="42"/>
        <v>96.506193479747708</v>
      </c>
      <c r="V175" s="55">
        <v>7931</v>
      </c>
      <c r="W175" s="64">
        <f t="shared" si="44"/>
        <v>97.480334316617501</v>
      </c>
      <c r="X175" s="55">
        <f t="shared" si="34"/>
        <v>12247</v>
      </c>
      <c r="Y175" s="64">
        <f t="shared" si="43"/>
        <v>98.015206082432968</v>
      </c>
      <c r="Z175" s="55">
        <v>26</v>
      </c>
      <c r="AA175" s="64">
        <f t="shared" si="29"/>
        <v>86.666666666666671</v>
      </c>
      <c r="AB175" s="55">
        <v>3332</v>
      </c>
      <c r="AC175" s="68">
        <f t="shared" si="30"/>
        <v>114.73829201101928</v>
      </c>
      <c r="AD175" s="104"/>
      <c r="AE175" s="104"/>
      <c r="AF175" s="104"/>
      <c r="AG175" s="104"/>
      <c r="AH175" s="104"/>
      <c r="AI175" s="113"/>
    </row>
    <row r="176" spans="1:52" ht="12" hidden="1" customHeight="1">
      <c r="A176" s="14"/>
      <c r="B176" s="33" t="s">
        <v>54</v>
      </c>
      <c r="C176" s="40" t="s">
        <v>44</v>
      </c>
      <c r="D176" s="52">
        <v>88672</v>
      </c>
      <c r="E176" s="64">
        <f t="shared" si="35"/>
        <v>102.75926805808253</v>
      </c>
      <c r="F176" s="55">
        <v>868</v>
      </c>
      <c r="G176" s="64">
        <f t="shared" si="36"/>
        <v>91.657866948257663</v>
      </c>
      <c r="H176" s="55">
        <v>385</v>
      </c>
      <c r="I176" s="64">
        <f t="shared" si="28"/>
        <v>98.71794871794873</v>
      </c>
      <c r="J176" s="55">
        <f t="shared" si="31"/>
        <v>87804</v>
      </c>
      <c r="K176" s="64">
        <f t="shared" si="37"/>
        <v>102.88245219347583</v>
      </c>
      <c r="L176" s="55">
        <v>38651</v>
      </c>
      <c r="M176" s="64">
        <f t="shared" si="38"/>
        <v>106.27749670039594</v>
      </c>
      <c r="N176" s="55">
        <v>59312</v>
      </c>
      <c r="O176" s="64">
        <f t="shared" si="39"/>
        <v>96.916616284579817</v>
      </c>
      <c r="P176" s="55">
        <f t="shared" si="32"/>
        <v>20661</v>
      </c>
      <c r="Q176" s="64">
        <f t="shared" si="40"/>
        <v>83.20647577624743</v>
      </c>
      <c r="R176" s="55">
        <f t="shared" si="33"/>
        <v>108465</v>
      </c>
      <c r="S176" s="64">
        <f t="shared" si="41"/>
        <v>98.447923757658273</v>
      </c>
      <c r="T176" s="55">
        <v>99045</v>
      </c>
      <c r="U176" s="64">
        <f t="shared" si="42"/>
        <v>98.451338429271502</v>
      </c>
      <c r="V176" s="55">
        <v>7832</v>
      </c>
      <c r="W176" s="64">
        <f t="shared" si="44"/>
        <v>92.917309289358158</v>
      </c>
      <c r="X176" s="55">
        <f t="shared" si="34"/>
        <v>9420</v>
      </c>
      <c r="Y176" s="64">
        <f t="shared" si="43"/>
        <v>98.41203510238195</v>
      </c>
      <c r="Z176" s="55">
        <v>31</v>
      </c>
      <c r="AA176" s="64">
        <f t="shared" si="29"/>
        <v>110.71428571428572</v>
      </c>
      <c r="AB176" s="55">
        <v>3192</v>
      </c>
      <c r="AC176" s="68">
        <f t="shared" si="30"/>
        <v>114.32664756446991</v>
      </c>
      <c r="AD176" s="104"/>
      <c r="AE176" s="104"/>
      <c r="AF176" s="104"/>
      <c r="AG176" s="104"/>
      <c r="AH176" s="104"/>
      <c r="AI176" s="113"/>
    </row>
    <row r="177" spans="1:52" ht="12" hidden="1" customHeight="1">
      <c r="A177" s="14"/>
      <c r="B177" s="34" t="s">
        <v>85</v>
      </c>
      <c r="C177" s="42" t="s">
        <v>20</v>
      </c>
      <c r="D177" s="53">
        <v>97760</v>
      </c>
      <c r="E177" s="66">
        <f t="shared" si="35"/>
        <v>113.87568726120585</v>
      </c>
      <c r="F177" s="56">
        <v>954</v>
      </c>
      <c r="G177" s="66">
        <f t="shared" si="36"/>
        <v>81.329923273657286</v>
      </c>
      <c r="H177" s="56">
        <v>471</v>
      </c>
      <c r="I177" s="66">
        <f t="shared" si="28"/>
        <v>76.461038961038966</v>
      </c>
      <c r="J177" s="56">
        <f t="shared" si="31"/>
        <v>96806</v>
      </c>
      <c r="K177" s="66">
        <f t="shared" si="37"/>
        <v>114.3265426631237</v>
      </c>
      <c r="L177" s="56">
        <v>44662</v>
      </c>
      <c r="M177" s="66">
        <f t="shared" si="38"/>
        <v>106.60715138205947</v>
      </c>
      <c r="N177" s="56">
        <v>63546</v>
      </c>
      <c r="O177" s="66">
        <f t="shared" si="39"/>
        <v>115.54448424459515</v>
      </c>
      <c r="P177" s="56">
        <f t="shared" si="32"/>
        <v>18884</v>
      </c>
      <c r="Q177" s="66">
        <f t="shared" si="40"/>
        <v>144.11966725177442</v>
      </c>
      <c r="R177" s="56">
        <f t="shared" si="33"/>
        <v>115690</v>
      </c>
      <c r="S177" s="66">
        <f t="shared" si="41"/>
        <v>118.31904927488802</v>
      </c>
      <c r="T177" s="56">
        <v>99975</v>
      </c>
      <c r="U177" s="66">
        <f t="shared" si="42"/>
        <v>109.58326025955805</v>
      </c>
      <c r="V177" s="56">
        <v>8983</v>
      </c>
      <c r="W177" s="66">
        <f t="shared" si="44"/>
        <v>151.35636057287277</v>
      </c>
      <c r="X177" s="56">
        <f t="shared" si="34"/>
        <v>15715</v>
      </c>
      <c r="Y177" s="66">
        <f t="shared" si="43"/>
        <v>240.0702719217843</v>
      </c>
      <c r="Z177" s="56">
        <v>29</v>
      </c>
      <c r="AA177" s="66">
        <f t="shared" si="29"/>
        <v>131.81818181818181</v>
      </c>
      <c r="AB177" s="56">
        <v>3816</v>
      </c>
      <c r="AC177" s="69">
        <f t="shared" si="30"/>
        <v>134.60317460317461</v>
      </c>
      <c r="AD177" s="105"/>
      <c r="AE177" s="105"/>
      <c r="AF177" s="105"/>
      <c r="AG177" s="105"/>
      <c r="AH177" s="105"/>
      <c r="AI177" s="114"/>
      <c r="AJ177" s="36"/>
      <c r="AK177" s="36"/>
      <c r="AL177" s="36"/>
      <c r="AM177" s="36"/>
      <c r="AN177" s="36"/>
      <c r="AO177" s="36"/>
      <c r="AP177" s="36"/>
      <c r="AQ177" s="36"/>
      <c r="AR177" s="36"/>
      <c r="AS177" s="36"/>
      <c r="AT177" s="36"/>
      <c r="AU177" s="36"/>
      <c r="AV177" s="36"/>
      <c r="AW177" s="36"/>
      <c r="AX177" s="36"/>
      <c r="AY177" s="36"/>
      <c r="AZ177" s="36"/>
    </row>
    <row r="178" spans="1:52" ht="12" hidden="1" customHeight="1">
      <c r="B178" s="32" t="s">
        <v>52</v>
      </c>
      <c r="C178" s="40" t="s">
        <v>131</v>
      </c>
      <c r="D178" s="54">
        <v>96078</v>
      </c>
      <c r="E178" s="62">
        <f t="shared" si="35"/>
        <v>108.02563525972566</v>
      </c>
      <c r="F178" s="57">
        <v>895</v>
      </c>
      <c r="G178" s="62">
        <f t="shared" si="36"/>
        <v>87.48778103616813</v>
      </c>
      <c r="H178" s="57">
        <v>412</v>
      </c>
      <c r="I178" s="62">
        <f t="shared" si="28"/>
        <v>88.412017167381975</v>
      </c>
      <c r="J178" s="57">
        <f t="shared" si="31"/>
        <v>95183</v>
      </c>
      <c r="K178" s="62">
        <f t="shared" si="37"/>
        <v>108.26461321473661</v>
      </c>
      <c r="L178" s="57">
        <v>43402</v>
      </c>
      <c r="M178" s="62">
        <f t="shared" si="38"/>
        <v>102.1944902283965</v>
      </c>
      <c r="N178" s="57">
        <v>62884</v>
      </c>
      <c r="O178" s="62">
        <f t="shared" si="39"/>
        <v>97.518764344643643</v>
      </c>
      <c r="P178" s="57">
        <f t="shared" si="32"/>
        <v>19482</v>
      </c>
      <c r="Q178" s="62">
        <f t="shared" si="40"/>
        <v>88.498228400109028</v>
      </c>
      <c r="R178" s="57">
        <f t="shared" si="33"/>
        <v>114665</v>
      </c>
      <c r="S178" s="62">
        <f t="shared" si="41"/>
        <v>104.30633761177465</v>
      </c>
      <c r="T178" s="57">
        <v>100394</v>
      </c>
      <c r="U178" s="62">
        <f t="shared" si="42"/>
        <v>97.652883558512542</v>
      </c>
      <c r="V178" s="57">
        <v>8175</v>
      </c>
      <c r="W178" s="62">
        <f t="shared" si="44"/>
        <v>114.41567529741077</v>
      </c>
      <c r="X178" s="57">
        <f t="shared" si="34"/>
        <v>14271</v>
      </c>
      <c r="Y178" s="62">
        <f t="shared" si="43"/>
        <v>200.32285233015159</v>
      </c>
      <c r="Z178" s="57">
        <v>22</v>
      </c>
      <c r="AA178" s="62">
        <f t="shared" si="29"/>
        <v>81.481481481481481</v>
      </c>
      <c r="AB178" s="57">
        <v>3419</v>
      </c>
      <c r="AC178" s="70">
        <f t="shared" si="30"/>
        <v>109.61846745751845</v>
      </c>
      <c r="AD178" s="106"/>
      <c r="AE178" s="106"/>
      <c r="AF178" s="106"/>
      <c r="AG178" s="106"/>
      <c r="AH178" s="106"/>
      <c r="AI178" s="115"/>
    </row>
    <row r="179" spans="1:52" ht="12" hidden="1" customHeight="1">
      <c r="B179" s="33" t="s">
        <v>70</v>
      </c>
      <c r="C179" s="40" t="s">
        <v>18</v>
      </c>
      <c r="D179" s="52">
        <v>98067</v>
      </c>
      <c r="E179" s="64">
        <f t="shared" si="35"/>
        <v>100.58463337333457</v>
      </c>
      <c r="F179" s="55">
        <v>870</v>
      </c>
      <c r="G179" s="64">
        <f t="shared" si="36"/>
        <v>89.783281733746136</v>
      </c>
      <c r="H179" s="55">
        <v>387</v>
      </c>
      <c r="I179" s="64">
        <f t="shared" si="28"/>
        <v>93.932038834951456</v>
      </c>
      <c r="J179" s="55">
        <f t="shared" si="31"/>
        <v>97197</v>
      </c>
      <c r="K179" s="64">
        <f t="shared" si="37"/>
        <v>100.69306315266037</v>
      </c>
      <c r="L179" s="55">
        <v>43057</v>
      </c>
      <c r="M179" s="64">
        <f t="shared" si="38"/>
        <v>102.3217680608365</v>
      </c>
      <c r="N179" s="55">
        <v>66153</v>
      </c>
      <c r="O179" s="64">
        <f t="shared" si="39"/>
        <v>97.853677297201344</v>
      </c>
      <c r="P179" s="55">
        <f t="shared" si="32"/>
        <v>23096</v>
      </c>
      <c r="Q179" s="64">
        <f t="shared" si="40"/>
        <v>90.48738442250432</v>
      </c>
      <c r="R179" s="55">
        <f t="shared" si="33"/>
        <v>120293</v>
      </c>
      <c r="S179" s="64">
        <f t="shared" si="41"/>
        <v>98.558810998590758</v>
      </c>
      <c r="T179" s="55">
        <v>108373</v>
      </c>
      <c r="U179" s="64">
        <f t="shared" si="42"/>
        <v>95.000701286861386</v>
      </c>
      <c r="V179" s="55">
        <v>7363</v>
      </c>
      <c r="W179" s="64">
        <f t="shared" si="44"/>
        <v>88.43382176315157</v>
      </c>
      <c r="X179" s="55">
        <f t="shared" si="34"/>
        <v>11920</v>
      </c>
      <c r="Y179" s="64">
        <f t="shared" si="43"/>
        <v>149.44834503510532</v>
      </c>
      <c r="Z179" s="55">
        <v>29</v>
      </c>
      <c r="AA179" s="64">
        <f t="shared" si="29"/>
        <v>87.878787878787875</v>
      </c>
      <c r="AB179" s="55">
        <v>3427</v>
      </c>
      <c r="AC179" s="68">
        <f t="shared" si="30"/>
        <v>118.41741534208707</v>
      </c>
      <c r="AD179" s="104"/>
      <c r="AE179" s="104"/>
      <c r="AF179" s="104"/>
      <c r="AG179" s="104"/>
      <c r="AH179" s="104"/>
      <c r="AI179" s="113"/>
    </row>
    <row r="180" spans="1:52" ht="12" hidden="1" customHeight="1">
      <c r="B180" s="33" t="s">
        <v>72</v>
      </c>
      <c r="C180" s="40" t="s">
        <v>10</v>
      </c>
      <c r="D180" s="52">
        <v>91724</v>
      </c>
      <c r="E180" s="64">
        <f t="shared" si="35"/>
        <v>101.99828749986099</v>
      </c>
      <c r="F180" s="55">
        <v>911</v>
      </c>
      <c r="G180" s="64">
        <f t="shared" si="36"/>
        <v>94.797086368366294</v>
      </c>
      <c r="H180" s="55">
        <v>428</v>
      </c>
      <c r="I180" s="64">
        <f t="shared" si="28"/>
        <v>105.94059405940595</v>
      </c>
      <c r="J180" s="55">
        <f t="shared" si="31"/>
        <v>90813</v>
      </c>
      <c r="K180" s="64">
        <f t="shared" si="37"/>
        <v>102.07607400579997</v>
      </c>
      <c r="L180" s="55">
        <v>39184</v>
      </c>
      <c r="M180" s="64">
        <f t="shared" si="38"/>
        <v>103.02090180097278</v>
      </c>
      <c r="N180" s="55">
        <v>63963</v>
      </c>
      <c r="O180" s="64">
        <f t="shared" si="39"/>
        <v>95.711442637178465</v>
      </c>
      <c r="P180" s="55">
        <f t="shared" si="32"/>
        <v>24779</v>
      </c>
      <c r="Q180" s="64">
        <f t="shared" si="40"/>
        <v>86.056122803361816</v>
      </c>
      <c r="R180" s="55">
        <f t="shared" si="33"/>
        <v>115592</v>
      </c>
      <c r="S180" s="64">
        <f t="shared" si="41"/>
        <v>98.158967391304358</v>
      </c>
      <c r="T180" s="55">
        <v>107420</v>
      </c>
      <c r="U180" s="64">
        <f t="shared" si="42"/>
        <v>96.79657580536157</v>
      </c>
      <c r="V180" s="55">
        <v>7190</v>
      </c>
      <c r="W180" s="64">
        <f t="shared" si="44"/>
        <v>102.86123032904149</v>
      </c>
      <c r="X180" s="55">
        <f t="shared" si="34"/>
        <v>8172</v>
      </c>
      <c r="Y180" s="64">
        <f t="shared" si="43"/>
        <v>120.44215180545321</v>
      </c>
      <c r="Z180" s="55">
        <v>31</v>
      </c>
      <c r="AA180" s="64">
        <f t="shared" si="29"/>
        <v>91.17647058823529</v>
      </c>
      <c r="AB180" s="55">
        <v>3255</v>
      </c>
      <c r="AC180" s="68">
        <f t="shared" si="30"/>
        <v>118.62244897959184</v>
      </c>
      <c r="AD180" s="104"/>
      <c r="AE180" s="104"/>
      <c r="AF180" s="104"/>
      <c r="AG180" s="104"/>
      <c r="AH180" s="104"/>
      <c r="AI180" s="113"/>
    </row>
    <row r="181" spans="1:52" ht="12" hidden="1" customHeight="1">
      <c r="B181" s="33" t="s">
        <v>74</v>
      </c>
      <c r="C181" s="40" t="s">
        <v>46</v>
      </c>
      <c r="D181" s="52">
        <v>90654</v>
      </c>
      <c r="E181" s="64">
        <f t="shared" si="35"/>
        <v>103.45559537123685</v>
      </c>
      <c r="F181" s="55">
        <v>912</v>
      </c>
      <c r="G181" s="64">
        <f t="shared" si="36"/>
        <v>96.304118268215419</v>
      </c>
      <c r="H181" s="55">
        <v>429</v>
      </c>
      <c r="I181" s="64">
        <f t="shared" si="28"/>
        <v>110.00000000000001</v>
      </c>
      <c r="J181" s="55">
        <f t="shared" si="31"/>
        <v>89742</v>
      </c>
      <c r="K181" s="64">
        <f t="shared" si="37"/>
        <v>103.53372789256913</v>
      </c>
      <c r="L181" s="55">
        <v>39603</v>
      </c>
      <c r="M181" s="64">
        <f t="shared" si="38"/>
        <v>107.52043004914071</v>
      </c>
      <c r="N181" s="55">
        <v>66294</v>
      </c>
      <c r="O181" s="64">
        <f t="shared" si="39"/>
        <v>98.585768458621459</v>
      </c>
      <c r="P181" s="55">
        <f t="shared" si="32"/>
        <v>26691</v>
      </c>
      <c r="Q181" s="64">
        <f t="shared" si="40"/>
        <v>87.764698145468884</v>
      </c>
      <c r="R181" s="55">
        <f t="shared" si="33"/>
        <v>116433</v>
      </c>
      <c r="S181" s="64">
        <f t="shared" si="41"/>
        <v>99.438043914562186</v>
      </c>
      <c r="T181" s="55">
        <v>106982</v>
      </c>
      <c r="U181" s="64">
        <f t="shared" si="42"/>
        <v>96.28649602188861</v>
      </c>
      <c r="V181" s="55">
        <v>7579</v>
      </c>
      <c r="W181" s="64">
        <f t="shared" si="44"/>
        <v>108.72184765456893</v>
      </c>
      <c r="X181" s="55">
        <f t="shared" si="34"/>
        <v>9451</v>
      </c>
      <c r="Y181" s="64">
        <f t="shared" si="43"/>
        <v>157.96423199064014</v>
      </c>
      <c r="Z181" s="55">
        <v>34</v>
      </c>
      <c r="AA181" s="64">
        <f t="shared" si="29"/>
        <v>147.82608695652172</v>
      </c>
      <c r="AB181" s="55">
        <v>3060</v>
      </c>
      <c r="AC181" s="68">
        <f t="shared" si="30"/>
        <v>118.74272409778813</v>
      </c>
      <c r="AD181" s="104"/>
      <c r="AE181" s="104"/>
      <c r="AF181" s="104"/>
      <c r="AG181" s="104"/>
      <c r="AH181" s="104"/>
      <c r="AI181" s="113"/>
    </row>
    <row r="182" spans="1:52" ht="12" hidden="1" customHeight="1">
      <c r="B182" s="33" t="s">
        <v>76</v>
      </c>
      <c r="C182" s="40" t="s">
        <v>75</v>
      </c>
      <c r="D182" s="52">
        <v>87907</v>
      </c>
      <c r="E182" s="64">
        <f t="shared" si="35"/>
        <v>102.3495441791149</v>
      </c>
      <c r="F182" s="55">
        <v>901</v>
      </c>
      <c r="G182" s="64">
        <f t="shared" si="36"/>
        <v>89.830508474576277</v>
      </c>
      <c r="H182" s="55">
        <v>418</v>
      </c>
      <c r="I182" s="64">
        <f t="shared" si="28"/>
        <v>93.721973094170409</v>
      </c>
      <c r="J182" s="55">
        <f t="shared" si="31"/>
        <v>87006</v>
      </c>
      <c r="K182" s="64">
        <f t="shared" si="37"/>
        <v>102.49746719129185</v>
      </c>
      <c r="L182" s="55">
        <v>35694</v>
      </c>
      <c r="M182" s="64">
        <f t="shared" si="38"/>
        <v>93.298133723665643</v>
      </c>
      <c r="N182" s="55">
        <v>58815</v>
      </c>
      <c r="O182" s="64">
        <f t="shared" si="39"/>
        <v>93.327515074579509</v>
      </c>
      <c r="P182" s="55">
        <f t="shared" si="32"/>
        <v>23121</v>
      </c>
      <c r="Q182" s="64">
        <f t="shared" si="40"/>
        <v>93.372910104191902</v>
      </c>
      <c r="R182" s="55">
        <f t="shared" si="33"/>
        <v>110127</v>
      </c>
      <c r="S182" s="64">
        <f t="shared" si="41"/>
        <v>100.43685247336933</v>
      </c>
      <c r="T182" s="55">
        <v>98983</v>
      </c>
      <c r="U182" s="64">
        <f t="shared" si="42"/>
        <v>97.008869505561819</v>
      </c>
      <c r="V182" s="55">
        <v>6894</v>
      </c>
      <c r="W182" s="64">
        <f t="shared" si="44"/>
        <v>86.99053627760253</v>
      </c>
      <c r="X182" s="55">
        <f t="shared" si="34"/>
        <v>11144</v>
      </c>
      <c r="Y182" s="64">
        <f t="shared" si="43"/>
        <v>146.38119006961776</v>
      </c>
      <c r="Z182" s="55">
        <v>39</v>
      </c>
      <c r="AA182" s="64">
        <f t="shared" si="29"/>
        <v>144.44444444444443</v>
      </c>
      <c r="AB182" s="55">
        <v>3015</v>
      </c>
      <c r="AC182" s="68">
        <f t="shared" si="30"/>
        <v>109.16002896451846</v>
      </c>
      <c r="AD182" s="104"/>
      <c r="AE182" s="104"/>
      <c r="AF182" s="104"/>
      <c r="AG182" s="104"/>
      <c r="AH182" s="104"/>
      <c r="AI182" s="113"/>
    </row>
    <row r="183" spans="1:52" ht="12" hidden="1" customHeight="1">
      <c r="B183" s="33" t="s">
        <v>41</v>
      </c>
      <c r="C183" s="40" t="s">
        <v>13</v>
      </c>
      <c r="D183" s="52">
        <v>84428</v>
      </c>
      <c r="E183" s="64">
        <f t="shared" si="35"/>
        <v>101.85301355981278</v>
      </c>
      <c r="F183" s="55">
        <v>922</v>
      </c>
      <c r="G183" s="64">
        <f t="shared" si="36"/>
        <v>87.063267233238903</v>
      </c>
      <c r="H183" s="55">
        <v>439</v>
      </c>
      <c r="I183" s="64">
        <f t="shared" si="28"/>
        <v>87.450199203187253</v>
      </c>
      <c r="J183" s="55">
        <f t="shared" si="31"/>
        <v>83506</v>
      </c>
      <c r="K183" s="64">
        <f t="shared" si="37"/>
        <v>102.04440751286157</v>
      </c>
      <c r="L183" s="55">
        <v>31358</v>
      </c>
      <c r="M183" s="64">
        <f t="shared" si="38"/>
        <v>92.357081848437545</v>
      </c>
      <c r="N183" s="55">
        <v>64043</v>
      </c>
      <c r="O183" s="64">
        <f t="shared" si="39"/>
        <v>94.421100741592582</v>
      </c>
      <c r="P183" s="55">
        <f t="shared" si="32"/>
        <v>32685</v>
      </c>
      <c r="Q183" s="64">
        <f t="shared" si="40"/>
        <v>96.489933282163307</v>
      </c>
      <c r="R183" s="55">
        <f t="shared" si="33"/>
        <v>116191</v>
      </c>
      <c r="S183" s="64">
        <f t="shared" si="41"/>
        <v>100.4182979422161</v>
      </c>
      <c r="T183" s="55">
        <v>110999</v>
      </c>
      <c r="U183" s="64">
        <f t="shared" si="42"/>
        <v>100.30815666287118</v>
      </c>
      <c r="V183" s="55">
        <v>9460</v>
      </c>
      <c r="W183" s="64">
        <f t="shared" si="44"/>
        <v>110.57860900058445</v>
      </c>
      <c r="X183" s="55">
        <f t="shared" si="34"/>
        <v>5192</v>
      </c>
      <c r="Y183" s="64">
        <f t="shared" si="43"/>
        <v>102.8322440087146</v>
      </c>
      <c r="Z183" s="55">
        <v>48</v>
      </c>
      <c r="AA183" s="64">
        <f t="shared" si="29"/>
        <v>177.77777777777777</v>
      </c>
      <c r="AB183" s="55">
        <v>3154</v>
      </c>
      <c r="AC183" s="68">
        <f t="shared" si="30"/>
        <v>106.12382234185733</v>
      </c>
      <c r="AD183" s="104"/>
      <c r="AE183" s="104"/>
      <c r="AF183" s="104"/>
      <c r="AG183" s="104"/>
      <c r="AH183" s="104"/>
      <c r="AI183" s="113"/>
    </row>
    <row r="184" spans="1:52" ht="12" hidden="1" customHeight="1">
      <c r="B184" s="33" t="s">
        <v>55</v>
      </c>
      <c r="C184" s="40" t="s">
        <v>14</v>
      </c>
      <c r="D184" s="52">
        <v>88420</v>
      </c>
      <c r="E184" s="64">
        <f t="shared" si="35"/>
        <v>100.44645392890818</v>
      </c>
      <c r="F184" s="55">
        <v>1016</v>
      </c>
      <c r="G184" s="64">
        <f t="shared" si="36"/>
        <v>94.953271028037378</v>
      </c>
      <c r="H184" s="55">
        <v>533</v>
      </c>
      <c r="I184" s="64">
        <f t="shared" si="28"/>
        <v>103.89863547758284</v>
      </c>
      <c r="J184" s="55">
        <f t="shared" si="31"/>
        <v>87404</v>
      </c>
      <c r="K184" s="64">
        <f t="shared" si="37"/>
        <v>100.51404717274055</v>
      </c>
      <c r="L184" s="55">
        <v>34434</v>
      </c>
      <c r="M184" s="64">
        <f t="shared" si="38"/>
        <v>93.631716336741349</v>
      </c>
      <c r="N184" s="55">
        <v>63295</v>
      </c>
      <c r="O184" s="64">
        <f t="shared" si="39"/>
        <v>96.172546874525182</v>
      </c>
      <c r="P184" s="55">
        <f t="shared" si="32"/>
        <v>28861</v>
      </c>
      <c r="Q184" s="64">
        <f t="shared" si="40"/>
        <v>99.390453888008807</v>
      </c>
      <c r="R184" s="55">
        <f t="shared" si="33"/>
        <v>116265</v>
      </c>
      <c r="S184" s="64">
        <f t="shared" si="41"/>
        <v>100.2327686538213</v>
      </c>
      <c r="T184" s="55">
        <v>109786</v>
      </c>
      <c r="U184" s="64">
        <f t="shared" si="42"/>
        <v>100.15965550902737</v>
      </c>
      <c r="V184" s="55">
        <v>9738</v>
      </c>
      <c r="W184" s="64">
        <f t="shared" si="44"/>
        <v>95.330396475770925</v>
      </c>
      <c r="X184" s="55">
        <f t="shared" si="34"/>
        <v>6479</v>
      </c>
      <c r="Y184" s="64">
        <f t="shared" si="43"/>
        <v>101.48809523809523</v>
      </c>
      <c r="Z184" s="55">
        <v>34</v>
      </c>
      <c r="AA184" s="64">
        <f t="shared" si="29"/>
        <v>125.92592592592592</v>
      </c>
      <c r="AB184" s="55">
        <v>3599</v>
      </c>
      <c r="AC184" s="68">
        <f t="shared" si="30"/>
        <v>118.4271141822968</v>
      </c>
      <c r="AD184" s="104"/>
      <c r="AE184" s="104"/>
      <c r="AF184" s="104"/>
      <c r="AG184" s="104"/>
      <c r="AH184" s="104"/>
      <c r="AI184" s="113"/>
    </row>
    <row r="185" spans="1:52" ht="12" hidden="1" customHeight="1">
      <c r="A185" s="31"/>
      <c r="B185" s="33" t="s">
        <v>79</v>
      </c>
      <c r="C185" s="40" t="s">
        <v>15</v>
      </c>
      <c r="D185" s="52">
        <v>86110</v>
      </c>
      <c r="E185" s="64">
        <f t="shared" si="35"/>
        <v>99.765965335063484</v>
      </c>
      <c r="F185" s="55">
        <v>995</v>
      </c>
      <c r="G185" s="64">
        <f t="shared" si="36"/>
        <v>108.26985854189337</v>
      </c>
      <c r="H185" s="55">
        <v>512</v>
      </c>
      <c r="I185" s="64">
        <f t="shared" si="28"/>
        <v>141.43646408839777</v>
      </c>
      <c r="J185" s="55">
        <f t="shared" si="31"/>
        <v>85115</v>
      </c>
      <c r="K185" s="64">
        <f t="shared" si="37"/>
        <v>99.674446383193001</v>
      </c>
      <c r="L185" s="55">
        <v>35249</v>
      </c>
      <c r="M185" s="64">
        <f t="shared" si="38"/>
        <v>96.776761936139252</v>
      </c>
      <c r="N185" s="55">
        <v>56985</v>
      </c>
      <c r="O185" s="64">
        <f t="shared" si="39"/>
        <v>94.599754307911951</v>
      </c>
      <c r="P185" s="55">
        <f t="shared" si="32"/>
        <v>21736</v>
      </c>
      <c r="Q185" s="64">
        <f t="shared" si="40"/>
        <v>91.270207852193991</v>
      </c>
      <c r="R185" s="55">
        <f t="shared" si="33"/>
        <v>106851</v>
      </c>
      <c r="S185" s="64">
        <f t="shared" si="41"/>
        <v>97.841733206358512</v>
      </c>
      <c r="T185" s="55">
        <v>100225</v>
      </c>
      <c r="U185" s="64">
        <f t="shared" si="42"/>
        <v>97.441107557093829</v>
      </c>
      <c r="V185" s="55">
        <v>9829</v>
      </c>
      <c r="W185" s="64">
        <f t="shared" si="44"/>
        <v>103.79091869060191</v>
      </c>
      <c r="X185" s="55">
        <f t="shared" si="34"/>
        <v>6626</v>
      </c>
      <c r="Y185" s="64">
        <f t="shared" si="43"/>
        <v>104.33002676743818</v>
      </c>
      <c r="Z185" s="55">
        <v>35</v>
      </c>
      <c r="AA185" s="64">
        <f t="shared" si="29"/>
        <v>109.375</v>
      </c>
      <c r="AB185" s="55">
        <v>2988</v>
      </c>
      <c r="AC185" s="68">
        <f t="shared" si="30"/>
        <v>80.997560314448364</v>
      </c>
      <c r="AD185" s="104"/>
      <c r="AE185" s="104"/>
      <c r="AF185" s="104"/>
      <c r="AG185" s="104"/>
      <c r="AH185" s="104"/>
      <c r="AI185" s="113"/>
    </row>
    <row r="186" spans="1:52" ht="12" hidden="1" customHeight="1">
      <c r="A186" s="31"/>
      <c r="B186" s="33" t="s">
        <v>81</v>
      </c>
      <c r="C186" s="40" t="s">
        <v>16</v>
      </c>
      <c r="D186" s="52">
        <v>89785</v>
      </c>
      <c r="E186" s="64">
        <f t="shared" si="35"/>
        <v>98.972629165426554</v>
      </c>
      <c r="F186" s="55">
        <v>983</v>
      </c>
      <c r="G186" s="64">
        <f t="shared" si="36"/>
        <v>107.43169398907104</v>
      </c>
      <c r="H186" s="55">
        <v>500</v>
      </c>
      <c r="I186" s="64">
        <f t="shared" si="28"/>
        <v>139.66480446927375</v>
      </c>
      <c r="J186" s="55">
        <f t="shared" si="31"/>
        <v>88802</v>
      </c>
      <c r="K186" s="64">
        <f t="shared" si="37"/>
        <v>98.886439054809472</v>
      </c>
      <c r="L186" s="55">
        <v>39322</v>
      </c>
      <c r="M186" s="64">
        <f t="shared" si="38"/>
        <v>95.585589965482029</v>
      </c>
      <c r="N186" s="55">
        <v>57221</v>
      </c>
      <c r="O186" s="64">
        <f t="shared" si="39"/>
        <v>97.385843388872814</v>
      </c>
      <c r="P186" s="55">
        <f t="shared" si="32"/>
        <v>17899</v>
      </c>
      <c r="Q186" s="64">
        <f t="shared" si="40"/>
        <v>101.5891934843067</v>
      </c>
      <c r="R186" s="55">
        <f t="shared" si="33"/>
        <v>106701</v>
      </c>
      <c r="S186" s="64">
        <f t="shared" si="41"/>
        <v>99.329739994973053</v>
      </c>
      <c r="T186" s="55">
        <v>94447</v>
      </c>
      <c r="U186" s="64">
        <f t="shared" si="42"/>
        <v>99.305000630861755</v>
      </c>
      <c r="V186" s="55">
        <v>9125</v>
      </c>
      <c r="W186" s="64">
        <f t="shared" si="44"/>
        <v>108.25720726064776</v>
      </c>
      <c r="X186" s="55">
        <f t="shared" si="34"/>
        <v>12254</v>
      </c>
      <c r="Y186" s="64">
        <f t="shared" si="43"/>
        <v>99.520831641354661</v>
      </c>
      <c r="Z186" s="55">
        <v>34</v>
      </c>
      <c r="AA186" s="64">
        <f t="shared" si="29"/>
        <v>141.66666666666669</v>
      </c>
      <c r="AB186" s="55">
        <v>3752</v>
      </c>
      <c r="AC186" s="68">
        <f t="shared" si="30"/>
        <v>89.99760134324778</v>
      </c>
      <c r="AD186" s="104"/>
      <c r="AE186" s="104"/>
      <c r="AF186" s="104"/>
      <c r="AG186" s="104"/>
      <c r="AH186" s="104"/>
      <c r="AI186" s="113"/>
    </row>
    <row r="187" spans="1:52" ht="12" hidden="1" customHeight="1">
      <c r="A187" s="31"/>
      <c r="B187" s="33" t="s">
        <v>53</v>
      </c>
      <c r="C187" s="40" t="s">
        <v>132</v>
      </c>
      <c r="D187" s="52">
        <v>91863</v>
      </c>
      <c r="E187" s="64">
        <f t="shared" si="35"/>
        <v>99.358613827117765</v>
      </c>
      <c r="F187" s="55">
        <v>991</v>
      </c>
      <c r="G187" s="64">
        <f t="shared" si="36"/>
        <v>110.60267857142858</v>
      </c>
      <c r="H187" s="55">
        <v>508</v>
      </c>
      <c r="I187" s="64">
        <f t="shared" si="28"/>
        <v>123.00242130750605</v>
      </c>
      <c r="J187" s="55">
        <f t="shared" si="31"/>
        <v>90872</v>
      </c>
      <c r="K187" s="64">
        <f t="shared" si="37"/>
        <v>99.248580166011351</v>
      </c>
      <c r="L187" s="55">
        <v>40190</v>
      </c>
      <c r="M187" s="64">
        <f t="shared" si="38"/>
        <v>97.157085529178559</v>
      </c>
      <c r="N187" s="55">
        <v>61760</v>
      </c>
      <c r="O187" s="64">
        <f t="shared" si="39"/>
        <v>97.035209829214267</v>
      </c>
      <c r="P187" s="55">
        <f t="shared" si="32"/>
        <v>21570</v>
      </c>
      <c r="Q187" s="64">
        <f t="shared" si="40"/>
        <v>96.808940352766939</v>
      </c>
      <c r="R187" s="55">
        <f t="shared" si="33"/>
        <v>112442</v>
      </c>
      <c r="S187" s="64">
        <f t="shared" si="41"/>
        <v>98.771093015697332</v>
      </c>
      <c r="T187" s="55">
        <v>99446</v>
      </c>
      <c r="U187" s="64">
        <f t="shared" si="42"/>
        <v>97.885701911530205</v>
      </c>
      <c r="V187" s="55">
        <v>8978</v>
      </c>
      <c r="W187" s="64">
        <f t="shared" si="44"/>
        <v>113.20136174505106</v>
      </c>
      <c r="X187" s="55">
        <f t="shared" si="34"/>
        <v>12996</v>
      </c>
      <c r="Y187" s="64">
        <f t="shared" si="43"/>
        <v>106.11578345717318</v>
      </c>
      <c r="Z187" s="55">
        <v>32</v>
      </c>
      <c r="AA187" s="64">
        <f t="shared" si="29"/>
        <v>123.07692307692308</v>
      </c>
      <c r="AB187" s="55">
        <v>3246</v>
      </c>
      <c r="AC187" s="68">
        <f t="shared" si="30"/>
        <v>97.418967587034814</v>
      </c>
      <c r="AD187" s="104"/>
      <c r="AE187" s="104"/>
      <c r="AF187" s="104"/>
      <c r="AG187" s="104"/>
      <c r="AH187" s="104"/>
      <c r="AI187" s="113"/>
    </row>
    <row r="188" spans="1:52" ht="12" hidden="1" customHeight="1">
      <c r="B188" s="33" t="s">
        <v>54</v>
      </c>
      <c r="C188" s="40" t="s">
        <v>44</v>
      </c>
      <c r="D188" s="52">
        <v>85241</v>
      </c>
      <c r="E188" s="64">
        <f t="shared" si="35"/>
        <v>96.13068386863948</v>
      </c>
      <c r="F188" s="55">
        <v>1073</v>
      </c>
      <c r="G188" s="64">
        <f t="shared" si="36"/>
        <v>123.61751152073732</v>
      </c>
      <c r="H188" s="55">
        <v>590</v>
      </c>
      <c r="I188" s="64">
        <f t="shared" si="28"/>
        <v>153.24675324675326</v>
      </c>
      <c r="J188" s="55">
        <f t="shared" si="31"/>
        <v>84168</v>
      </c>
      <c r="K188" s="64">
        <f t="shared" si="37"/>
        <v>95.858958589585896</v>
      </c>
      <c r="L188" s="55">
        <v>37000</v>
      </c>
      <c r="M188" s="64">
        <f t="shared" si="38"/>
        <v>95.728441696204499</v>
      </c>
      <c r="N188" s="55">
        <v>57653</v>
      </c>
      <c r="O188" s="64">
        <f t="shared" si="39"/>
        <v>97.202926895063385</v>
      </c>
      <c r="P188" s="55">
        <f t="shared" si="32"/>
        <v>20653</v>
      </c>
      <c r="Q188" s="64">
        <f t="shared" si="40"/>
        <v>99.961279705725758</v>
      </c>
      <c r="R188" s="55">
        <f t="shared" si="33"/>
        <v>104821</v>
      </c>
      <c r="S188" s="64">
        <f t="shared" si="41"/>
        <v>96.640390909509975</v>
      </c>
      <c r="T188" s="55">
        <v>92898</v>
      </c>
      <c r="U188" s="64">
        <f t="shared" si="42"/>
        <v>93.793730122671519</v>
      </c>
      <c r="V188" s="55">
        <v>7474</v>
      </c>
      <c r="W188" s="64">
        <f t="shared" si="44"/>
        <v>95.429009193054142</v>
      </c>
      <c r="X188" s="55">
        <f t="shared" si="34"/>
        <v>11923</v>
      </c>
      <c r="Y188" s="64">
        <f t="shared" si="43"/>
        <v>126.57112526539278</v>
      </c>
      <c r="Z188" s="55">
        <v>25</v>
      </c>
      <c r="AA188" s="64">
        <f t="shared" si="29"/>
        <v>80.645161290322577</v>
      </c>
      <c r="AB188" s="55">
        <v>2797</v>
      </c>
      <c r="AC188" s="68">
        <f t="shared" si="30"/>
        <v>87.625313283208015</v>
      </c>
      <c r="AD188" s="104"/>
      <c r="AE188" s="104"/>
      <c r="AF188" s="104"/>
      <c r="AG188" s="104"/>
      <c r="AH188" s="104"/>
      <c r="AI188" s="113"/>
    </row>
    <row r="189" spans="1:52" ht="12" hidden="1" customHeight="1">
      <c r="B189" s="34" t="s">
        <v>85</v>
      </c>
      <c r="C189" s="40" t="s">
        <v>20</v>
      </c>
      <c r="D189" s="53">
        <v>96786</v>
      </c>
      <c r="E189" s="66">
        <f t="shared" si="35"/>
        <v>99.003682487725044</v>
      </c>
      <c r="F189" s="56">
        <v>850</v>
      </c>
      <c r="G189" s="66">
        <f t="shared" si="36"/>
        <v>89.098532494758913</v>
      </c>
      <c r="H189" s="56">
        <v>367</v>
      </c>
      <c r="I189" s="66">
        <f t="shared" si="28"/>
        <v>77.919320594479842</v>
      </c>
      <c r="J189" s="56">
        <f t="shared" si="31"/>
        <v>95936</v>
      </c>
      <c r="K189" s="66">
        <f t="shared" si="37"/>
        <v>99.101295374253667</v>
      </c>
      <c r="L189" s="56">
        <v>44085</v>
      </c>
      <c r="M189" s="66">
        <f t="shared" si="38"/>
        <v>98.708073977878286</v>
      </c>
      <c r="N189" s="56">
        <v>64616</v>
      </c>
      <c r="O189" s="66">
        <f t="shared" si="39"/>
        <v>101.68381959525384</v>
      </c>
      <c r="P189" s="56">
        <f t="shared" si="32"/>
        <v>20531</v>
      </c>
      <c r="Q189" s="66">
        <f t="shared" si="40"/>
        <v>108.72166913789452</v>
      </c>
      <c r="R189" s="56">
        <f t="shared" si="33"/>
        <v>116467</v>
      </c>
      <c r="S189" s="66">
        <f t="shared" si="41"/>
        <v>100.67162243927739</v>
      </c>
      <c r="T189" s="56">
        <v>99537</v>
      </c>
      <c r="U189" s="66">
        <f t="shared" si="42"/>
        <v>99.56189047261816</v>
      </c>
      <c r="V189" s="56">
        <v>8798</v>
      </c>
      <c r="W189" s="66">
        <f t="shared" si="44"/>
        <v>97.940554380496494</v>
      </c>
      <c r="X189" s="56">
        <f t="shared" si="34"/>
        <v>16930</v>
      </c>
      <c r="Y189" s="66">
        <f t="shared" si="43"/>
        <v>107.73146675151128</v>
      </c>
      <c r="Z189" s="56">
        <v>25</v>
      </c>
      <c r="AA189" s="66">
        <f t="shared" si="29"/>
        <v>86.206896551724128</v>
      </c>
      <c r="AB189" s="56">
        <v>3195</v>
      </c>
      <c r="AC189" s="69">
        <f t="shared" si="30"/>
        <v>83.726415094339629</v>
      </c>
      <c r="AD189" s="105"/>
      <c r="AE189" s="105"/>
      <c r="AF189" s="105"/>
      <c r="AG189" s="105"/>
      <c r="AH189" s="105"/>
      <c r="AI189" s="114"/>
      <c r="AJ189" s="36"/>
      <c r="AK189" s="36"/>
      <c r="AL189" s="36"/>
      <c r="AM189" s="36"/>
      <c r="AN189" s="36"/>
      <c r="AO189" s="36"/>
      <c r="AP189" s="36"/>
      <c r="AQ189" s="36"/>
      <c r="AR189" s="36"/>
      <c r="AS189" s="36"/>
      <c r="AT189" s="36"/>
      <c r="AU189" s="36"/>
      <c r="AV189" s="36"/>
      <c r="AW189" s="36"/>
      <c r="AX189" s="36"/>
      <c r="AY189" s="36"/>
      <c r="AZ189" s="36"/>
    </row>
    <row r="190" spans="1:52" ht="12" hidden="1" customHeight="1">
      <c r="A190" s="31"/>
      <c r="B190" s="32" t="s">
        <v>133</v>
      </c>
      <c r="C190" s="41" t="s">
        <v>134</v>
      </c>
      <c r="D190" s="54">
        <v>95581</v>
      </c>
      <c r="E190" s="62">
        <f t="shared" si="35"/>
        <v>99.482711963196564</v>
      </c>
      <c r="F190" s="57">
        <v>902</v>
      </c>
      <c r="G190" s="62">
        <f t="shared" si="36"/>
        <v>100.78212290502793</v>
      </c>
      <c r="H190" s="57">
        <v>419</v>
      </c>
      <c r="I190" s="62">
        <f t="shared" si="28"/>
        <v>101.6990291262136</v>
      </c>
      <c r="J190" s="57">
        <f t="shared" si="31"/>
        <v>94679</v>
      </c>
      <c r="K190" s="62">
        <f t="shared" si="37"/>
        <v>99.470493680594217</v>
      </c>
      <c r="L190" s="57">
        <v>41705</v>
      </c>
      <c r="M190" s="62">
        <f t="shared" si="38"/>
        <v>96.090041933551447</v>
      </c>
      <c r="N190" s="57">
        <v>60728</v>
      </c>
      <c r="O190" s="62">
        <f t="shared" si="39"/>
        <v>96.571464919534378</v>
      </c>
      <c r="P190" s="57">
        <f t="shared" si="32"/>
        <v>19023</v>
      </c>
      <c r="Q190" s="62">
        <f t="shared" si="40"/>
        <v>97.643979057591622</v>
      </c>
      <c r="R190" s="57">
        <f t="shared" si="33"/>
        <v>113702</v>
      </c>
      <c r="S190" s="62">
        <f t="shared" si="41"/>
        <v>99.160162211660051</v>
      </c>
      <c r="T190" s="55">
        <v>100244</v>
      </c>
      <c r="U190" s="62">
        <f t="shared" si="42"/>
        <v>99.850588680598435</v>
      </c>
      <c r="V190" s="57">
        <v>8021</v>
      </c>
      <c r="W190" s="62">
        <f t="shared" si="44"/>
        <v>98.116207951070336</v>
      </c>
      <c r="X190" s="57">
        <f t="shared" si="34"/>
        <v>13458</v>
      </c>
      <c r="Y190" s="62">
        <f t="shared" si="43"/>
        <v>94.303132226192972</v>
      </c>
      <c r="Z190" s="57">
        <v>26</v>
      </c>
      <c r="AA190" s="62">
        <f t="shared" si="29"/>
        <v>118.18181818181819</v>
      </c>
      <c r="AB190" s="57">
        <v>2941</v>
      </c>
      <c r="AC190" s="70">
        <f t="shared" si="30"/>
        <v>86.019303890026322</v>
      </c>
      <c r="AD190" s="106"/>
      <c r="AE190" s="106"/>
      <c r="AF190" s="106"/>
      <c r="AG190" s="106"/>
      <c r="AH190" s="106"/>
      <c r="AI190" s="115"/>
    </row>
    <row r="191" spans="1:52" ht="12" hidden="1" customHeight="1">
      <c r="A191" s="31"/>
      <c r="B191" s="33" t="s">
        <v>70</v>
      </c>
      <c r="C191" s="40" t="s">
        <v>18</v>
      </c>
      <c r="D191" s="52">
        <v>97617</v>
      </c>
      <c r="E191" s="64">
        <f t="shared" si="35"/>
        <v>99.541130043745611</v>
      </c>
      <c r="F191" s="55">
        <v>860</v>
      </c>
      <c r="G191" s="64">
        <f t="shared" si="36"/>
        <v>98.850574712643677</v>
      </c>
      <c r="H191" s="55">
        <v>377</v>
      </c>
      <c r="I191" s="64">
        <f t="shared" ref="I191:I213" si="45">H191/H179*100</f>
        <v>97.41602067183463</v>
      </c>
      <c r="J191" s="55">
        <f t="shared" si="31"/>
        <v>96757</v>
      </c>
      <c r="K191" s="64">
        <f t="shared" si="37"/>
        <v>99.547311131001976</v>
      </c>
      <c r="L191" s="55">
        <v>41909</v>
      </c>
      <c r="M191" s="64">
        <f t="shared" si="38"/>
        <v>97.333766867176067</v>
      </c>
      <c r="N191" s="55">
        <v>63966</v>
      </c>
      <c r="O191" s="64">
        <f t="shared" si="39"/>
        <v>96.694027481746858</v>
      </c>
      <c r="P191" s="55">
        <f t="shared" si="32"/>
        <v>22057</v>
      </c>
      <c r="Q191" s="64">
        <f t="shared" si="40"/>
        <v>95.501385521302396</v>
      </c>
      <c r="R191" s="55">
        <f t="shared" si="33"/>
        <v>118814</v>
      </c>
      <c r="S191" s="64">
        <f t="shared" si="41"/>
        <v>98.770502024224186</v>
      </c>
      <c r="T191" s="55">
        <v>108005</v>
      </c>
      <c r="U191" s="64">
        <f t="shared" si="42"/>
        <v>99.660432026427245</v>
      </c>
      <c r="V191" s="55">
        <v>9013</v>
      </c>
      <c r="W191" s="64">
        <f t="shared" si="44"/>
        <v>122.40934401738421</v>
      </c>
      <c r="X191" s="55">
        <f t="shared" si="34"/>
        <v>10809</v>
      </c>
      <c r="Y191" s="64">
        <f t="shared" si="43"/>
        <v>90.679530201342288</v>
      </c>
      <c r="Z191" s="55">
        <v>37</v>
      </c>
      <c r="AA191" s="64">
        <f t="shared" ref="AA191:AA213" si="46">Z191/Z179*100</f>
        <v>127.58620689655173</v>
      </c>
      <c r="AB191" s="55">
        <v>2802</v>
      </c>
      <c r="AC191" s="68">
        <f t="shared" ref="AC191:AC213" si="47">AB191/AB179*100</f>
        <v>81.762474467464259</v>
      </c>
      <c r="AD191" s="104"/>
      <c r="AE191" s="104"/>
      <c r="AF191" s="104"/>
      <c r="AG191" s="104"/>
      <c r="AH191" s="104"/>
      <c r="AI191" s="113"/>
    </row>
    <row r="192" spans="1:52" ht="12" hidden="1" customHeight="1">
      <c r="A192" s="31"/>
      <c r="B192" s="33" t="s">
        <v>72</v>
      </c>
      <c r="C192" s="40" t="s">
        <v>10</v>
      </c>
      <c r="D192" s="52">
        <v>90784</v>
      </c>
      <c r="E192" s="64">
        <f t="shared" si="35"/>
        <v>98.975186428851771</v>
      </c>
      <c r="F192" s="55">
        <v>882</v>
      </c>
      <c r="G192" s="64">
        <f t="shared" si="36"/>
        <v>96.816684961580677</v>
      </c>
      <c r="H192" s="55">
        <v>399</v>
      </c>
      <c r="I192" s="64">
        <f t="shared" si="45"/>
        <v>93.224299065420553</v>
      </c>
      <c r="J192" s="55">
        <f t="shared" si="31"/>
        <v>89902</v>
      </c>
      <c r="K192" s="64">
        <f t="shared" si="37"/>
        <v>98.996839659520106</v>
      </c>
      <c r="L192" s="55">
        <v>39142</v>
      </c>
      <c r="M192" s="64">
        <f t="shared" si="38"/>
        <v>99.892813393221729</v>
      </c>
      <c r="N192" s="55">
        <v>62884</v>
      </c>
      <c r="O192" s="64">
        <f t="shared" si="39"/>
        <v>98.313087253568469</v>
      </c>
      <c r="P192" s="55">
        <f t="shared" si="32"/>
        <v>23742</v>
      </c>
      <c r="Q192" s="64">
        <f t="shared" si="40"/>
        <v>95.815004641026675</v>
      </c>
      <c r="R192" s="55">
        <f t="shared" si="33"/>
        <v>113644</v>
      </c>
      <c r="S192" s="64">
        <f t="shared" si="41"/>
        <v>98.314762267284934</v>
      </c>
      <c r="T192" s="55">
        <v>106772</v>
      </c>
      <c r="U192" s="64">
        <f t="shared" si="42"/>
        <v>99.396760379817536</v>
      </c>
      <c r="V192" s="55">
        <v>6908</v>
      </c>
      <c r="W192" s="64">
        <f t="shared" si="44"/>
        <v>96.077885952712109</v>
      </c>
      <c r="X192" s="55">
        <f t="shared" si="34"/>
        <v>6872</v>
      </c>
      <c r="Y192" s="64">
        <f t="shared" si="43"/>
        <v>84.092021536955457</v>
      </c>
      <c r="Z192" s="55">
        <v>37</v>
      </c>
      <c r="AA192" s="64">
        <f t="shared" si="46"/>
        <v>119.35483870967742</v>
      </c>
      <c r="AB192" s="55">
        <v>2568</v>
      </c>
      <c r="AC192" s="68">
        <f t="shared" si="47"/>
        <v>78.894009216589865</v>
      </c>
      <c r="AD192" s="104"/>
      <c r="AE192" s="104"/>
      <c r="AF192" s="104"/>
      <c r="AG192" s="104"/>
      <c r="AH192" s="104"/>
      <c r="AI192" s="113"/>
    </row>
    <row r="193" spans="1:35" ht="12" hidden="1" customHeight="1">
      <c r="A193" s="31"/>
      <c r="B193" s="33" t="s">
        <v>74</v>
      </c>
      <c r="C193" s="40" t="s">
        <v>46</v>
      </c>
      <c r="D193" s="52">
        <v>89117</v>
      </c>
      <c r="E193" s="64">
        <f t="shared" si="35"/>
        <v>98.30454254638515</v>
      </c>
      <c r="F193" s="55">
        <v>922</v>
      </c>
      <c r="G193" s="64">
        <f t="shared" si="36"/>
        <v>101.09649122807018</v>
      </c>
      <c r="H193" s="55">
        <v>439</v>
      </c>
      <c r="I193" s="64">
        <f t="shared" si="45"/>
        <v>102.33100233100234</v>
      </c>
      <c r="J193" s="55">
        <f t="shared" si="31"/>
        <v>88195</v>
      </c>
      <c r="K193" s="64">
        <f t="shared" si="37"/>
        <v>98.276169463573353</v>
      </c>
      <c r="L193" s="55">
        <v>37073</v>
      </c>
      <c r="M193" s="64">
        <f t="shared" si="38"/>
        <v>93.611595081180724</v>
      </c>
      <c r="N193" s="55">
        <v>62307</v>
      </c>
      <c r="O193" s="64">
        <f t="shared" si="39"/>
        <v>93.985881075210429</v>
      </c>
      <c r="P193" s="55">
        <f t="shared" si="32"/>
        <v>25234</v>
      </c>
      <c r="Q193" s="64">
        <f t="shared" si="40"/>
        <v>94.541231126596983</v>
      </c>
      <c r="R193" s="55">
        <f t="shared" si="33"/>
        <v>113429</v>
      </c>
      <c r="S193" s="64">
        <f t="shared" si="41"/>
        <v>97.419975436517134</v>
      </c>
      <c r="T193" s="55">
        <v>106543</v>
      </c>
      <c r="U193" s="64">
        <f t="shared" si="42"/>
        <v>99.589650595427273</v>
      </c>
      <c r="V193" s="55">
        <v>8049</v>
      </c>
      <c r="W193" s="64">
        <f t="shared" si="44"/>
        <v>106.20134582398732</v>
      </c>
      <c r="X193" s="55">
        <f t="shared" si="34"/>
        <v>6886</v>
      </c>
      <c r="Y193" s="64">
        <f t="shared" si="43"/>
        <v>72.860014813247275</v>
      </c>
      <c r="Z193" s="55">
        <v>35</v>
      </c>
      <c r="AA193" s="64">
        <f t="shared" si="46"/>
        <v>102.94117647058823</v>
      </c>
      <c r="AB193" s="55">
        <v>2560</v>
      </c>
      <c r="AC193" s="68">
        <f t="shared" si="47"/>
        <v>83.66013071895425</v>
      </c>
      <c r="AD193" s="104"/>
      <c r="AE193" s="104"/>
      <c r="AF193" s="104"/>
      <c r="AG193" s="104"/>
      <c r="AH193" s="104"/>
      <c r="AI193" s="113"/>
    </row>
    <row r="194" spans="1:35" ht="12" hidden="1" customHeight="1">
      <c r="A194" s="31"/>
      <c r="B194" s="33" t="s">
        <v>76</v>
      </c>
      <c r="C194" s="40" t="s">
        <v>75</v>
      </c>
      <c r="D194" s="52">
        <v>85210</v>
      </c>
      <c r="E194" s="64">
        <f t="shared" si="35"/>
        <v>96.931984938628318</v>
      </c>
      <c r="F194" s="55">
        <v>849</v>
      </c>
      <c r="G194" s="64">
        <f t="shared" si="36"/>
        <v>94.228634850166486</v>
      </c>
      <c r="H194" s="55">
        <v>366</v>
      </c>
      <c r="I194" s="64">
        <f t="shared" si="45"/>
        <v>87.559808612440193</v>
      </c>
      <c r="J194" s="55">
        <f t="shared" si="31"/>
        <v>84361</v>
      </c>
      <c r="K194" s="64">
        <f t="shared" si="37"/>
        <v>96.959979771510007</v>
      </c>
      <c r="L194" s="55">
        <v>34690</v>
      </c>
      <c r="M194" s="64">
        <f t="shared" si="38"/>
        <v>97.187202330923967</v>
      </c>
      <c r="N194" s="55">
        <v>59315</v>
      </c>
      <c r="O194" s="64">
        <f t="shared" si="39"/>
        <v>100.85012326787384</v>
      </c>
      <c r="P194" s="55">
        <f t="shared" si="32"/>
        <v>24625</v>
      </c>
      <c r="Q194" s="64">
        <f t="shared" si="40"/>
        <v>106.50490895722504</v>
      </c>
      <c r="R194" s="55">
        <f t="shared" si="33"/>
        <v>108986</v>
      </c>
      <c r="S194" s="64">
        <f t="shared" si="41"/>
        <v>98.963923470175345</v>
      </c>
      <c r="T194" s="55">
        <v>100799</v>
      </c>
      <c r="U194" s="64">
        <f t="shared" si="42"/>
        <v>101.83465847670811</v>
      </c>
      <c r="V194" s="55">
        <v>8262</v>
      </c>
      <c r="W194" s="64">
        <f t="shared" si="44"/>
        <v>119.84334203655354</v>
      </c>
      <c r="X194" s="55">
        <f t="shared" si="34"/>
        <v>8187</v>
      </c>
      <c r="Y194" s="64">
        <f t="shared" si="43"/>
        <v>73.465541995692746</v>
      </c>
      <c r="Z194" s="55">
        <v>34</v>
      </c>
      <c r="AA194" s="64">
        <f t="shared" si="46"/>
        <v>87.179487179487182</v>
      </c>
      <c r="AB194" s="55">
        <v>1942</v>
      </c>
      <c r="AC194" s="68">
        <f t="shared" si="47"/>
        <v>64.411276948590384</v>
      </c>
      <c r="AD194" s="104"/>
      <c r="AE194" s="104"/>
      <c r="AF194" s="104"/>
      <c r="AG194" s="104"/>
      <c r="AH194" s="104"/>
      <c r="AI194" s="113"/>
    </row>
    <row r="195" spans="1:35" ht="12" hidden="1" customHeight="1">
      <c r="A195" s="31"/>
      <c r="B195" s="33" t="s">
        <v>41</v>
      </c>
      <c r="C195" s="40" t="s">
        <v>13</v>
      </c>
      <c r="D195" s="52">
        <v>83201</v>
      </c>
      <c r="E195" s="64">
        <f t="shared" si="35"/>
        <v>98.546690671341267</v>
      </c>
      <c r="F195" s="55">
        <v>885</v>
      </c>
      <c r="G195" s="64">
        <f t="shared" si="36"/>
        <v>95.986984815618229</v>
      </c>
      <c r="H195" s="55">
        <v>402</v>
      </c>
      <c r="I195" s="64">
        <f t="shared" si="45"/>
        <v>91.571753986332567</v>
      </c>
      <c r="J195" s="55">
        <f t="shared" si="31"/>
        <v>82316</v>
      </c>
      <c r="K195" s="64">
        <f t="shared" si="37"/>
        <v>98.574952698009724</v>
      </c>
      <c r="L195" s="55">
        <v>31780</v>
      </c>
      <c r="M195" s="64">
        <f t="shared" si="38"/>
        <v>101.34574909114103</v>
      </c>
      <c r="N195" s="55">
        <v>63513</v>
      </c>
      <c r="O195" s="64">
        <f t="shared" si="39"/>
        <v>99.17243102290648</v>
      </c>
      <c r="P195" s="55">
        <f t="shared" si="32"/>
        <v>31733</v>
      </c>
      <c r="Q195" s="64">
        <f t="shared" si="40"/>
        <v>97.087348936821172</v>
      </c>
      <c r="R195" s="55">
        <f t="shared" si="33"/>
        <v>114049</v>
      </c>
      <c r="S195" s="64">
        <f t="shared" si="41"/>
        <v>98.156483720770112</v>
      </c>
      <c r="T195" s="55">
        <v>109667</v>
      </c>
      <c r="U195" s="64">
        <f t="shared" si="42"/>
        <v>98.799989189091804</v>
      </c>
      <c r="V195" s="55">
        <v>9718</v>
      </c>
      <c r="W195" s="64">
        <f t="shared" si="44"/>
        <v>102.72727272727273</v>
      </c>
      <c r="X195" s="55">
        <f t="shared" si="34"/>
        <v>4382</v>
      </c>
      <c r="Y195" s="64">
        <f t="shared" si="43"/>
        <v>84.399075500770408</v>
      </c>
      <c r="Z195" s="55">
        <v>34</v>
      </c>
      <c r="AA195" s="64">
        <f t="shared" si="46"/>
        <v>70.833333333333343</v>
      </c>
      <c r="AB195" s="55">
        <v>2607</v>
      </c>
      <c r="AC195" s="68">
        <f t="shared" si="47"/>
        <v>82.656943563728603</v>
      </c>
      <c r="AD195" s="104"/>
      <c r="AE195" s="104"/>
      <c r="AF195" s="104"/>
      <c r="AG195" s="104"/>
      <c r="AH195" s="104"/>
      <c r="AI195" s="113"/>
    </row>
    <row r="196" spans="1:35" ht="12" hidden="1" customHeight="1">
      <c r="A196" s="31"/>
      <c r="B196" s="33" t="s">
        <v>55</v>
      </c>
      <c r="C196" s="40" t="s">
        <v>14</v>
      </c>
      <c r="D196" s="52">
        <v>86442</v>
      </c>
      <c r="E196" s="64">
        <f t="shared" si="35"/>
        <v>97.762949558923324</v>
      </c>
      <c r="F196" s="55">
        <v>904</v>
      </c>
      <c r="G196" s="64">
        <f t="shared" si="36"/>
        <v>88.976377952755897</v>
      </c>
      <c r="H196" s="55">
        <v>421</v>
      </c>
      <c r="I196" s="64">
        <f t="shared" si="45"/>
        <v>78.986866791744831</v>
      </c>
      <c r="J196" s="55">
        <f t="shared" si="31"/>
        <v>85538</v>
      </c>
      <c r="K196" s="64">
        <f t="shared" si="37"/>
        <v>97.865086266074769</v>
      </c>
      <c r="L196" s="55">
        <v>33652</v>
      </c>
      <c r="M196" s="64">
        <f t="shared" si="38"/>
        <v>97.728988790149273</v>
      </c>
      <c r="N196" s="55">
        <v>61289</v>
      </c>
      <c r="O196" s="64">
        <f t="shared" si="39"/>
        <v>96.830713326487086</v>
      </c>
      <c r="P196" s="55">
        <f t="shared" si="32"/>
        <v>27637</v>
      </c>
      <c r="Q196" s="64">
        <f t="shared" si="40"/>
        <v>95.758982710231805</v>
      </c>
      <c r="R196" s="55">
        <f t="shared" si="33"/>
        <v>113175</v>
      </c>
      <c r="S196" s="64">
        <f t="shared" si="41"/>
        <v>97.342278415688298</v>
      </c>
      <c r="T196" s="55">
        <v>108556</v>
      </c>
      <c r="U196" s="64">
        <f t="shared" si="42"/>
        <v>98.87963856958082</v>
      </c>
      <c r="V196" s="55">
        <v>10399</v>
      </c>
      <c r="W196" s="64">
        <f t="shared" si="44"/>
        <v>106.78784144588211</v>
      </c>
      <c r="X196" s="55">
        <f t="shared" si="34"/>
        <v>4619</v>
      </c>
      <c r="Y196" s="64">
        <f t="shared" si="43"/>
        <v>71.291866028708128</v>
      </c>
      <c r="Z196" s="55">
        <v>39</v>
      </c>
      <c r="AA196" s="64">
        <f t="shared" si="46"/>
        <v>114.70588235294117</v>
      </c>
      <c r="AB196" s="55">
        <v>2668</v>
      </c>
      <c r="AC196" s="68">
        <f t="shared" si="47"/>
        <v>74.13170325090303</v>
      </c>
      <c r="AD196" s="104"/>
      <c r="AE196" s="104"/>
      <c r="AF196" s="104"/>
      <c r="AG196" s="104"/>
      <c r="AH196" s="104"/>
      <c r="AI196" s="113"/>
    </row>
    <row r="197" spans="1:35" ht="12" hidden="1" customHeight="1">
      <c r="B197" s="33" t="s">
        <v>79</v>
      </c>
      <c r="C197" s="40" t="s">
        <v>15</v>
      </c>
      <c r="D197" s="52">
        <v>84233</v>
      </c>
      <c r="E197" s="64">
        <f t="shared" si="35"/>
        <v>97.820229938450822</v>
      </c>
      <c r="F197" s="55">
        <v>866</v>
      </c>
      <c r="G197" s="64">
        <f t="shared" si="36"/>
        <v>87.035175879396988</v>
      </c>
      <c r="H197" s="55">
        <v>383</v>
      </c>
      <c r="I197" s="64">
        <f t="shared" si="45"/>
        <v>74.8046875</v>
      </c>
      <c r="J197" s="55">
        <f t="shared" si="31"/>
        <v>83367</v>
      </c>
      <c r="K197" s="64">
        <f t="shared" si="37"/>
        <v>97.946307936321446</v>
      </c>
      <c r="L197" s="55">
        <v>33780</v>
      </c>
      <c r="M197" s="64">
        <f t="shared" si="38"/>
        <v>95.83250588669182</v>
      </c>
      <c r="N197" s="55">
        <v>55545</v>
      </c>
      <c r="O197" s="64">
        <f t="shared" si="39"/>
        <v>97.473019215583051</v>
      </c>
      <c r="P197" s="55">
        <f t="shared" si="32"/>
        <v>21765</v>
      </c>
      <c r="Q197" s="64">
        <f t="shared" si="40"/>
        <v>100.13341921236658</v>
      </c>
      <c r="R197" s="55">
        <f t="shared" si="33"/>
        <v>105132</v>
      </c>
      <c r="S197" s="64">
        <f t="shared" si="41"/>
        <v>98.39121767695201</v>
      </c>
      <c r="T197" s="55">
        <v>99405</v>
      </c>
      <c r="U197" s="64">
        <f t="shared" si="42"/>
        <v>99.18184085806935</v>
      </c>
      <c r="V197" s="55">
        <v>10015</v>
      </c>
      <c r="W197" s="64">
        <f t="shared" si="44"/>
        <v>101.89235934479601</v>
      </c>
      <c r="X197" s="55">
        <f t="shared" si="34"/>
        <v>5727</v>
      </c>
      <c r="Y197" s="64">
        <f t="shared" si="43"/>
        <v>86.432236643525499</v>
      </c>
      <c r="Z197" s="55">
        <v>39</v>
      </c>
      <c r="AA197" s="64">
        <f t="shared" si="46"/>
        <v>111.42857142857143</v>
      </c>
      <c r="AB197" s="55">
        <v>2746</v>
      </c>
      <c r="AC197" s="68">
        <f t="shared" si="47"/>
        <v>91.900937081659976</v>
      </c>
      <c r="AD197" s="104"/>
      <c r="AE197" s="104"/>
      <c r="AF197" s="104"/>
      <c r="AG197" s="104"/>
      <c r="AH197" s="104"/>
      <c r="AI197" s="113"/>
    </row>
    <row r="198" spans="1:35" ht="12" hidden="1" customHeight="1">
      <c r="B198" s="33" t="s">
        <v>81</v>
      </c>
      <c r="C198" s="40" t="s">
        <v>16</v>
      </c>
      <c r="D198" s="52">
        <v>88327</v>
      </c>
      <c r="E198" s="64">
        <f t="shared" si="35"/>
        <v>98.376120732861835</v>
      </c>
      <c r="F198" s="55">
        <v>768</v>
      </c>
      <c r="G198" s="64">
        <f t="shared" si="36"/>
        <v>78.128179043743643</v>
      </c>
      <c r="H198" s="55">
        <v>285</v>
      </c>
      <c r="I198" s="64">
        <f t="shared" si="45"/>
        <v>56.999999999999993</v>
      </c>
      <c r="J198" s="55">
        <f t="shared" si="31"/>
        <v>87559</v>
      </c>
      <c r="K198" s="64">
        <f t="shared" si="37"/>
        <v>98.600256750974083</v>
      </c>
      <c r="L198" s="55">
        <v>38325</v>
      </c>
      <c r="M198" s="64">
        <f t="shared" si="38"/>
        <v>97.464523676313519</v>
      </c>
      <c r="N198" s="55">
        <v>56223</v>
      </c>
      <c r="O198" s="64">
        <f t="shared" si="39"/>
        <v>98.255885077156989</v>
      </c>
      <c r="P198" s="55">
        <f t="shared" si="32"/>
        <v>17898</v>
      </c>
      <c r="Q198" s="64">
        <f t="shared" si="40"/>
        <v>99.994413095703678</v>
      </c>
      <c r="R198" s="55">
        <f t="shared" si="33"/>
        <v>105457</v>
      </c>
      <c r="S198" s="64">
        <f t="shared" si="41"/>
        <v>98.834125265930027</v>
      </c>
      <c r="T198" s="55">
        <v>93575</v>
      </c>
      <c r="U198" s="64">
        <f t="shared" si="42"/>
        <v>99.076730864929544</v>
      </c>
      <c r="V198" s="55">
        <v>9927</v>
      </c>
      <c r="W198" s="64">
        <f t="shared" si="44"/>
        <v>108.78904109589041</v>
      </c>
      <c r="X198" s="55">
        <f t="shared" si="34"/>
        <v>11882</v>
      </c>
      <c r="Y198" s="64">
        <f t="shared" si="43"/>
        <v>96.964256569283506</v>
      </c>
      <c r="Z198" s="55">
        <v>34</v>
      </c>
      <c r="AA198" s="64">
        <f t="shared" si="46"/>
        <v>100</v>
      </c>
      <c r="AB198" s="55">
        <v>3462</v>
      </c>
      <c r="AC198" s="68">
        <f t="shared" si="47"/>
        <v>92.27078891257996</v>
      </c>
      <c r="AD198" s="104"/>
      <c r="AE198" s="104"/>
      <c r="AF198" s="104"/>
      <c r="AG198" s="104"/>
      <c r="AH198" s="104"/>
      <c r="AI198" s="113"/>
    </row>
    <row r="199" spans="1:35" ht="12" hidden="1" customHeight="1">
      <c r="B199" s="33" t="s">
        <v>135</v>
      </c>
      <c r="C199" s="40" t="s">
        <v>136</v>
      </c>
      <c r="D199" s="52">
        <v>90458</v>
      </c>
      <c r="E199" s="64">
        <f t="shared" si="35"/>
        <v>98.470548534230318</v>
      </c>
      <c r="F199" s="55">
        <v>774</v>
      </c>
      <c r="G199" s="64">
        <f t="shared" si="36"/>
        <v>78.102926337033296</v>
      </c>
      <c r="H199" s="55">
        <v>291</v>
      </c>
      <c r="I199" s="64">
        <f t="shared" si="45"/>
        <v>57.283464566929133</v>
      </c>
      <c r="J199" s="55">
        <f t="shared" si="31"/>
        <v>89684</v>
      </c>
      <c r="K199" s="64">
        <f t="shared" si="37"/>
        <v>98.692666607976051</v>
      </c>
      <c r="L199" s="55">
        <v>39371</v>
      </c>
      <c r="M199" s="64">
        <f t="shared" si="38"/>
        <v>97.96217964667828</v>
      </c>
      <c r="N199" s="55">
        <v>58907</v>
      </c>
      <c r="O199" s="64">
        <f t="shared" si="39"/>
        <v>95.380505181347147</v>
      </c>
      <c r="P199" s="55">
        <f t="shared" si="32"/>
        <v>19536</v>
      </c>
      <c r="Q199" s="64">
        <f t="shared" si="40"/>
        <v>90.570236439499311</v>
      </c>
      <c r="R199" s="55">
        <f t="shared" si="33"/>
        <v>109220</v>
      </c>
      <c r="S199" s="64">
        <f t="shared" si="41"/>
        <v>97.134522687252087</v>
      </c>
      <c r="T199" s="55">
        <v>96824</v>
      </c>
      <c r="U199" s="64">
        <f t="shared" si="42"/>
        <v>97.363393198318676</v>
      </c>
      <c r="V199" s="55">
        <v>8846</v>
      </c>
      <c r="W199" s="64">
        <f t="shared" si="44"/>
        <v>98.529739362887057</v>
      </c>
      <c r="X199" s="55">
        <f t="shared" si="34"/>
        <v>12396</v>
      </c>
      <c r="Y199" s="64">
        <f t="shared" si="43"/>
        <v>95.383194829178208</v>
      </c>
      <c r="Z199" s="55">
        <v>27</v>
      </c>
      <c r="AA199" s="64">
        <f t="shared" si="46"/>
        <v>84.375</v>
      </c>
      <c r="AB199" s="55">
        <v>2895</v>
      </c>
      <c r="AC199" s="68">
        <f t="shared" si="47"/>
        <v>89.186691312384468</v>
      </c>
      <c r="AD199" s="104"/>
      <c r="AE199" s="104"/>
      <c r="AF199" s="104"/>
      <c r="AG199" s="104"/>
      <c r="AH199" s="104"/>
      <c r="AI199" s="113"/>
    </row>
    <row r="200" spans="1:35" ht="12" hidden="1" customHeight="1">
      <c r="B200" s="33" t="s">
        <v>54</v>
      </c>
      <c r="C200" s="40" t="s">
        <v>44</v>
      </c>
      <c r="D200" s="52">
        <v>81964</v>
      </c>
      <c r="E200" s="64">
        <f t="shared" si="35"/>
        <v>96.155605870414476</v>
      </c>
      <c r="F200" s="55">
        <v>794</v>
      </c>
      <c r="G200" s="64">
        <f t="shared" si="36"/>
        <v>73.998136067101584</v>
      </c>
      <c r="H200" s="55">
        <v>311</v>
      </c>
      <c r="I200" s="64">
        <f t="shared" si="45"/>
        <v>52.711864406779661</v>
      </c>
      <c r="J200" s="55">
        <f t="shared" si="31"/>
        <v>81170</v>
      </c>
      <c r="K200" s="64">
        <f t="shared" si="37"/>
        <v>96.43807622849539</v>
      </c>
      <c r="L200" s="55">
        <v>33439</v>
      </c>
      <c r="M200" s="64">
        <f t="shared" si="38"/>
        <v>90.375675675675666</v>
      </c>
      <c r="N200" s="55">
        <v>52870</v>
      </c>
      <c r="O200" s="64">
        <f t="shared" si="39"/>
        <v>91.703814198740744</v>
      </c>
      <c r="P200" s="55">
        <f t="shared" si="32"/>
        <v>19431</v>
      </c>
      <c r="Q200" s="64">
        <f t="shared" si="40"/>
        <v>94.083184041059411</v>
      </c>
      <c r="R200" s="55">
        <f t="shared" si="33"/>
        <v>100601</v>
      </c>
      <c r="S200" s="64">
        <f t="shared" si="41"/>
        <v>95.974089161522983</v>
      </c>
      <c r="T200" s="55">
        <v>93565</v>
      </c>
      <c r="U200" s="64">
        <f t="shared" si="42"/>
        <v>100.71799177592628</v>
      </c>
      <c r="V200" s="55">
        <v>8744</v>
      </c>
      <c r="W200" s="64">
        <f t="shared" si="44"/>
        <v>116.99223976451701</v>
      </c>
      <c r="X200" s="55">
        <f t="shared" si="34"/>
        <v>7036</v>
      </c>
      <c r="Y200" s="64">
        <f t="shared" si="43"/>
        <v>59.011993625765328</v>
      </c>
      <c r="Z200" s="55">
        <v>29</v>
      </c>
      <c r="AA200" s="64">
        <f t="shared" si="46"/>
        <v>115.99999999999999</v>
      </c>
      <c r="AB200" s="55">
        <v>2581</v>
      </c>
      <c r="AC200" s="68">
        <f t="shared" si="47"/>
        <v>92.277440114408293</v>
      </c>
      <c r="AD200" s="104"/>
      <c r="AE200" s="104"/>
      <c r="AF200" s="104"/>
      <c r="AG200" s="104"/>
      <c r="AH200" s="104"/>
      <c r="AI200" s="113"/>
    </row>
    <row r="201" spans="1:35" s="37" customFormat="1" ht="12" hidden="1" customHeight="1">
      <c r="A201" s="11"/>
      <c r="B201" s="34" t="s">
        <v>85</v>
      </c>
      <c r="C201" s="42" t="s">
        <v>86</v>
      </c>
      <c r="D201" s="53">
        <v>94236</v>
      </c>
      <c r="E201" s="66">
        <f t="shared" si="35"/>
        <v>97.365321430785443</v>
      </c>
      <c r="F201" s="56">
        <v>826</v>
      </c>
      <c r="G201" s="66">
        <f t="shared" si="36"/>
        <v>97.176470588235304</v>
      </c>
      <c r="H201" s="56">
        <v>343</v>
      </c>
      <c r="I201" s="66">
        <f t="shared" si="45"/>
        <v>93.460490463215265</v>
      </c>
      <c r="J201" s="56">
        <f t="shared" si="31"/>
        <v>93410</v>
      </c>
      <c r="K201" s="66">
        <f t="shared" si="37"/>
        <v>97.366994663108741</v>
      </c>
      <c r="L201" s="56">
        <v>41927</v>
      </c>
      <c r="M201" s="66">
        <f t="shared" si="38"/>
        <v>95.104910967449243</v>
      </c>
      <c r="N201" s="56">
        <v>60932</v>
      </c>
      <c r="O201" s="66">
        <f t="shared" si="39"/>
        <v>94.298625727374031</v>
      </c>
      <c r="P201" s="56">
        <f t="shared" si="32"/>
        <v>19005</v>
      </c>
      <c r="Q201" s="66">
        <f t="shared" si="40"/>
        <v>92.56733719740879</v>
      </c>
      <c r="R201" s="56">
        <f t="shared" si="33"/>
        <v>112415</v>
      </c>
      <c r="S201" s="66">
        <f t="shared" si="41"/>
        <v>96.520902916706021</v>
      </c>
      <c r="T201" s="56">
        <v>97718</v>
      </c>
      <c r="U201" s="66">
        <f t="shared" si="42"/>
        <v>98.172538854898178</v>
      </c>
      <c r="V201" s="56">
        <v>9700</v>
      </c>
      <c r="W201" s="66">
        <f t="shared" si="44"/>
        <v>110.25233007501704</v>
      </c>
      <c r="X201" s="56">
        <f t="shared" si="34"/>
        <v>14697</v>
      </c>
      <c r="Y201" s="66">
        <f t="shared" si="43"/>
        <v>86.81039574719432</v>
      </c>
      <c r="Z201" s="56">
        <v>31</v>
      </c>
      <c r="AA201" s="66">
        <f t="shared" si="46"/>
        <v>124</v>
      </c>
      <c r="AB201" s="56">
        <v>3053</v>
      </c>
      <c r="AC201" s="69">
        <f t="shared" si="47"/>
        <v>95.555555555555557</v>
      </c>
      <c r="AD201" s="107"/>
      <c r="AE201" s="107"/>
      <c r="AF201" s="107"/>
      <c r="AG201" s="107"/>
      <c r="AH201" s="107"/>
      <c r="AI201" s="116"/>
    </row>
    <row r="202" spans="1:35" ht="12" hidden="1" customHeight="1">
      <c r="A202" s="31"/>
      <c r="B202" s="33" t="s">
        <v>137</v>
      </c>
      <c r="C202" s="40" t="s">
        <v>138</v>
      </c>
      <c r="D202" s="52">
        <v>93272</v>
      </c>
      <c r="E202" s="64">
        <f t="shared" si="35"/>
        <v>97.584247915380672</v>
      </c>
      <c r="F202" s="55">
        <v>1054</v>
      </c>
      <c r="G202" s="64">
        <f t="shared" si="36"/>
        <v>116.85144124168514</v>
      </c>
      <c r="H202" s="55">
        <v>494</v>
      </c>
      <c r="I202" s="64">
        <f t="shared" si="45"/>
        <v>117.89976133651552</v>
      </c>
      <c r="J202" s="55">
        <f t="shared" si="31"/>
        <v>92218</v>
      </c>
      <c r="K202" s="64">
        <f t="shared" si="37"/>
        <v>97.400690755077676</v>
      </c>
      <c r="L202" s="55">
        <v>41213</v>
      </c>
      <c r="M202" s="64">
        <f t="shared" si="38"/>
        <v>98.820285337489508</v>
      </c>
      <c r="N202" s="55">
        <v>59728</v>
      </c>
      <c r="O202" s="64">
        <f t="shared" si="39"/>
        <v>98.353313133974439</v>
      </c>
      <c r="P202" s="55">
        <f t="shared" si="32"/>
        <v>18515</v>
      </c>
      <c r="Q202" s="64">
        <f t="shared" si="40"/>
        <v>97.329548441360458</v>
      </c>
      <c r="R202" s="55">
        <f t="shared" si="33"/>
        <v>110733</v>
      </c>
      <c r="S202" s="64">
        <f t="shared" si="41"/>
        <v>97.38878823591493</v>
      </c>
      <c r="T202" s="55">
        <v>98255</v>
      </c>
      <c r="U202" s="64">
        <f t="shared" si="42"/>
        <v>98.015841347113039</v>
      </c>
      <c r="V202" s="55">
        <v>7963</v>
      </c>
      <c r="W202" s="64">
        <f t="shared" si="44"/>
        <v>99.276898142376254</v>
      </c>
      <c r="X202" s="55">
        <f t="shared" si="34"/>
        <v>12478</v>
      </c>
      <c r="Y202" s="64">
        <f t="shared" si="43"/>
        <v>92.718085896864324</v>
      </c>
      <c r="Z202" s="55">
        <v>34</v>
      </c>
      <c r="AA202" s="64">
        <f t="shared" si="46"/>
        <v>130.76923076923077</v>
      </c>
      <c r="AB202" s="55">
        <v>2925</v>
      </c>
      <c r="AC202" s="68">
        <f t="shared" si="47"/>
        <v>99.455967358041491</v>
      </c>
      <c r="AD202" s="104"/>
      <c r="AE202" s="104"/>
      <c r="AF202" s="104"/>
      <c r="AG202" s="104"/>
      <c r="AH202" s="104"/>
      <c r="AI202" s="113"/>
    </row>
    <row r="203" spans="1:35" ht="12" hidden="1" customHeight="1">
      <c r="A203" s="31"/>
      <c r="B203" s="33" t="s">
        <v>70</v>
      </c>
      <c r="C203" s="40" t="s">
        <v>18</v>
      </c>
      <c r="D203" s="52">
        <v>95351</v>
      </c>
      <c r="E203" s="64">
        <f t="shared" si="35"/>
        <v>97.678683016277901</v>
      </c>
      <c r="F203" s="55">
        <v>919</v>
      </c>
      <c r="G203" s="64">
        <f t="shared" si="36"/>
        <v>106.86046511627907</v>
      </c>
      <c r="H203" s="55">
        <v>359</v>
      </c>
      <c r="I203" s="64">
        <f t="shared" si="45"/>
        <v>95.225464190981441</v>
      </c>
      <c r="J203" s="55">
        <f t="shared" ref="J203:J214" si="48">D203-F203</f>
        <v>94432</v>
      </c>
      <c r="K203" s="64">
        <f t="shared" si="37"/>
        <v>97.597073079983872</v>
      </c>
      <c r="L203" s="55">
        <v>40668</v>
      </c>
      <c r="M203" s="64">
        <f t="shared" si="38"/>
        <v>97.038822210026481</v>
      </c>
      <c r="N203" s="55">
        <v>61638</v>
      </c>
      <c r="O203" s="64">
        <f t="shared" si="39"/>
        <v>96.360566550980209</v>
      </c>
      <c r="P203" s="55">
        <f t="shared" ref="P203:P214" si="49">N203-L203</f>
        <v>20970</v>
      </c>
      <c r="Q203" s="64">
        <f t="shared" si="40"/>
        <v>95.071859273699957</v>
      </c>
      <c r="R203" s="55">
        <f t="shared" ref="R203:R214" si="50">J203+P203</f>
        <v>115402</v>
      </c>
      <c r="S203" s="64">
        <f t="shared" si="41"/>
        <v>97.128284545592265</v>
      </c>
      <c r="T203" s="55">
        <v>105935</v>
      </c>
      <c r="U203" s="64">
        <f t="shared" si="42"/>
        <v>98.08342206379335</v>
      </c>
      <c r="V203" s="55">
        <v>8029</v>
      </c>
      <c r="W203" s="64">
        <f t="shared" si="44"/>
        <v>89.082436480639089</v>
      </c>
      <c r="X203" s="55">
        <f t="shared" ref="X203:X214" si="51">R203-T203</f>
        <v>9467</v>
      </c>
      <c r="Y203" s="64">
        <f t="shared" si="43"/>
        <v>87.584420390415403</v>
      </c>
      <c r="Z203" s="55">
        <v>38</v>
      </c>
      <c r="AA203" s="64">
        <f t="shared" si="46"/>
        <v>102.70270270270269</v>
      </c>
      <c r="AB203" s="55">
        <v>2858</v>
      </c>
      <c r="AC203" s="68">
        <f t="shared" si="47"/>
        <v>101.99857244825125</v>
      </c>
      <c r="AD203" s="104"/>
      <c r="AE203" s="104"/>
      <c r="AF203" s="104"/>
      <c r="AG203" s="104"/>
      <c r="AH203" s="104"/>
      <c r="AI203" s="113"/>
    </row>
    <row r="204" spans="1:35" ht="12" hidden="1" customHeight="1">
      <c r="A204" s="31"/>
      <c r="B204" s="33" t="s">
        <v>72</v>
      </c>
      <c r="C204" s="40" t="s">
        <v>10</v>
      </c>
      <c r="D204" s="52">
        <v>88554</v>
      </c>
      <c r="E204" s="64">
        <f t="shared" si="35"/>
        <v>97.543620021149096</v>
      </c>
      <c r="F204" s="55">
        <v>900</v>
      </c>
      <c r="G204" s="64">
        <f t="shared" si="36"/>
        <v>102.04081632653062</v>
      </c>
      <c r="H204" s="55">
        <v>340</v>
      </c>
      <c r="I204" s="64">
        <f t="shared" si="45"/>
        <v>85.213032581453632</v>
      </c>
      <c r="J204" s="55">
        <f t="shared" si="48"/>
        <v>87654</v>
      </c>
      <c r="K204" s="64">
        <f t="shared" si="37"/>
        <v>97.499499454962063</v>
      </c>
      <c r="L204" s="55">
        <v>35533</v>
      </c>
      <c r="M204" s="64">
        <f t="shared" si="38"/>
        <v>90.779725103469417</v>
      </c>
      <c r="N204" s="55">
        <v>60691</v>
      </c>
      <c r="O204" s="64">
        <f t="shared" si="39"/>
        <v>96.512626423255526</v>
      </c>
      <c r="P204" s="55">
        <f t="shared" si="49"/>
        <v>25158</v>
      </c>
      <c r="Q204" s="64">
        <f t="shared" si="40"/>
        <v>105.96411422795046</v>
      </c>
      <c r="R204" s="55">
        <f t="shared" si="50"/>
        <v>112812</v>
      </c>
      <c r="S204" s="64">
        <f t="shared" si="41"/>
        <v>99.267889197845903</v>
      </c>
      <c r="T204" s="55">
        <v>107301</v>
      </c>
      <c r="U204" s="64">
        <f t="shared" si="42"/>
        <v>100.49544824485821</v>
      </c>
      <c r="V204" s="55">
        <v>7124</v>
      </c>
      <c r="W204" s="64">
        <f t="shared" si="44"/>
        <v>103.12680949623625</v>
      </c>
      <c r="X204" s="55">
        <f t="shared" si="51"/>
        <v>5511</v>
      </c>
      <c r="Y204" s="64">
        <f t="shared" si="43"/>
        <v>80.19499417927824</v>
      </c>
      <c r="Z204" s="55">
        <v>41</v>
      </c>
      <c r="AA204" s="64">
        <f t="shared" si="46"/>
        <v>110.81081081081081</v>
      </c>
      <c r="AB204" s="55">
        <v>2747</v>
      </c>
      <c r="AC204" s="68">
        <f t="shared" si="47"/>
        <v>106.97040498442367</v>
      </c>
      <c r="AD204" s="104"/>
      <c r="AE204" s="104"/>
      <c r="AF204" s="104"/>
      <c r="AG204" s="104"/>
      <c r="AH204" s="104"/>
      <c r="AI204" s="113"/>
    </row>
    <row r="205" spans="1:35" ht="12" hidden="1" customHeight="1">
      <c r="A205" s="31"/>
      <c r="B205" s="33" t="s">
        <v>74</v>
      </c>
      <c r="C205" s="40" t="s">
        <v>46</v>
      </c>
      <c r="D205" s="52">
        <v>87260</v>
      </c>
      <c r="E205" s="64">
        <f t="shared" si="35"/>
        <v>97.916222494024709</v>
      </c>
      <c r="F205" s="55">
        <v>888</v>
      </c>
      <c r="G205" s="64">
        <f t="shared" si="36"/>
        <v>96.312364425162684</v>
      </c>
      <c r="H205" s="55">
        <v>328</v>
      </c>
      <c r="I205" s="64">
        <f t="shared" si="45"/>
        <v>74.715261958997729</v>
      </c>
      <c r="J205" s="55">
        <f t="shared" si="48"/>
        <v>86372</v>
      </c>
      <c r="K205" s="64">
        <f t="shared" si="37"/>
        <v>97.932989398491969</v>
      </c>
      <c r="L205" s="55">
        <v>35217</v>
      </c>
      <c r="M205" s="64">
        <f t="shared" si="38"/>
        <v>94.993661155018472</v>
      </c>
      <c r="N205" s="55">
        <v>59348</v>
      </c>
      <c r="O205" s="64">
        <f t="shared" si="39"/>
        <v>95.250934886930835</v>
      </c>
      <c r="P205" s="55">
        <f t="shared" si="49"/>
        <v>24131</v>
      </c>
      <c r="Q205" s="64">
        <f t="shared" si="40"/>
        <v>95.628913370848849</v>
      </c>
      <c r="R205" s="55">
        <f t="shared" si="50"/>
        <v>110503</v>
      </c>
      <c r="S205" s="64">
        <f t="shared" si="41"/>
        <v>97.420412769221272</v>
      </c>
      <c r="T205" s="55">
        <v>101874</v>
      </c>
      <c r="U205" s="64">
        <f t="shared" si="42"/>
        <v>95.617731807814693</v>
      </c>
      <c r="V205" s="55">
        <v>6893</v>
      </c>
      <c r="W205" s="64">
        <f t="shared" si="44"/>
        <v>85.637967449372596</v>
      </c>
      <c r="X205" s="55">
        <f t="shared" si="51"/>
        <v>8629</v>
      </c>
      <c r="Y205" s="64">
        <f t="shared" si="43"/>
        <v>125.31222770839385</v>
      </c>
      <c r="Z205" s="55">
        <v>41</v>
      </c>
      <c r="AA205" s="64">
        <f t="shared" si="46"/>
        <v>117.14285714285715</v>
      </c>
      <c r="AB205" s="55">
        <v>2670</v>
      </c>
      <c r="AC205" s="68">
        <f t="shared" si="47"/>
        <v>104.296875</v>
      </c>
      <c r="AD205" s="104"/>
      <c r="AE205" s="104"/>
      <c r="AF205" s="104"/>
      <c r="AG205" s="104"/>
      <c r="AH205" s="104"/>
      <c r="AI205" s="113"/>
    </row>
    <row r="206" spans="1:35" ht="12" hidden="1" customHeight="1">
      <c r="A206" s="31"/>
      <c r="B206" s="33" t="s">
        <v>76</v>
      </c>
      <c r="C206" s="40" t="s">
        <v>75</v>
      </c>
      <c r="D206" s="52">
        <v>84259</v>
      </c>
      <c r="E206" s="64">
        <f t="shared" si="35"/>
        <v>98.883933810585617</v>
      </c>
      <c r="F206" s="55">
        <v>884</v>
      </c>
      <c r="G206" s="64">
        <f t="shared" si="36"/>
        <v>104.12249705535925</v>
      </c>
      <c r="H206" s="55">
        <v>324</v>
      </c>
      <c r="I206" s="64">
        <f t="shared" si="45"/>
        <v>88.52459016393442</v>
      </c>
      <c r="J206" s="55">
        <f t="shared" si="48"/>
        <v>83375</v>
      </c>
      <c r="K206" s="64">
        <f t="shared" si="37"/>
        <v>98.831213475421109</v>
      </c>
      <c r="L206" s="55">
        <v>34497</v>
      </c>
      <c r="M206" s="64">
        <f t="shared" si="38"/>
        <v>99.443643701354858</v>
      </c>
      <c r="N206" s="55">
        <v>56802</v>
      </c>
      <c r="O206" s="64">
        <f t="shared" si="39"/>
        <v>95.763297648149717</v>
      </c>
      <c r="P206" s="55">
        <f t="shared" si="49"/>
        <v>22305</v>
      </c>
      <c r="Q206" s="64">
        <f t="shared" si="40"/>
        <v>90.578680203045678</v>
      </c>
      <c r="R206" s="55">
        <f t="shared" si="50"/>
        <v>105680</v>
      </c>
      <c r="S206" s="64">
        <f t="shared" si="41"/>
        <v>96.966582863854072</v>
      </c>
      <c r="T206" s="55">
        <v>95912</v>
      </c>
      <c r="U206" s="64">
        <f t="shared" si="42"/>
        <v>95.151737616444606</v>
      </c>
      <c r="V206" s="55">
        <v>7454</v>
      </c>
      <c r="W206" s="64">
        <f t="shared" si="44"/>
        <v>90.220285645122246</v>
      </c>
      <c r="X206" s="55">
        <f t="shared" si="51"/>
        <v>9768</v>
      </c>
      <c r="Y206" s="64">
        <f t="shared" si="43"/>
        <v>119.3111029681202</v>
      </c>
      <c r="Z206" s="55">
        <v>39</v>
      </c>
      <c r="AA206" s="64">
        <f t="shared" si="46"/>
        <v>114.70588235294117</v>
      </c>
      <c r="AB206" s="55">
        <v>2878</v>
      </c>
      <c r="AC206" s="68">
        <f t="shared" si="47"/>
        <v>148.1977342945417</v>
      </c>
      <c r="AD206" s="104"/>
      <c r="AE206" s="104"/>
      <c r="AF206" s="104"/>
      <c r="AG206" s="104"/>
      <c r="AH206" s="104"/>
      <c r="AI206" s="113"/>
    </row>
    <row r="207" spans="1:35" ht="12" hidden="1" customHeight="1">
      <c r="A207" s="31"/>
      <c r="B207" s="33" t="s">
        <v>41</v>
      </c>
      <c r="C207" s="40" t="s">
        <v>13</v>
      </c>
      <c r="D207" s="52">
        <v>82480</v>
      </c>
      <c r="E207" s="64">
        <f t="shared" si="35"/>
        <v>99.133423877116869</v>
      </c>
      <c r="F207" s="55">
        <v>903</v>
      </c>
      <c r="G207" s="64">
        <f t="shared" si="36"/>
        <v>102.03389830508473</v>
      </c>
      <c r="H207" s="55">
        <v>343</v>
      </c>
      <c r="I207" s="64">
        <f t="shared" si="45"/>
        <v>85.323383084577102</v>
      </c>
      <c r="J207" s="55">
        <f t="shared" si="48"/>
        <v>81577</v>
      </c>
      <c r="K207" s="64">
        <f t="shared" si="37"/>
        <v>99.102240147723407</v>
      </c>
      <c r="L207" s="55">
        <v>32189</v>
      </c>
      <c r="M207" s="64">
        <f t="shared" si="38"/>
        <v>101.28697293895532</v>
      </c>
      <c r="N207" s="55">
        <v>59182</v>
      </c>
      <c r="O207" s="64">
        <f t="shared" si="39"/>
        <v>93.180923590446056</v>
      </c>
      <c r="P207" s="55">
        <f t="shared" si="49"/>
        <v>26993</v>
      </c>
      <c r="Q207" s="64">
        <f t="shared" si="40"/>
        <v>85.062868307440212</v>
      </c>
      <c r="R207" s="55">
        <f t="shared" si="50"/>
        <v>108570</v>
      </c>
      <c r="S207" s="64">
        <f t="shared" si="41"/>
        <v>95.195924558742291</v>
      </c>
      <c r="T207" s="55">
        <v>104158</v>
      </c>
      <c r="U207" s="64">
        <f t="shared" si="42"/>
        <v>94.976611013340388</v>
      </c>
      <c r="V207" s="55">
        <v>8675</v>
      </c>
      <c r="W207" s="64">
        <f t="shared" si="44"/>
        <v>89.267338958633474</v>
      </c>
      <c r="X207" s="55">
        <f t="shared" si="51"/>
        <v>4412</v>
      </c>
      <c r="Y207" s="64">
        <f t="shared" si="43"/>
        <v>100.68461889548152</v>
      </c>
      <c r="Z207" s="55">
        <v>39</v>
      </c>
      <c r="AA207" s="64">
        <f t="shared" si="46"/>
        <v>114.70588235294117</v>
      </c>
      <c r="AB207" s="55">
        <v>2578</v>
      </c>
      <c r="AC207" s="68">
        <f t="shared" si="47"/>
        <v>98.887610280015352</v>
      </c>
      <c r="AD207" s="104"/>
      <c r="AE207" s="104"/>
      <c r="AF207" s="104"/>
      <c r="AG207" s="104"/>
      <c r="AH207" s="104"/>
      <c r="AI207" s="113"/>
    </row>
    <row r="208" spans="1:35" ht="12" hidden="1" customHeight="1">
      <c r="A208" s="31"/>
      <c r="B208" s="33" t="s">
        <v>55</v>
      </c>
      <c r="C208" s="40" t="s">
        <v>14</v>
      </c>
      <c r="D208" s="52">
        <v>85462</v>
      </c>
      <c r="E208" s="64">
        <f t="shared" si="35"/>
        <v>98.866291848869764</v>
      </c>
      <c r="F208" s="55">
        <v>855</v>
      </c>
      <c r="G208" s="64">
        <f t="shared" si="36"/>
        <v>94.579646017699119</v>
      </c>
      <c r="H208" s="55">
        <v>295</v>
      </c>
      <c r="I208" s="64">
        <f t="shared" si="45"/>
        <v>70.071258907363415</v>
      </c>
      <c r="J208" s="55">
        <f t="shared" si="48"/>
        <v>84607</v>
      </c>
      <c r="K208" s="64">
        <f t="shared" si="37"/>
        <v>98.911594846734786</v>
      </c>
      <c r="L208" s="55">
        <v>33408</v>
      </c>
      <c r="M208" s="64">
        <f t="shared" si="38"/>
        <v>99.274931653393566</v>
      </c>
      <c r="N208" s="55">
        <v>60128</v>
      </c>
      <c r="O208" s="64">
        <f t="shared" si="39"/>
        <v>98.105695965018185</v>
      </c>
      <c r="P208" s="55">
        <f t="shared" si="49"/>
        <v>26720</v>
      </c>
      <c r="Q208" s="64">
        <f t="shared" si="40"/>
        <v>96.681984296414228</v>
      </c>
      <c r="R208" s="55">
        <f t="shared" si="50"/>
        <v>111327</v>
      </c>
      <c r="S208" s="64">
        <f t="shared" si="41"/>
        <v>98.367130550033139</v>
      </c>
      <c r="T208" s="55">
        <v>106692</v>
      </c>
      <c r="U208" s="64">
        <f t="shared" si="42"/>
        <v>98.282913887763002</v>
      </c>
      <c r="V208" s="55">
        <v>10011</v>
      </c>
      <c r="W208" s="64">
        <f t="shared" si="44"/>
        <v>96.268872006923743</v>
      </c>
      <c r="X208" s="55">
        <f t="shared" si="51"/>
        <v>4635</v>
      </c>
      <c r="Y208" s="64">
        <f t="shared" si="43"/>
        <v>100.34639532366315</v>
      </c>
      <c r="Z208" s="55">
        <v>42</v>
      </c>
      <c r="AA208" s="64">
        <f t="shared" si="46"/>
        <v>107.69230769230769</v>
      </c>
      <c r="AB208" s="55">
        <v>2562</v>
      </c>
      <c r="AC208" s="68">
        <f t="shared" si="47"/>
        <v>96.026986506746624</v>
      </c>
      <c r="AD208" s="104"/>
      <c r="AE208" s="104"/>
      <c r="AF208" s="104"/>
      <c r="AG208" s="104"/>
      <c r="AH208" s="104"/>
      <c r="AI208" s="113"/>
    </row>
    <row r="209" spans="1:35" ht="12" hidden="1" customHeight="1">
      <c r="B209" s="33" t="s">
        <v>79</v>
      </c>
      <c r="C209" s="40" t="s">
        <v>15</v>
      </c>
      <c r="D209" s="52">
        <v>84017</v>
      </c>
      <c r="E209" s="64">
        <f t="shared" si="35"/>
        <v>99.74356843517387</v>
      </c>
      <c r="F209" s="55">
        <v>868</v>
      </c>
      <c r="G209" s="64">
        <f t="shared" si="36"/>
        <v>100.2309468822171</v>
      </c>
      <c r="H209" s="55">
        <v>308</v>
      </c>
      <c r="I209" s="64">
        <f t="shared" si="45"/>
        <v>80.417754569190606</v>
      </c>
      <c r="J209" s="55">
        <f t="shared" si="48"/>
        <v>83149</v>
      </c>
      <c r="K209" s="64">
        <f t="shared" si="37"/>
        <v>99.738505643719932</v>
      </c>
      <c r="L209" s="55">
        <v>33351</v>
      </c>
      <c r="M209" s="64">
        <f t="shared" si="38"/>
        <v>98.730017761989345</v>
      </c>
      <c r="N209" s="55">
        <v>54495</v>
      </c>
      <c r="O209" s="64">
        <f t="shared" si="39"/>
        <v>98.109640831758043</v>
      </c>
      <c r="P209" s="55">
        <f t="shared" si="49"/>
        <v>21144</v>
      </c>
      <c r="Q209" s="64">
        <f t="shared" si="40"/>
        <v>97.146795313576845</v>
      </c>
      <c r="R209" s="55">
        <f t="shared" si="50"/>
        <v>104293</v>
      </c>
      <c r="S209" s="64">
        <f t="shared" si="41"/>
        <v>99.201955636723355</v>
      </c>
      <c r="T209" s="55">
        <v>98683</v>
      </c>
      <c r="U209" s="64">
        <f t="shared" si="42"/>
        <v>99.273678386399084</v>
      </c>
      <c r="V209" s="55">
        <v>9364</v>
      </c>
      <c r="W209" s="64">
        <f t="shared" si="44"/>
        <v>93.499750374438335</v>
      </c>
      <c r="X209" s="55">
        <f t="shared" si="51"/>
        <v>5610</v>
      </c>
      <c r="Y209" s="64">
        <f t="shared" si="43"/>
        <v>97.957045573598748</v>
      </c>
      <c r="Z209" s="55">
        <v>36</v>
      </c>
      <c r="AA209" s="64">
        <f t="shared" si="46"/>
        <v>92.307692307692307</v>
      </c>
      <c r="AB209" s="55">
        <v>2967</v>
      </c>
      <c r="AC209" s="68">
        <f t="shared" si="47"/>
        <v>108.04806991988347</v>
      </c>
      <c r="AD209" s="104"/>
      <c r="AE209" s="104"/>
      <c r="AF209" s="104"/>
      <c r="AG209" s="104"/>
      <c r="AH209" s="104"/>
      <c r="AI209" s="113"/>
    </row>
    <row r="210" spans="1:35" ht="12" hidden="1" customHeight="1">
      <c r="B210" s="33" t="s">
        <v>81</v>
      </c>
      <c r="C210" s="40" t="s">
        <v>16</v>
      </c>
      <c r="D210" s="52">
        <v>87897</v>
      </c>
      <c r="E210" s="64">
        <f t="shared" si="35"/>
        <v>99.513172642566829</v>
      </c>
      <c r="F210" s="55">
        <v>936</v>
      </c>
      <c r="G210" s="64">
        <f t="shared" si="36"/>
        <v>121.875</v>
      </c>
      <c r="H210" s="55">
        <v>376</v>
      </c>
      <c r="I210" s="64">
        <f t="shared" si="45"/>
        <v>131.92982456140351</v>
      </c>
      <c r="J210" s="55">
        <f t="shared" si="48"/>
        <v>86961</v>
      </c>
      <c r="K210" s="64">
        <f t="shared" si="37"/>
        <v>99.317031944174786</v>
      </c>
      <c r="L210" s="55">
        <v>38974</v>
      </c>
      <c r="M210" s="64">
        <f t="shared" si="38"/>
        <v>101.69341161121983</v>
      </c>
      <c r="N210" s="55">
        <v>56209</v>
      </c>
      <c r="O210" s="64">
        <f t="shared" si="39"/>
        <v>99.975099158707295</v>
      </c>
      <c r="P210" s="55">
        <f t="shared" si="49"/>
        <v>17235</v>
      </c>
      <c r="Q210" s="64">
        <f t="shared" si="40"/>
        <v>96.295675494468654</v>
      </c>
      <c r="R210" s="55">
        <f t="shared" si="50"/>
        <v>104196</v>
      </c>
      <c r="S210" s="64">
        <f t="shared" si="41"/>
        <v>98.804251969997253</v>
      </c>
      <c r="T210" s="55">
        <v>92002</v>
      </c>
      <c r="U210" s="64">
        <f t="shared" si="42"/>
        <v>98.318995458188624</v>
      </c>
      <c r="V210" s="55">
        <v>8598</v>
      </c>
      <c r="W210" s="64">
        <f t="shared" si="44"/>
        <v>86.612269567845274</v>
      </c>
      <c r="X210" s="55">
        <f t="shared" si="51"/>
        <v>12194</v>
      </c>
      <c r="Y210" s="64">
        <f t="shared" si="43"/>
        <v>102.62582056892779</v>
      </c>
      <c r="Z210" s="55">
        <v>39</v>
      </c>
      <c r="AA210" s="64">
        <f t="shared" si="46"/>
        <v>114.70588235294117</v>
      </c>
      <c r="AB210" s="55">
        <v>3408</v>
      </c>
      <c r="AC210" s="68">
        <f t="shared" si="47"/>
        <v>98.440207972270372</v>
      </c>
      <c r="AD210" s="104"/>
      <c r="AE210" s="104"/>
      <c r="AF210" s="104"/>
      <c r="AG210" s="104"/>
      <c r="AH210" s="104"/>
      <c r="AI210" s="113"/>
    </row>
    <row r="211" spans="1:35" ht="12" hidden="1" customHeight="1">
      <c r="B211" s="33" t="s">
        <v>139</v>
      </c>
      <c r="C211" s="40" t="s">
        <v>140</v>
      </c>
      <c r="D211" s="52">
        <v>88947</v>
      </c>
      <c r="E211" s="64">
        <f t="shared" si="35"/>
        <v>98.329611532423883</v>
      </c>
      <c r="F211" s="55">
        <v>926</v>
      </c>
      <c r="G211" s="64">
        <f t="shared" si="36"/>
        <v>119.63824289405684</v>
      </c>
      <c r="H211" s="55">
        <v>366</v>
      </c>
      <c r="I211" s="64">
        <f t="shared" si="45"/>
        <v>125.77319587628865</v>
      </c>
      <c r="J211" s="55">
        <f t="shared" si="48"/>
        <v>88021</v>
      </c>
      <c r="K211" s="64">
        <f t="shared" si="37"/>
        <v>98.14571160965167</v>
      </c>
      <c r="L211" s="55">
        <v>38276</v>
      </c>
      <c r="M211" s="64">
        <f t="shared" si="38"/>
        <v>97.2187650808971</v>
      </c>
      <c r="N211" s="55">
        <v>57952</v>
      </c>
      <c r="O211" s="64">
        <f t="shared" si="39"/>
        <v>98.378800482115878</v>
      </c>
      <c r="P211" s="55">
        <f t="shared" si="49"/>
        <v>19676</v>
      </c>
      <c r="Q211" s="64">
        <f t="shared" si="40"/>
        <v>100.71662571662571</v>
      </c>
      <c r="R211" s="55">
        <f t="shared" si="50"/>
        <v>107697</v>
      </c>
      <c r="S211" s="64">
        <f t="shared" si="41"/>
        <v>98.605566746017217</v>
      </c>
      <c r="T211" s="55">
        <v>96658</v>
      </c>
      <c r="U211" s="64">
        <f t="shared" si="42"/>
        <v>99.828554903742869</v>
      </c>
      <c r="V211" s="55">
        <v>8292</v>
      </c>
      <c r="W211" s="64">
        <f t="shared" si="44"/>
        <v>93.737282387519784</v>
      </c>
      <c r="X211" s="55">
        <f t="shared" si="51"/>
        <v>11039</v>
      </c>
      <c r="Y211" s="64">
        <f t="shared" si="43"/>
        <v>89.052920296869956</v>
      </c>
      <c r="Z211" s="55">
        <v>34</v>
      </c>
      <c r="AA211" s="64">
        <f t="shared" si="46"/>
        <v>125.92592592592592</v>
      </c>
      <c r="AB211" s="55">
        <v>2747</v>
      </c>
      <c r="AC211" s="68">
        <f t="shared" si="47"/>
        <v>94.887737478411054</v>
      </c>
      <c r="AD211" s="64"/>
      <c r="AE211" s="64"/>
      <c r="AF211" s="64"/>
      <c r="AG211" s="64"/>
      <c r="AH211" s="64"/>
      <c r="AI211" s="65"/>
    </row>
    <row r="212" spans="1:35" ht="12" hidden="1" customHeight="1">
      <c r="B212" s="33" t="s">
        <v>54</v>
      </c>
      <c r="C212" s="40" t="s">
        <v>44</v>
      </c>
      <c r="D212" s="52">
        <v>82558</v>
      </c>
      <c r="E212" s="64">
        <f t="shared" si="35"/>
        <v>100.72470840856963</v>
      </c>
      <c r="F212" s="55">
        <v>913</v>
      </c>
      <c r="G212" s="64">
        <f t="shared" si="36"/>
        <v>114.9874055415617</v>
      </c>
      <c r="H212" s="55">
        <v>353</v>
      </c>
      <c r="I212" s="64">
        <f t="shared" si="45"/>
        <v>113.50482315112541</v>
      </c>
      <c r="J212" s="55">
        <f t="shared" si="48"/>
        <v>81645</v>
      </c>
      <c r="K212" s="64">
        <f t="shared" si="37"/>
        <v>100.58519157324135</v>
      </c>
      <c r="L212" s="55">
        <v>35004</v>
      </c>
      <c r="M212" s="64">
        <f t="shared" si="38"/>
        <v>104.68016388049881</v>
      </c>
      <c r="N212" s="55">
        <v>53704</v>
      </c>
      <c r="O212" s="64">
        <f t="shared" si="39"/>
        <v>101.57745413277853</v>
      </c>
      <c r="P212" s="55">
        <f t="shared" si="49"/>
        <v>18700</v>
      </c>
      <c r="Q212" s="64">
        <f t="shared" si="40"/>
        <v>96.237970253718288</v>
      </c>
      <c r="R212" s="55">
        <f t="shared" si="50"/>
        <v>100345</v>
      </c>
      <c r="S212" s="64">
        <f t="shared" si="41"/>
        <v>99.74552936849534</v>
      </c>
      <c r="T212" s="55">
        <v>91134</v>
      </c>
      <c r="U212" s="64">
        <f t="shared" si="42"/>
        <v>97.401806230962436</v>
      </c>
      <c r="V212" s="55">
        <v>7229</v>
      </c>
      <c r="W212" s="64">
        <f t="shared" si="44"/>
        <v>82.673833485818847</v>
      </c>
      <c r="X212" s="55">
        <f t="shared" si="51"/>
        <v>9211</v>
      </c>
      <c r="Y212" s="64">
        <f t="shared" si="43"/>
        <v>130.9124502558272</v>
      </c>
      <c r="Z212" s="55">
        <v>35</v>
      </c>
      <c r="AA212" s="64">
        <f t="shared" si="46"/>
        <v>120.68965517241379</v>
      </c>
      <c r="AB212" s="55">
        <v>2570</v>
      </c>
      <c r="AC212" s="68">
        <f t="shared" si="47"/>
        <v>99.57380860131731</v>
      </c>
      <c r="AD212" s="64"/>
      <c r="AE212" s="64"/>
      <c r="AF212" s="64"/>
      <c r="AG212" s="64"/>
      <c r="AH212" s="64"/>
      <c r="AI212" s="65"/>
    </row>
    <row r="213" spans="1:35" s="37" customFormat="1" ht="12" hidden="1" customHeight="1">
      <c r="A213" s="11"/>
      <c r="B213" s="34" t="s">
        <v>85</v>
      </c>
      <c r="C213" s="42" t="s">
        <v>86</v>
      </c>
      <c r="D213" s="53">
        <v>93124</v>
      </c>
      <c r="E213" s="66">
        <f t="shared" si="35"/>
        <v>98.819983870283124</v>
      </c>
      <c r="F213" s="56">
        <v>899</v>
      </c>
      <c r="G213" s="66">
        <f t="shared" si="36"/>
        <v>108.83777239709443</v>
      </c>
      <c r="H213" s="56">
        <v>339</v>
      </c>
      <c r="I213" s="66">
        <f t="shared" si="45"/>
        <v>98.833819241982511</v>
      </c>
      <c r="J213" s="56">
        <f t="shared" si="48"/>
        <v>92225</v>
      </c>
      <c r="K213" s="66">
        <f t="shared" si="37"/>
        <v>98.731399207793601</v>
      </c>
      <c r="L213" s="56">
        <v>41978</v>
      </c>
      <c r="M213" s="66">
        <f t="shared" si="38"/>
        <v>100.12163999332174</v>
      </c>
      <c r="N213" s="56">
        <v>60620</v>
      </c>
      <c r="O213" s="66">
        <f t="shared" si="39"/>
        <v>99.487953784546718</v>
      </c>
      <c r="P213" s="56">
        <f t="shared" si="49"/>
        <v>18642</v>
      </c>
      <c r="Q213" s="66">
        <f t="shared" si="40"/>
        <v>98.089976322020519</v>
      </c>
      <c r="R213" s="56">
        <f t="shared" si="50"/>
        <v>110867</v>
      </c>
      <c r="S213" s="66">
        <f t="shared" si="41"/>
        <v>98.622959569452476</v>
      </c>
      <c r="T213" s="56">
        <v>96161</v>
      </c>
      <c r="U213" s="66">
        <f t="shared" si="42"/>
        <v>98.4066395137027</v>
      </c>
      <c r="V213" s="56">
        <v>8155</v>
      </c>
      <c r="W213" s="66">
        <f t="shared" si="44"/>
        <v>84.072164948453604</v>
      </c>
      <c r="X213" s="56">
        <f t="shared" si="51"/>
        <v>14706</v>
      </c>
      <c r="Y213" s="66">
        <f t="shared" si="43"/>
        <v>100.06123698714022</v>
      </c>
      <c r="Z213" s="56">
        <v>36</v>
      </c>
      <c r="AA213" s="66">
        <f t="shared" si="46"/>
        <v>116.12903225806453</v>
      </c>
      <c r="AB213" s="56">
        <v>2960</v>
      </c>
      <c r="AC213" s="69">
        <f t="shared" si="47"/>
        <v>96.953815918768427</v>
      </c>
      <c r="AD213" s="66"/>
      <c r="AE213" s="66"/>
      <c r="AF213" s="66"/>
      <c r="AG213" s="66"/>
      <c r="AH213" s="66"/>
      <c r="AI213" s="67"/>
    </row>
    <row r="214" spans="1:35" ht="12" hidden="1" customHeight="1">
      <c r="A214" s="31"/>
      <c r="B214" s="33" t="s">
        <v>167</v>
      </c>
      <c r="C214" s="40" t="s">
        <v>168</v>
      </c>
      <c r="D214" s="52">
        <v>91457</v>
      </c>
      <c r="E214" s="64">
        <f t="shared" ref="E214:E225" si="52">D214/D202*100</f>
        <v>98.054078394373448</v>
      </c>
      <c r="F214" s="55">
        <v>945</v>
      </c>
      <c r="G214" s="64">
        <f t="shared" ref="G214:G225" si="53">F214/F202*100</f>
        <v>89.658444022770396</v>
      </c>
      <c r="H214" s="55">
        <v>371</v>
      </c>
      <c r="I214" s="64">
        <f t="shared" ref="I214:I225" si="54">H214/H202*100</f>
        <v>75.10121457489879</v>
      </c>
      <c r="J214" s="55">
        <f t="shared" si="48"/>
        <v>90512</v>
      </c>
      <c r="K214" s="64">
        <f t="shared" ref="K214:K225" si="55">J214/J202*100</f>
        <v>98.150035784770878</v>
      </c>
      <c r="L214" s="55">
        <v>38688</v>
      </c>
      <c r="M214" s="64">
        <f t="shared" ref="M214:M225" si="56">L214/L202*100</f>
        <v>93.87329240773542</v>
      </c>
      <c r="N214" s="55">
        <v>58492</v>
      </c>
      <c r="O214" s="64">
        <f t="shared" ref="O214:O225" si="57">N214/N202*100</f>
        <v>97.930618805250475</v>
      </c>
      <c r="P214" s="55">
        <f t="shared" si="49"/>
        <v>19804</v>
      </c>
      <c r="Q214" s="64">
        <f t="shared" ref="Q214:Q225" si="58">P214/P202*100</f>
        <v>106.96192276532541</v>
      </c>
      <c r="R214" s="55">
        <f t="shared" si="50"/>
        <v>110316</v>
      </c>
      <c r="S214" s="64">
        <f t="shared" ref="S214:S225" si="59">R214/R202*100</f>
        <v>99.623418493132135</v>
      </c>
      <c r="T214" s="55">
        <v>99486</v>
      </c>
      <c r="U214" s="64">
        <f t="shared" ref="U214:U225" si="60">T214/T202*100</f>
        <v>101.25286244974809</v>
      </c>
      <c r="V214" s="55">
        <v>8193</v>
      </c>
      <c r="W214" s="64">
        <f t="shared" ref="W214:W225" si="61">V214/V202*100</f>
        <v>102.88835865879693</v>
      </c>
      <c r="X214" s="55">
        <f t="shared" si="51"/>
        <v>10830</v>
      </c>
      <c r="Y214" s="64">
        <f t="shared" ref="Y214:Y225" si="62">X214/X202*100</f>
        <v>86.792755249238667</v>
      </c>
      <c r="Z214" s="55">
        <v>45</v>
      </c>
      <c r="AA214" s="64">
        <f t="shared" ref="AA214:AA225" si="63">Z214/Z202*100</f>
        <v>132.35294117647058</v>
      </c>
      <c r="AB214" s="55">
        <v>2515</v>
      </c>
      <c r="AC214" s="68">
        <f t="shared" ref="AC214:AC225" si="64">AB214/AB202*100</f>
        <v>85.98290598290599</v>
      </c>
      <c r="AD214" s="64"/>
      <c r="AE214" s="64"/>
      <c r="AF214" s="64"/>
      <c r="AG214" s="64"/>
      <c r="AH214" s="64"/>
      <c r="AI214" s="65"/>
    </row>
    <row r="215" spans="1:35" ht="12" hidden="1" customHeight="1">
      <c r="A215" s="31"/>
      <c r="B215" s="33" t="s">
        <v>18</v>
      </c>
      <c r="C215" s="40" t="s">
        <v>18</v>
      </c>
      <c r="D215" s="52">
        <v>93783</v>
      </c>
      <c r="E215" s="64">
        <f t="shared" si="52"/>
        <v>98.355549496072399</v>
      </c>
      <c r="F215" s="55">
        <v>1031</v>
      </c>
      <c r="G215" s="64">
        <f t="shared" si="53"/>
        <v>112.18715995647443</v>
      </c>
      <c r="H215" s="55">
        <v>457</v>
      </c>
      <c r="I215" s="64">
        <f t="shared" si="54"/>
        <v>127.29805013927577</v>
      </c>
      <c r="J215" s="55">
        <f t="shared" ref="J215:J226" si="65">D215-F215</f>
        <v>92752</v>
      </c>
      <c r="K215" s="64">
        <f t="shared" si="55"/>
        <v>98.220942053541165</v>
      </c>
      <c r="L215" s="55">
        <v>38089</v>
      </c>
      <c r="M215" s="64">
        <f t="shared" si="56"/>
        <v>93.658404642470742</v>
      </c>
      <c r="N215" s="55">
        <v>62863</v>
      </c>
      <c r="O215" s="64">
        <f t="shared" si="57"/>
        <v>101.98741036373666</v>
      </c>
      <c r="P215" s="55">
        <f t="shared" ref="P215:P226" si="66">N215-L215</f>
        <v>24774</v>
      </c>
      <c r="Q215" s="64">
        <f t="shared" si="58"/>
        <v>118.14020028612305</v>
      </c>
      <c r="R215" s="55">
        <f t="shared" ref="R215:R226" si="67">J215+P215</f>
        <v>117526</v>
      </c>
      <c r="S215" s="64">
        <f t="shared" si="59"/>
        <v>101.84052269458068</v>
      </c>
      <c r="T215" s="55">
        <v>109715</v>
      </c>
      <c r="U215" s="64">
        <f t="shared" si="60"/>
        <v>103.56822579883891</v>
      </c>
      <c r="V215" s="55">
        <v>8523</v>
      </c>
      <c r="W215" s="64">
        <f t="shared" si="61"/>
        <v>106.15269647527712</v>
      </c>
      <c r="X215" s="55">
        <f t="shared" ref="X215:X226" si="68">R215-T215</f>
        <v>7811</v>
      </c>
      <c r="Y215" s="64">
        <f t="shared" si="62"/>
        <v>82.507658181049962</v>
      </c>
      <c r="Z215" s="55">
        <v>42</v>
      </c>
      <c r="AA215" s="64">
        <f t="shared" si="63"/>
        <v>110.5263157894737</v>
      </c>
      <c r="AB215" s="55">
        <v>2164</v>
      </c>
      <c r="AC215" s="68">
        <f t="shared" si="64"/>
        <v>75.717284814555626</v>
      </c>
      <c r="AD215" s="64"/>
      <c r="AE215" s="64"/>
      <c r="AF215" s="64"/>
      <c r="AG215" s="64"/>
      <c r="AH215" s="64"/>
      <c r="AI215" s="65"/>
    </row>
    <row r="216" spans="1:35" ht="12" hidden="1" customHeight="1">
      <c r="A216" s="31"/>
      <c r="B216" s="33" t="s">
        <v>10</v>
      </c>
      <c r="C216" s="40" t="s">
        <v>10</v>
      </c>
      <c r="D216" s="52">
        <v>87984</v>
      </c>
      <c r="E216" s="64">
        <f t="shared" si="52"/>
        <v>99.35632495426519</v>
      </c>
      <c r="F216" s="55">
        <v>974</v>
      </c>
      <c r="G216" s="64">
        <f t="shared" si="53"/>
        <v>108.22222222222221</v>
      </c>
      <c r="H216" s="55">
        <v>400</v>
      </c>
      <c r="I216" s="64">
        <f t="shared" si="54"/>
        <v>117.64705882352942</v>
      </c>
      <c r="J216" s="55">
        <f t="shared" si="65"/>
        <v>87010</v>
      </c>
      <c r="K216" s="64">
        <f t="shared" si="55"/>
        <v>99.265293084171859</v>
      </c>
      <c r="L216" s="55">
        <v>33657</v>
      </c>
      <c r="M216" s="64">
        <f t="shared" si="56"/>
        <v>94.720400754228464</v>
      </c>
      <c r="N216" s="55">
        <v>61228</v>
      </c>
      <c r="O216" s="64">
        <f t="shared" si="57"/>
        <v>100.88480993887067</v>
      </c>
      <c r="P216" s="55">
        <f t="shared" si="66"/>
        <v>27571</v>
      </c>
      <c r="Q216" s="64">
        <f t="shared" si="58"/>
        <v>109.59138246283489</v>
      </c>
      <c r="R216" s="55">
        <f t="shared" si="67"/>
        <v>114581</v>
      </c>
      <c r="S216" s="64">
        <f t="shared" si="59"/>
        <v>101.56809559266745</v>
      </c>
      <c r="T216" s="55">
        <v>109193</v>
      </c>
      <c r="U216" s="64">
        <f t="shared" si="60"/>
        <v>101.76326408887148</v>
      </c>
      <c r="V216" s="55">
        <v>8200</v>
      </c>
      <c r="W216" s="64">
        <f t="shared" si="61"/>
        <v>115.10387422796182</v>
      </c>
      <c r="X216" s="55">
        <f t="shared" si="68"/>
        <v>5388</v>
      </c>
      <c r="Y216" s="64">
        <f t="shared" si="62"/>
        <v>97.76810016330974</v>
      </c>
      <c r="Z216" s="55">
        <v>42</v>
      </c>
      <c r="AA216" s="64">
        <f t="shared" si="63"/>
        <v>102.4390243902439</v>
      </c>
      <c r="AB216" s="55">
        <v>2057</v>
      </c>
      <c r="AC216" s="68">
        <f t="shared" si="64"/>
        <v>74.881689115398615</v>
      </c>
      <c r="AD216" s="84"/>
      <c r="AE216" s="84"/>
      <c r="AF216" s="84"/>
      <c r="AG216" s="84"/>
      <c r="AH216" s="84"/>
      <c r="AI216" s="117"/>
    </row>
    <row r="217" spans="1:35" ht="12" hidden="1" customHeight="1">
      <c r="A217" s="31"/>
      <c r="B217" s="33" t="s">
        <v>11</v>
      </c>
      <c r="C217" s="40" t="s">
        <v>11</v>
      </c>
      <c r="D217" s="52">
        <v>87245</v>
      </c>
      <c r="E217" s="64">
        <f t="shared" si="52"/>
        <v>99.982809993123993</v>
      </c>
      <c r="F217" s="55">
        <v>1040</v>
      </c>
      <c r="G217" s="64">
        <f t="shared" si="53"/>
        <v>117.11711711711712</v>
      </c>
      <c r="H217" s="55">
        <v>466</v>
      </c>
      <c r="I217" s="64">
        <f t="shared" si="54"/>
        <v>142.07317073170731</v>
      </c>
      <c r="J217" s="55">
        <f t="shared" si="65"/>
        <v>86205</v>
      </c>
      <c r="K217" s="64">
        <f t="shared" si="55"/>
        <v>99.80665030333904</v>
      </c>
      <c r="L217" s="55">
        <v>35430</v>
      </c>
      <c r="M217" s="64">
        <f t="shared" si="56"/>
        <v>100.6048215350541</v>
      </c>
      <c r="N217" s="55">
        <v>60856</v>
      </c>
      <c r="O217" s="64">
        <f t="shared" si="57"/>
        <v>102.54094493495988</v>
      </c>
      <c r="P217" s="55">
        <f t="shared" si="66"/>
        <v>25426</v>
      </c>
      <c r="Q217" s="64">
        <f t="shared" si="58"/>
        <v>105.36654096390534</v>
      </c>
      <c r="R217" s="55">
        <f t="shared" si="67"/>
        <v>111631</v>
      </c>
      <c r="S217" s="64">
        <f t="shared" si="59"/>
        <v>101.02078676597014</v>
      </c>
      <c r="T217" s="55">
        <v>102781</v>
      </c>
      <c r="U217" s="64">
        <f t="shared" si="60"/>
        <v>100.89031548775939</v>
      </c>
      <c r="V217" s="55">
        <v>7287</v>
      </c>
      <c r="W217" s="64">
        <f t="shared" si="61"/>
        <v>105.71594371101116</v>
      </c>
      <c r="X217" s="55">
        <f t="shared" si="68"/>
        <v>8850</v>
      </c>
      <c r="Y217" s="64">
        <f t="shared" si="62"/>
        <v>102.56113106964887</v>
      </c>
      <c r="Z217" s="55">
        <v>45</v>
      </c>
      <c r="AA217" s="64">
        <f t="shared" si="63"/>
        <v>109.75609756097562</v>
      </c>
      <c r="AB217" s="55">
        <v>2632</v>
      </c>
      <c r="AC217" s="68">
        <f t="shared" si="64"/>
        <v>98.576779026217238</v>
      </c>
      <c r="AD217" s="64"/>
      <c r="AE217" s="64"/>
      <c r="AF217" s="64"/>
      <c r="AG217" s="64"/>
      <c r="AH217" s="64"/>
      <c r="AI217" s="65"/>
    </row>
    <row r="218" spans="1:35" ht="12" hidden="1" customHeight="1">
      <c r="A218" s="31"/>
      <c r="B218" s="33" t="s">
        <v>12</v>
      </c>
      <c r="C218" s="40" t="s">
        <v>12</v>
      </c>
      <c r="D218" s="52">
        <v>84800</v>
      </c>
      <c r="E218" s="64">
        <f t="shared" si="52"/>
        <v>100.6420679096595</v>
      </c>
      <c r="F218" s="55">
        <v>974</v>
      </c>
      <c r="G218" s="64">
        <f t="shared" si="53"/>
        <v>110.18099547511314</v>
      </c>
      <c r="H218" s="55">
        <v>400</v>
      </c>
      <c r="I218" s="64">
        <f t="shared" si="54"/>
        <v>123.45679012345678</v>
      </c>
      <c r="J218" s="55">
        <f t="shared" si="65"/>
        <v>83826</v>
      </c>
      <c r="K218" s="64">
        <f t="shared" si="55"/>
        <v>100.54092953523239</v>
      </c>
      <c r="L218" s="55">
        <v>36021</v>
      </c>
      <c r="M218" s="64">
        <f t="shared" si="56"/>
        <v>104.41777545873553</v>
      </c>
      <c r="N218" s="55">
        <v>59592</v>
      </c>
      <c r="O218" s="64">
        <f t="shared" si="57"/>
        <v>104.91179888032111</v>
      </c>
      <c r="P218" s="55">
        <f t="shared" si="66"/>
        <v>23571</v>
      </c>
      <c r="Q218" s="64">
        <f t="shared" si="58"/>
        <v>105.67585743106926</v>
      </c>
      <c r="R218" s="55">
        <f t="shared" si="67"/>
        <v>107397</v>
      </c>
      <c r="S218" s="64">
        <f t="shared" si="59"/>
        <v>101.62471612414836</v>
      </c>
      <c r="T218" s="55">
        <v>97164</v>
      </c>
      <c r="U218" s="64">
        <f t="shared" si="60"/>
        <v>101.30536324964552</v>
      </c>
      <c r="V218" s="55">
        <v>7127</v>
      </c>
      <c r="W218" s="64">
        <f t="shared" si="61"/>
        <v>95.61309364099813</v>
      </c>
      <c r="X218" s="55">
        <f t="shared" si="68"/>
        <v>10233</v>
      </c>
      <c r="Y218" s="64">
        <f t="shared" si="62"/>
        <v>104.76044226044226</v>
      </c>
      <c r="Z218" s="55">
        <v>42</v>
      </c>
      <c r="AA218" s="64">
        <f t="shared" si="63"/>
        <v>107.69230769230769</v>
      </c>
      <c r="AB218" s="55">
        <v>2478</v>
      </c>
      <c r="AC218" s="68">
        <f t="shared" si="64"/>
        <v>86.101459346768593</v>
      </c>
      <c r="AD218" s="84"/>
      <c r="AE218" s="84"/>
      <c r="AF218" s="84"/>
      <c r="AG218" s="84"/>
      <c r="AH218" s="84"/>
      <c r="AI218" s="117"/>
    </row>
    <row r="219" spans="1:35" ht="12" hidden="1" customHeight="1">
      <c r="A219" s="31"/>
      <c r="B219" s="33" t="s">
        <v>13</v>
      </c>
      <c r="C219" s="40" t="s">
        <v>13</v>
      </c>
      <c r="D219" s="52">
        <v>82078</v>
      </c>
      <c r="E219" s="64">
        <f t="shared" si="52"/>
        <v>99.512609117361777</v>
      </c>
      <c r="F219" s="55">
        <v>1046</v>
      </c>
      <c r="G219" s="64">
        <f t="shared" si="53"/>
        <v>115.83610188261351</v>
      </c>
      <c r="H219" s="55">
        <v>472</v>
      </c>
      <c r="I219" s="64">
        <f t="shared" si="54"/>
        <v>137.60932944606415</v>
      </c>
      <c r="J219" s="55">
        <f t="shared" si="65"/>
        <v>81032</v>
      </c>
      <c r="K219" s="64">
        <f t="shared" si="55"/>
        <v>99.331919536143758</v>
      </c>
      <c r="L219" s="55">
        <v>32727</v>
      </c>
      <c r="M219" s="64">
        <f t="shared" si="56"/>
        <v>101.6713784211998</v>
      </c>
      <c r="N219" s="55">
        <v>59148</v>
      </c>
      <c r="O219" s="64">
        <f t="shared" si="57"/>
        <v>99.942550099692468</v>
      </c>
      <c r="P219" s="55">
        <f t="shared" si="66"/>
        <v>26421</v>
      </c>
      <c r="Q219" s="64">
        <f t="shared" si="58"/>
        <v>97.88093209350572</v>
      </c>
      <c r="R219" s="55">
        <f t="shared" si="67"/>
        <v>107453</v>
      </c>
      <c r="S219" s="64">
        <f t="shared" si="59"/>
        <v>98.971170673298332</v>
      </c>
      <c r="T219" s="55">
        <v>103265</v>
      </c>
      <c r="U219" s="64">
        <f t="shared" si="60"/>
        <v>99.142648668369205</v>
      </c>
      <c r="V219" s="55">
        <v>8510</v>
      </c>
      <c r="W219" s="64">
        <f t="shared" si="61"/>
        <v>98.097982708933714</v>
      </c>
      <c r="X219" s="55">
        <f t="shared" si="68"/>
        <v>4188</v>
      </c>
      <c r="Y219" s="64">
        <f t="shared" si="62"/>
        <v>94.922937443336352</v>
      </c>
      <c r="Z219" s="55">
        <v>41</v>
      </c>
      <c r="AA219" s="64">
        <f t="shared" si="63"/>
        <v>105.12820512820514</v>
      </c>
      <c r="AB219" s="55">
        <v>2195</v>
      </c>
      <c r="AC219" s="68">
        <f t="shared" si="64"/>
        <v>85.14352211016292</v>
      </c>
      <c r="AD219" s="84"/>
      <c r="AE219" s="84"/>
      <c r="AF219" s="84"/>
      <c r="AG219" s="84"/>
      <c r="AH219" s="84"/>
      <c r="AI219" s="117"/>
    </row>
    <row r="220" spans="1:35" ht="12" hidden="1" customHeight="1">
      <c r="A220" s="31"/>
      <c r="B220" s="33" t="s">
        <v>14</v>
      </c>
      <c r="C220" s="40" t="s">
        <v>14</v>
      </c>
      <c r="D220" s="52">
        <v>84524</v>
      </c>
      <c r="E220" s="64">
        <f t="shared" si="52"/>
        <v>98.902436170461726</v>
      </c>
      <c r="F220" s="55">
        <v>954</v>
      </c>
      <c r="G220" s="64">
        <f t="shared" si="53"/>
        <v>111.57894736842104</v>
      </c>
      <c r="H220" s="55">
        <v>380</v>
      </c>
      <c r="I220" s="64">
        <f t="shared" si="54"/>
        <v>128.81355932203388</v>
      </c>
      <c r="J220" s="55">
        <f t="shared" si="65"/>
        <v>83570</v>
      </c>
      <c r="K220" s="64">
        <f t="shared" si="55"/>
        <v>98.77433309300649</v>
      </c>
      <c r="L220" s="55">
        <v>33430</v>
      </c>
      <c r="M220" s="64">
        <f t="shared" si="56"/>
        <v>100.06585249042146</v>
      </c>
      <c r="N220" s="55">
        <v>59508</v>
      </c>
      <c r="O220" s="64">
        <f t="shared" si="57"/>
        <v>98.968866418307613</v>
      </c>
      <c r="P220" s="55">
        <f t="shared" si="66"/>
        <v>26078</v>
      </c>
      <c r="Q220" s="64">
        <f t="shared" si="58"/>
        <v>97.59730538922156</v>
      </c>
      <c r="R220" s="55">
        <f t="shared" si="67"/>
        <v>109648</v>
      </c>
      <c r="S220" s="64">
        <f t="shared" si="59"/>
        <v>98.491830373584122</v>
      </c>
      <c r="T220" s="55">
        <v>105545</v>
      </c>
      <c r="U220" s="64">
        <f t="shared" si="60"/>
        <v>98.924942826078805</v>
      </c>
      <c r="V220" s="55">
        <v>9330</v>
      </c>
      <c r="W220" s="64">
        <f t="shared" si="61"/>
        <v>93.19748276895416</v>
      </c>
      <c r="X220" s="55">
        <f t="shared" si="68"/>
        <v>4103</v>
      </c>
      <c r="Y220" s="64">
        <f t="shared" si="62"/>
        <v>88.522114347357061</v>
      </c>
      <c r="Z220" s="55">
        <v>40</v>
      </c>
      <c r="AA220" s="64">
        <f t="shared" si="63"/>
        <v>95.238095238095227</v>
      </c>
      <c r="AB220" s="55">
        <v>2287</v>
      </c>
      <c r="AC220" s="68">
        <f t="shared" si="64"/>
        <v>89.266198282591731</v>
      </c>
      <c r="AD220" s="64"/>
      <c r="AE220" s="64"/>
      <c r="AF220" s="64"/>
      <c r="AG220" s="64"/>
      <c r="AH220" s="64"/>
      <c r="AI220" s="65"/>
    </row>
    <row r="221" spans="1:35" ht="12" hidden="1" customHeight="1">
      <c r="B221" s="33" t="s">
        <v>15</v>
      </c>
      <c r="C221" s="40" t="s">
        <v>15</v>
      </c>
      <c r="D221" s="52">
        <v>83064</v>
      </c>
      <c r="E221" s="64">
        <f t="shared" si="52"/>
        <v>98.865705750026777</v>
      </c>
      <c r="F221" s="55">
        <v>1003</v>
      </c>
      <c r="G221" s="64">
        <f t="shared" si="53"/>
        <v>115.55299539170507</v>
      </c>
      <c r="H221" s="55">
        <v>429</v>
      </c>
      <c r="I221" s="64">
        <f t="shared" si="54"/>
        <v>139.28571428571428</v>
      </c>
      <c r="J221" s="55">
        <f t="shared" si="65"/>
        <v>82061</v>
      </c>
      <c r="K221" s="64">
        <f t="shared" si="55"/>
        <v>98.691505610410218</v>
      </c>
      <c r="L221" s="82">
        <v>32555</v>
      </c>
      <c r="M221" s="64">
        <f t="shared" si="56"/>
        <v>97.613264969566131</v>
      </c>
      <c r="N221" s="55">
        <v>56400</v>
      </c>
      <c r="O221" s="64">
        <f t="shared" si="57"/>
        <v>103.49573355353702</v>
      </c>
      <c r="P221" s="55">
        <f t="shared" si="66"/>
        <v>23845</v>
      </c>
      <c r="Q221" s="64">
        <f t="shared" si="58"/>
        <v>112.77430949678396</v>
      </c>
      <c r="R221" s="55">
        <f t="shared" si="67"/>
        <v>105906</v>
      </c>
      <c r="S221" s="64">
        <f t="shared" si="59"/>
        <v>101.54660427833124</v>
      </c>
      <c r="T221" s="55">
        <v>101114</v>
      </c>
      <c r="U221" s="64">
        <f t="shared" si="60"/>
        <v>102.46344355157424</v>
      </c>
      <c r="V221" s="55">
        <v>9196</v>
      </c>
      <c r="W221" s="64">
        <f t="shared" si="61"/>
        <v>98.205894916702263</v>
      </c>
      <c r="X221" s="55">
        <f t="shared" si="68"/>
        <v>4792</v>
      </c>
      <c r="Y221" s="64">
        <f t="shared" si="62"/>
        <v>85.418894830659539</v>
      </c>
      <c r="Z221" s="55">
        <v>41</v>
      </c>
      <c r="AA221" s="64">
        <f t="shared" si="63"/>
        <v>113.88888888888889</v>
      </c>
      <c r="AB221" s="55">
        <v>2402</v>
      </c>
      <c r="AC221" s="68">
        <f t="shared" si="64"/>
        <v>80.957195820694309</v>
      </c>
      <c r="AD221" s="64"/>
      <c r="AE221" s="64"/>
      <c r="AF221" s="64"/>
      <c r="AG221" s="64"/>
      <c r="AH221" s="64"/>
      <c r="AI221" s="65"/>
    </row>
    <row r="222" spans="1:35" ht="12" hidden="1" customHeight="1">
      <c r="B222" s="33" t="s">
        <v>16</v>
      </c>
      <c r="C222" s="40" t="s">
        <v>16</v>
      </c>
      <c r="D222" s="52">
        <v>87360</v>
      </c>
      <c r="E222" s="64">
        <f t="shared" si="52"/>
        <v>99.389057647018674</v>
      </c>
      <c r="F222" s="55">
        <v>1051</v>
      </c>
      <c r="G222" s="64">
        <f t="shared" si="53"/>
        <v>112.28632478632478</v>
      </c>
      <c r="H222" s="55">
        <v>477</v>
      </c>
      <c r="I222" s="64">
        <f t="shared" si="54"/>
        <v>126.86170212765957</v>
      </c>
      <c r="J222" s="55">
        <f t="shared" si="65"/>
        <v>86309</v>
      </c>
      <c r="K222" s="64">
        <f t="shared" si="55"/>
        <v>99.250238612711456</v>
      </c>
      <c r="L222" s="55">
        <v>38180</v>
      </c>
      <c r="M222" s="64">
        <f t="shared" si="56"/>
        <v>97.962744393698358</v>
      </c>
      <c r="N222" s="55">
        <v>57584</v>
      </c>
      <c r="O222" s="64">
        <f t="shared" si="57"/>
        <v>102.44622747246883</v>
      </c>
      <c r="P222" s="55">
        <f t="shared" si="66"/>
        <v>19404</v>
      </c>
      <c r="Q222" s="64">
        <f t="shared" si="58"/>
        <v>112.58485639686684</v>
      </c>
      <c r="R222" s="55">
        <f t="shared" si="67"/>
        <v>105713</v>
      </c>
      <c r="S222" s="64">
        <f t="shared" si="59"/>
        <v>101.45591001573958</v>
      </c>
      <c r="T222" s="55">
        <v>95228</v>
      </c>
      <c r="U222" s="64">
        <f t="shared" si="60"/>
        <v>103.50644551205409</v>
      </c>
      <c r="V222" s="55">
        <v>9076</v>
      </c>
      <c r="W222" s="64">
        <f t="shared" si="61"/>
        <v>105.55943242614561</v>
      </c>
      <c r="X222" s="55">
        <f t="shared" si="68"/>
        <v>10485</v>
      </c>
      <c r="Y222" s="64">
        <f t="shared" si="62"/>
        <v>85.984910611776286</v>
      </c>
      <c r="Z222" s="55">
        <v>43</v>
      </c>
      <c r="AA222" s="64">
        <f t="shared" si="63"/>
        <v>110.25641025641026</v>
      </c>
      <c r="AB222" s="55">
        <v>2537</v>
      </c>
      <c r="AC222" s="68">
        <f t="shared" si="64"/>
        <v>74.4424882629108</v>
      </c>
      <c r="AD222" s="64"/>
      <c r="AE222" s="64"/>
      <c r="AF222" s="64"/>
      <c r="AG222" s="64"/>
      <c r="AH222" s="64"/>
      <c r="AI222" s="65"/>
    </row>
    <row r="223" spans="1:35" ht="12" hidden="1" customHeight="1">
      <c r="B223" s="33" t="s">
        <v>169</v>
      </c>
      <c r="C223" s="40" t="s">
        <v>170</v>
      </c>
      <c r="D223" s="52">
        <v>89023</v>
      </c>
      <c r="E223" s="64">
        <f t="shared" si="52"/>
        <v>100.08544414089289</v>
      </c>
      <c r="F223" s="55">
        <v>1009</v>
      </c>
      <c r="G223" s="64">
        <f t="shared" si="53"/>
        <v>108.96328293736501</v>
      </c>
      <c r="H223" s="55">
        <v>435</v>
      </c>
      <c r="I223" s="64">
        <f t="shared" si="54"/>
        <v>118.85245901639345</v>
      </c>
      <c r="J223" s="55">
        <f t="shared" si="65"/>
        <v>88014</v>
      </c>
      <c r="K223" s="64">
        <f t="shared" si="55"/>
        <v>99.992047352336371</v>
      </c>
      <c r="L223" s="55">
        <v>38559</v>
      </c>
      <c r="M223" s="64">
        <f t="shared" si="56"/>
        <v>100.73936670498485</v>
      </c>
      <c r="N223" s="55">
        <v>59744</v>
      </c>
      <c r="O223" s="64">
        <f t="shared" si="57"/>
        <v>103.09221424627277</v>
      </c>
      <c r="P223" s="55">
        <f t="shared" si="66"/>
        <v>21185</v>
      </c>
      <c r="Q223" s="64">
        <f t="shared" si="58"/>
        <v>107.66924171579588</v>
      </c>
      <c r="R223" s="55">
        <f t="shared" si="67"/>
        <v>109199</v>
      </c>
      <c r="S223" s="64">
        <f t="shared" si="59"/>
        <v>101.39465351866812</v>
      </c>
      <c r="T223" s="55">
        <v>99469</v>
      </c>
      <c r="U223" s="64">
        <f t="shared" si="60"/>
        <v>102.90819176891721</v>
      </c>
      <c r="V223" s="55">
        <v>7602</v>
      </c>
      <c r="W223" s="64">
        <f t="shared" si="61"/>
        <v>91.678726483357451</v>
      </c>
      <c r="X223" s="55">
        <f t="shared" si="68"/>
        <v>9730</v>
      </c>
      <c r="Y223" s="64">
        <f t="shared" si="62"/>
        <v>88.142041851616995</v>
      </c>
      <c r="Z223" s="55">
        <v>35</v>
      </c>
      <c r="AA223" s="64">
        <f t="shared" si="63"/>
        <v>102.94117647058823</v>
      </c>
      <c r="AB223" s="55">
        <v>2199</v>
      </c>
      <c r="AC223" s="68">
        <f t="shared" si="64"/>
        <v>80.050964688751364</v>
      </c>
      <c r="AD223" s="64"/>
      <c r="AE223" s="64"/>
      <c r="AF223" s="64"/>
      <c r="AG223" s="64"/>
      <c r="AH223" s="64"/>
      <c r="AI223" s="65"/>
    </row>
    <row r="224" spans="1:35" ht="12" hidden="1" customHeight="1">
      <c r="B224" s="33" t="s">
        <v>19</v>
      </c>
      <c r="C224" s="40" t="s">
        <v>19</v>
      </c>
      <c r="D224" s="52">
        <v>84810</v>
      </c>
      <c r="E224" s="64">
        <f t="shared" si="52"/>
        <v>102.72777925821845</v>
      </c>
      <c r="F224" s="55">
        <v>983</v>
      </c>
      <c r="G224" s="64">
        <f t="shared" si="53"/>
        <v>107.6670317634173</v>
      </c>
      <c r="H224" s="55">
        <v>409</v>
      </c>
      <c r="I224" s="64">
        <f t="shared" si="54"/>
        <v>115.86402266288951</v>
      </c>
      <c r="J224" s="55">
        <f t="shared" si="65"/>
        <v>83827</v>
      </c>
      <c r="K224" s="64">
        <f t="shared" si="55"/>
        <v>102.67254577745115</v>
      </c>
      <c r="L224" s="55">
        <v>34857</v>
      </c>
      <c r="M224" s="64">
        <f t="shared" si="56"/>
        <v>99.580047994514914</v>
      </c>
      <c r="N224" s="55">
        <v>55569</v>
      </c>
      <c r="O224" s="64">
        <f t="shared" si="57"/>
        <v>103.4727394607478</v>
      </c>
      <c r="P224" s="55">
        <f t="shared" si="66"/>
        <v>20712</v>
      </c>
      <c r="Q224" s="64">
        <f t="shared" si="58"/>
        <v>110.75935828877006</v>
      </c>
      <c r="R224" s="55">
        <f t="shared" si="67"/>
        <v>104539</v>
      </c>
      <c r="S224" s="64">
        <f t="shared" si="59"/>
        <v>104.17958044745627</v>
      </c>
      <c r="T224" s="55">
        <v>97435</v>
      </c>
      <c r="U224" s="64">
        <f t="shared" si="60"/>
        <v>106.9139947769219</v>
      </c>
      <c r="V224" s="55">
        <v>7853</v>
      </c>
      <c r="W224" s="64">
        <f t="shared" si="61"/>
        <v>108.63189929450823</v>
      </c>
      <c r="X224" s="55">
        <f t="shared" si="68"/>
        <v>7104</v>
      </c>
      <c r="Y224" s="64">
        <f t="shared" si="62"/>
        <v>77.12517641949843</v>
      </c>
      <c r="Z224" s="55">
        <v>42</v>
      </c>
      <c r="AA224" s="64">
        <f t="shared" si="63"/>
        <v>120</v>
      </c>
      <c r="AB224" s="55">
        <v>1974</v>
      </c>
      <c r="AC224" s="68">
        <f t="shared" si="64"/>
        <v>76.80933852140079</v>
      </c>
      <c r="AD224" s="64"/>
      <c r="AE224" s="64"/>
      <c r="AF224" s="64"/>
      <c r="AG224" s="64"/>
      <c r="AH224" s="64"/>
      <c r="AI224" s="65"/>
    </row>
    <row r="225" spans="1:35" s="37" customFormat="1" ht="12" hidden="1" customHeight="1">
      <c r="A225" s="11"/>
      <c r="B225" s="34" t="s">
        <v>20</v>
      </c>
      <c r="C225" s="42" t="s">
        <v>20</v>
      </c>
      <c r="D225" s="53">
        <v>92800</v>
      </c>
      <c r="E225" s="66">
        <f t="shared" si="52"/>
        <v>99.652076800824702</v>
      </c>
      <c r="F225" s="56">
        <v>1012</v>
      </c>
      <c r="G225" s="66">
        <f t="shared" si="53"/>
        <v>112.56952169076753</v>
      </c>
      <c r="H225" s="56">
        <v>438</v>
      </c>
      <c r="I225" s="66">
        <f t="shared" si="54"/>
        <v>129.20353982300884</v>
      </c>
      <c r="J225" s="56">
        <f t="shared" si="65"/>
        <v>91788</v>
      </c>
      <c r="K225" s="66">
        <f t="shared" si="55"/>
        <v>99.526158850637032</v>
      </c>
      <c r="L225" s="56">
        <v>40800</v>
      </c>
      <c r="M225" s="66">
        <f t="shared" si="56"/>
        <v>97.193768164276534</v>
      </c>
      <c r="N225" s="56">
        <v>62484</v>
      </c>
      <c r="O225" s="66">
        <f t="shared" si="57"/>
        <v>103.07489277466182</v>
      </c>
      <c r="P225" s="56">
        <f t="shared" si="66"/>
        <v>21684</v>
      </c>
      <c r="Q225" s="66">
        <f t="shared" si="58"/>
        <v>116.31799163179917</v>
      </c>
      <c r="R225" s="56">
        <f t="shared" si="67"/>
        <v>113472</v>
      </c>
      <c r="S225" s="66">
        <f t="shared" si="59"/>
        <v>102.34966220787069</v>
      </c>
      <c r="T225" s="56">
        <v>99724</v>
      </c>
      <c r="U225" s="66">
        <f t="shared" si="60"/>
        <v>103.70524432982187</v>
      </c>
      <c r="V225" s="56">
        <v>8118</v>
      </c>
      <c r="W225" s="66">
        <f t="shared" si="61"/>
        <v>99.546290619252005</v>
      </c>
      <c r="X225" s="56">
        <f t="shared" si="68"/>
        <v>13748</v>
      </c>
      <c r="Y225" s="66">
        <f t="shared" si="62"/>
        <v>93.485652114783079</v>
      </c>
      <c r="Z225" s="56">
        <v>42</v>
      </c>
      <c r="AA225" s="66">
        <f t="shared" si="63"/>
        <v>116.66666666666667</v>
      </c>
      <c r="AB225" s="56">
        <v>2708</v>
      </c>
      <c r="AC225" s="69">
        <f t="shared" si="64"/>
        <v>91.486486486486484</v>
      </c>
      <c r="AD225" s="66"/>
      <c r="AE225" s="66"/>
      <c r="AF225" s="66"/>
      <c r="AG225" s="66"/>
      <c r="AH225" s="66"/>
      <c r="AI225" s="67"/>
    </row>
    <row r="226" spans="1:35" ht="12" hidden="1" customHeight="1">
      <c r="A226" s="31"/>
      <c r="B226" s="33" t="s">
        <v>177</v>
      </c>
      <c r="C226" s="40" t="s">
        <v>180</v>
      </c>
      <c r="D226" s="52">
        <v>91344</v>
      </c>
      <c r="E226" s="64">
        <f t="shared" ref="E226:E237" si="69">D226/D214*100</f>
        <v>99.87644466798605</v>
      </c>
      <c r="F226" s="55">
        <v>1065</v>
      </c>
      <c r="G226" s="64">
        <f t="shared" ref="G226:G237" si="70">F226/F214*100</f>
        <v>112.6984126984127</v>
      </c>
      <c r="H226" s="55">
        <v>517</v>
      </c>
      <c r="I226" s="64">
        <f t="shared" ref="I226:I237" si="71">H226/H214*100</f>
        <v>139.35309973045821</v>
      </c>
      <c r="J226" s="55">
        <f t="shared" si="65"/>
        <v>90279</v>
      </c>
      <c r="K226" s="64">
        <f t="shared" ref="K226:K237" si="72">J226/J214*100</f>
        <v>99.742575570090153</v>
      </c>
      <c r="L226" s="55">
        <v>38583</v>
      </c>
      <c r="M226" s="64">
        <f t="shared" ref="M226:M237" si="73">L226/L214*100</f>
        <v>99.728598014888334</v>
      </c>
      <c r="N226" s="55">
        <v>60580</v>
      </c>
      <c r="O226" s="64">
        <f t="shared" ref="O226:O237" si="74">N226/N214*100</f>
        <v>103.56971893592286</v>
      </c>
      <c r="P226" s="55">
        <f t="shared" si="66"/>
        <v>21997</v>
      </c>
      <c r="Q226" s="64">
        <f t="shared" ref="Q226:Q237" si="75">P226/P214*100</f>
        <v>111.07352050090891</v>
      </c>
      <c r="R226" s="55">
        <f t="shared" si="67"/>
        <v>112276</v>
      </c>
      <c r="S226" s="64">
        <f t="shared" ref="S226:S237" si="76">R226/R214*100</f>
        <v>101.77671416657601</v>
      </c>
      <c r="T226" s="55">
        <v>101581</v>
      </c>
      <c r="U226" s="64">
        <f t="shared" ref="U226:U237" si="77">T226/T214*100</f>
        <v>102.10582393502602</v>
      </c>
      <c r="V226" s="55">
        <v>7455</v>
      </c>
      <c r="W226" s="64">
        <f t="shared" ref="W226:W237" si="78">V226/V214*100</f>
        <v>90.992310508971073</v>
      </c>
      <c r="X226" s="55">
        <f t="shared" si="68"/>
        <v>10695</v>
      </c>
      <c r="Y226" s="64">
        <f t="shared" ref="Y226:Y237" si="79">X226/X214*100</f>
        <v>98.75346260387812</v>
      </c>
      <c r="Z226" s="55">
        <v>38</v>
      </c>
      <c r="AA226" s="64">
        <f t="shared" ref="AA226:AA234" si="80">Z226/Z214*100</f>
        <v>84.444444444444443</v>
      </c>
      <c r="AB226" s="55">
        <v>2422</v>
      </c>
      <c r="AC226" s="68">
        <f t="shared" ref="AC226:AC234" si="81">AB226/AB214*100</f>
        <v>96.302186878727639</v>
      </c>
      <c r="AD226" s="64"/>
      <c r="AE226" s="64"/>
      <c r="AF226" s="64"/>
      <c r="AG226" s="64"/>
      <c r="AH226" s="64"/>
      <c r="AI226" s="65"/>
    </row>
    <row r="227" spans="1:35" ht="12" hidden="1" customHeight="1">
      <c r="A227" s="31"/>
      <c r="B227" s="33" t="s">
        <v>18</v>
      </c>
      <c r="C227" s="40" t="s">
        <v>18</v>
      </c>
      <c r="D227" s="52">
        <v>93240</v>
      </c>
      <c r="E227" s="64">
        <f t="shared" si="69"/>
        <v>99.421003806660053</v>
      </c>
      <c r="F227" s="55">
        <v>1069</v>
      </c>
      <c r="G227" s="64">
        <f t="shared" si="70"/>
        <v>103.68574199806014</v>
      </c>
      <c r="H227" s="55">
        <v>521</v>
      </c>
      <c r="I227" s="64">
        <f t="shared" si="71"/>
        <v>114.0043763676149</v>
      </c>
      <c r="J227" s="55">
        <f t="shared" ref="J227:J238" si="82">D227-F227</f>
        <v>92171</v>
      </c>
      <c r="K227" s="64">
        <f t="shared" si="72"/>
        <v>99.373598412972228</v>
      </c>
      <c r="L227" s="55">
        <v>38485</v>
      </c>
      <c r="M227" s="64">
        <f t="shared" si="73"/>
        <v>101.03967024600277</v>
      </c>
      <c r="N227" s="55">
        <v>63674</v>
      </c>
      <c r="O227" s="64">
        <f t="shared" si="74"/>
        <v>101.29010705820593</v>
      </c>
      <c r="P227" s="55">
        <f t="shared" ref="P227:P238" si="83">N227-L227</f>
        <v>25189</v>
      </c>
      <c r="Q227" s="64">
        <f t="shared" si="75"/>
        <v>101.67514329539034</v>
      </c>
      <c r="R227" s="55">
        <f t="shared" ref="R227:R238" si="84">J227+P227</f>
        <v>117360</v>
      </c>
      <c r="S227" s="64">
        <f t="shared" si="76"/>
        <v>99.858754658543631</v>
      </c>
      <c r="T227" s="55">
        <v>109965</v>
      </c>
      <c r="U227" s="64">
        <f t="shared" si="77"/>
        <v>100.22786309984961</v>
      </c>
      <c r="V227" s="55">
        <v>8012</v>
      </c>
      <c r="W227" s="64">
        <f t="shared" si="78"/>
        <v>94.00445852399389</v>
      </c>
      <c r="X227" s="55">
        <f t="shared" ref="X227:X238" si="85">R227-T227</f>
        <v>7395</v>
      </c>
      <c r="Y227" s="64">
        <f t="shared" si="79"/>
        <v>94.674177442068867</v>
      </c>
      <c r="Z227" s="55">
        <v>36</v>
      </c>
      <c r="AA227" s="64">
        <f t="shared" si="80"/>
        <v>85.714285714285708</v>
      </c>
      <c r="AB227" s="55">
        <v>2250</v>
      </c>
      <c r="AC227" s="68">
        <f t="shared" si="81"/>
        <v>103.97412199630314</v>
      </c>
      <c r="AD227" s="64"/>
      <c r="AE227" s="64"/>
      <c r="AF227" s="64"/>
      <c r="AG227" s="64"/>
      <c r="AH227" s="64"/>
      <c r="AI227" s="65"/>
    </row>
    <row r="228" spans="1:35" ht="12" hidden="1" customHeight="1">
      <c r="A228" s="31"/>
      <c r="B228" s="33" t="s">
        <v>10</v>
      </c>
      <c r="C228" s="40" t="s">
        <v>10</v>
      </c>
      <c r="D228" s="52">
        <v>87148</v>
      </c>
      <c r="E228" s="64">
        <f t="shared" si="69"/>
        <v>99.049827241316606</v>
      </c>
      <c r="F228" s="55">
        <v>967</v>
      </c>
      <c r="G228" s="64">
        <f t="shared" si="70"/>
        <v>99.281314168377818</v>
      </c>
      <c r="H228" s="55">
        <v>419</v>
      </c>
      <c r="I228" s="64">
        <f t="shared" si="71"/>
        <v>104.75000000000001</v>
      </c>
      <c r="J228" s="55">
        <f t="shared" si="82"/>
        <v>86181</v>
      </c>
      <c r="K228" s="64">
        <f t="shared" si="72"/>
        <v>99.047235949890819</v>
      </c>
      <c r="L228" s="55">
        <v>34088</v>
      </c>
      <c r="M228" s="64">
        <f t="shared" si="73"/>
        <v>101.28056570698519</v>
      </c>
      <c r="N228" s="55">
        <v>62618</v>
      </c>
      <c r="O228" s="64">
        <f t="shared" si="74"/>
        <v>102.27020317501795</v>
      </c>
      <c r="P228" s="55">
        <f t="shared" si="83"/>
        <v>28530</v>
      </c>
      <c r="Q228" s="64">
        <f t="shared" si="75"/>
        <v>103.47829240869029</v>
      </c>
      <c r="R228" s="55">
        <f t="shared" si="84"/>
        <v>114711</v>
      </c>
      <c r="S228" s="64">
        <f t="shared" si="76"/>
        <v>100.1134568558487</v>
      </c>
      <c r="T228" s="55">
        <v>110549</v>
      </c>
      <c r="U228" s="64">
        <f t="shared" si="77"/>
        <v>101.24183784674842</v>
      </c>
      <c r="V228" s="55">
        <v>7116</v>
      </c>
      <c r="W228" s="64">
        <f t="shared" si="78"/>
        <v>86.780487804878049</v>
      </c>
      <c r="X228" s="55">
        <f t="shared" si="85"/>
        <v>4162</v>
      </c>
      <c r="Y228" s="64">
        <f t="shared" si="79"/>
        <v>77.245731254639935</v>
      </c>
      <c r="Z228" s="55">
        <v>32</v>
      </c>
      <c r="AA228" s="64">
        <f t="shared" si="80"/>
        <v>76.19047619047619</v>
      </c>
      <c r="AB228" s="55">
        <v>1777</v>
      </c>
      <c r="AC228" s="68">
        <f t="shared" si="81"/>
        <v>86.387943607194941</v>
      </c>
      <c r="AD228" s="64"/>
      <c r="AE228" s="64"/>
      <c r="AF228" s="64"/>
      <c r="AG228" s="64"/>
      <c r="AH228" s="64"/>
      <c r="AI228" s="65"/>
    </row>
    <row r="229" spans="1:35" ht="12" hidden="1" customHeight="1">
      <c r="A229" s="31"/>
      <c r="B229" s="33" t="s">
        <v>11</v>
      </c>
      <c r="C229" s="40" t="s">
        <v>11</v>
      </c>
      <c r="D229" s="52">
        <v>87454</v>
      </c>
      <c r="E229" s="64">
        <f t="shared" si="69"/>
        <v>100.23955527537393</v>
      </c>
      <c r="F229" s="55">
        <v>1021</v>
      </c>
      <c r="G229" s="64">
        <f t="shared" si="70"/>
        <v>98.17307692307692</v>
      </c>
      <c r="H229" s="55">
        <v>473</v>
      </c>
      <c r="I229" s="64">
        <f t="shared" si="71"/>
        <v>101.50214592274678</v>
      </c>
      <c r="J229" s="55">
        <f t="shared" si="82"/>
        <v>86433</v>
      </c>
      <c r="K229" s="64">
        <f t="shared" si="72"/>
        <v>100.26448581868802</v>
      </c>
      <c r="L229" s="55">
        <v>35155</v>
      </c>
      <c r="M229" s="64">
        <f t="shared" si="73"/>
        <v>99.223821620095961</v>
      </c>
      <c r="N229" s="55">
        <v>62434</v>
      </c>
      <c r="O229" s="64">
        <f t="shared" si="74"/>
        <v>102.59300644143552</v>
      </c>
      <c r="P229" s="55">
        <f t="shared" si="83"/>
        <v>27279</v>
      </c>
      <c r="Q229" s="64">
        <f t="shared" si="75"/>
        <v>107.28781562180446</v>
      </c>
      <c r="R229" s="55">
        <f t="shared" si="84"/>
        <v>113712</v>
      </c>
      <c r="S229" s="64">
        <f t="shared" si="76"/>
        <v>101.86417751341472</v>
      </c>
      <c r="T229" s="55">
        <v>106562</v>
      </c>
      <c r="U229" s="64">
        <f t="shared" si="77"/>
        <v>103.67869547873634</v>
      </c>
      <c r="V229" s="55">
        <v>7115</v>
      </c>
      <c r="W229" s="64">
        <f t="shared" si="78"/>
        <v>97.639632221764785</v>
      </c>
      <c r="X229" s="55">
        <f t="shared" si="85"/>
        <v>7150</v>
      </c>
      <c r="Y229" s="64">
        <f t="shared" si="79"/>
        <v>80.790960451977398</v>
      </c>
      <c r="Z229" s="55">
        <v>33</v>
      </c>
      <c r="AA229" s="64">
        <f t="shared" si="80"/>
        <v>73.333333333333329</v>
      </c>
      <c r="AB229" s="55">
        <v>2524</v>
      </c>
      <c r="AC229" s="68">
        <f t="shared" si="81"/>
        <v>95.896656534954403</v>
      </c>
      <c r="AD229" s="64"/>
      <c r="AE229" s="64"/>
      <c r="AF229" s="64"/>
      <c r="AG229" s="64"/>
      <c r="AH229" s="64"/>
      <c r="AI229" s="65"/>
    </row>
    <row r="230" spans="1:35" ht="12" hidden="1" customHeight="1">
      <c r="A230" s="31"/>
      <c r="B230" s="33" t="s">
        <v>12</v>
      </c>
      <c r="C230" s="40" t="s">
        <v>12</v>
      </c>
      <c r="D230" s="52">
        <v>85269</v>
      </c>
      <c r="E230" s="64">
        <f t="shared" si="69"/>
        <v>100.55306603773585</v>
      </c>
      <c r="F230" s="55">
        <v>975</v>
      </c>
      <c r="G230" s="64">
        <f t="shared" si="70"/>
        <v>100.10266940451746</v>
      </c>
      <c r="H230" s="55">
        <v>427</v>
      </c>
      <c r="I230" s="64">
        <f t="shared" si="71"/>
        <v>106.74999999999999</v>
      </c>
      <c r="J230" s="55">
        <f t="shared" si="82"/>
        <v>84294</v>
      </c>
      <c r="K230" s="64">
        <f t="shared" si="72"/>
        <v>100.5582993343354</v>
      </c>
      <c r="L230" s="55">
        <v>34981</v>
      </c>
      <c r="M230" s="64">
        <f t="shared" si="73"/>
        <v>97.1127953138447</v>
      </c>
      <c r="N230" s="55">
        <v>57870</v>
      </c>
      <c r="O230" s="64">
        <f t="shared" si="74"/>
        <v>97.110350382601695</v>
      </c>
      <c r="P230" s="55">
        <f t="shared" si="83"/>
        <v>22889</v>
      </c>
      <c r="Q230" s="64">
        <f t="shared" si="75"/>
        <v>97.106614059649559</v>
      </c>
      <c r="R230" s="55">
        <f t="shared" si="84"/>
        <v>107183</v>
      </c>
      <c r="S230" s="64">
        <f t="shared" si="76"/>
        <v>99.800739313016194</v>
      </c>
      <c r="T230" s="55">
        <v>98879</v>
      </c>
      <c r="U230" s="64">
        <f t="shared" si="77"/>
        <v>101.76505701700218</v>
      </c>
      <c r="V230" s="55">
        <v>6831</v>
      </c>
      <c r="W230" s="64">
        <f t="shared" si="78"/>
        <v>95.846779851269815</v>
      </c>
      <c r="X230" s="55">
        <f t="shared" si="85"/>
        <v>8304</v>
      </c>
      <c r="Y230" s="64">
        <f t="shared" si="79"/>
        <v>81.149223101729689</v>
      </c>
      <c r="Z230" s="55">
        <v>33</v>
      </c>
      <c r="AA230" s="64">
        <f t="shared" si="80"/>
        <v>78.571428571428569</v>
      </c>
      <c r="AB230" s="55">
        <v>2312</v>
      </c>
      <c r="AC230" s="68">
        <f t="shared" si="81"/>
        <v>93.301049233252627</v>
      </c>
      <c r="AD230" s="64"/>
      <c r="AE230" s="64"/>
      <c r="AF230" s="64"/>
      <c r="AG230" s="64"/>
      <c r="AH230" s="64"/>
      <c r="AI230" s="65"/>
    </row>
    <row r="231" spans="1:35" ht="12" hidden="1" customHeight="1">
      <c r="A231" s="31"/>
      <c r="B231" s="33" t="s">
        <v>13</v>
      </c>
      <c r="C231" s="40" t="s">
        <v>13</v>
      </c>
      <c r="D231" s="52">
        <v>81836</v>
      </c>
      <c r="E231" s="64">
        <f t="shared" si="69"/>
        <v>99.705158507760899</v>
      </c>
      <c r="F231" s="55">
        <v>1002</v>
      </c>
      <c r="G231" s="64">
        <f t="shared" si="70"/>
        <v>95.793499043977064</v>
      </c>
      <c r="H231" s="55">
        <v>454</v>
      </c>
      <c r="I231" s="64">
        <f t="shared" si="71"/>
        <v>96.186440677966104</v>
      </c>
      <c r="J231" s="55">
        <f t="shared" si="82"/>
        <v>80834</v>
      </c>
      <c r="K231" s="64">
        <f t="shared" si="72"/>
        <v>99.755652088063968</v>
      </c>
      <c r="L231" s="55">
        <v>30208</v>
      </c>
      <c r="M231" s="64">
        <f t="shared" si="73"/>
        <v>92.302991413817338</v>
      </c>
      <c r="N231" s="55">
        <v>61435</v>
      </c>
      <c r="O231" s="64">
        <f t="shared" si="74"/>
        <v>103.86657198890919</v>
      </c>
      <c r="P231" s="55">
        <f t="shared" si="83"/>
        <v>31227</v>
      </c>
      <c r="Q231" s="64">
        <f t="shared" si="75"/>
        <v>118.19007607584875</v>
      </c>
      <c r="R231" s="55">
        <f t="shared" si="84"/>
        <v>112061</v>
      </c>
      <c r="S231" s="64">
        <f t="shared" si="76"/>
        <v>104.28838655039878</v>
      </c>
      <c r="T231" s="55">
        <v>107765</v>
      </c>
      <c r="U231" s="64">
        <f t="shared" si="77"/>
        <v>104.35772042802498</v>
      </c>
      <c r="V231" s="55">
        <v>8488</v>
      </c>
      <c r="W231" s="64">
        <f t="shared" si="78"/>
        <v>99.74148061104583</v>
      </c>
      <c r="X231" s="55">
        <f t="shared" si="85"/>
        <v>4296</v>
      </c>
      <c r="Y231" s="64">
        <f t="shared" si="79"/>
        <v>102.57879656160458</v>
      </c>
      <c r="Z231" s="55">
        <v>33</v>
      </c>
      <c r="AA231" s="64">
        <f t="shared" si="80"/>
        <v>80.487804878048792</v>
      </c>
      <c r="AB231" s="55">
        <v>2370</v>
      </c>
      <c r="AC231" s="68">
        <f t="shared" si="81"/>
        <v>107.97266514806378</v>
      </c>
      <c r="AD231" s="64"/>
      <c r="AE231" s="64"/>
      <c r="AF231" s="64"/>
      <c r="AG231" s="64"/>
      <c r="AH231" s="64"/>
      <c r="AI231" s="65"/>
    </row>
    <row r="232" spans="1:35" ht="12" hidden="1" customHeight="1">
      <c r="A232" s="31"/>
      <c r="B232" s="33" t="s">
        <v>14</v>
      </c>
      <c r="C232" s="40" t="s">
        <v>14</v>
      </c>
      <c r="D232" s="52">
        <v>85083</v>
      </c>
      <c r="E232" s="64">
        <f t="shared" si="69"/>
        <v>100.66135062230845</v>
      </c>
      <c r="F232" s="55">
        <v>1264</v>
      </c>
      <c r="G232" s="64">
        <f t="shared" si="70"/>
        <v>132.49475890985326</v>
      </c>
      <c r="H232" s="55">
        <v>716</v>
      </c>
      <c r="I232" s="64">
        <f t="shared" si="71"/>
        <v>188.42105263157896</v>
      </c>
      <c r="J232" s="55">
        <f t="shared" si="82"/>
        <v>83819</v>
      </c>
      <c r="K232" s="64">
        <f t="shared" si="72"/>
        <v>100.29795381117626</v>
      </c>
      <c r="L232" s="55">
        <v>33778</v>
      </c>
      <c r="M232" s="64">
        <f t="shared" si="73"/>
        <v>101.04098115465152</v>
      </c>
      <c r="N232" s="55">
        <v>61550</v>
      </c>
      <c r="O232" s="64">
        <f t="shared" si="74"/>
        <v>103.43147139880354</v>
      </c>
      <c r="P232" s="55">
        <f t="shared" si="83"/>
        <v>27772</v>
      </c>
      <c r="Q232" s="64">
        <f t="shared" si="75"/>
        <v>106.49589692461079</v>
      </c>
      <c r="R232" s="55">
        <f t="shared" si="84"/>
        <v>111591</v>
      </c>
      <c r="S232" s="64">
        <f t="shared" si="76"/>
        <v>101.77203414562965</v>
      </c>
      <c r="T232" s="55">
        <v>107507</v>
      </c>
      <c r="U232" s="64">
        <f t="shared" si="77"/>
        <v>101.85892273437871</v>
      </c>
      <c r="V232" s="55">
        <v>7670</v>
      </c>
      <c r="W232" s="64">
        <f t="shared" si="78"/>
        <v>82.20793140407288</v>
      </c>
      <c r="X232" s="55">
        <f t="shared" si="85"/>
        <v>4084</v>
      </c>
      <c r="Y232" s="64">
        <f t="shared" si="79"/>
        <v>99.536924201803558</v>
      </c>
      <c r="Z232" s="55">
        <v>30</v>
      </c>
      <c r="AA232" s="64">
        <f t="shared" si="80"/>
        <v>75</v>
      </c>
      <c r="AB232" s="55">
        <v>2308</v>
      </c>
      <c r="AC232" s="68">
        <f t="shared" si="81"/>
        <v>100.91823349365983</v>
      </c>
      <c r="AD232" s="64"/>
      <c r="AE232" s="64"/>
      <c r="AF232" s="64"/>
      <c r="AG232" s="64"/>
      <c r="AH232" s="64"/>
      <c r="AI232" s="65"/>
    </row>
    <row r="233" spans="1:35" ht="12" hidden="1" customHeight="1">
      <c r="B233" s="33" t="s">
        <v>15</v>
      </c>
      <c r="C233" s="40" t="s">
        <v>15</v>
      </c>
      <c r="D233" s="52">
        <v>83004</v>
      </c>
      <c r="E233" s="64">
        <f t="shared" si="69"/>
        <v>99.927766541462006</v>
      </c>
      <c r="F233" s="55">
        <v>995</v>
      </c>
      <c r="G233" s="64">
        <f t="shared" si="70"/>
        <v>99.202392821535383</v>
      </c>
      <c r="H233" s="55">
        <v>447</v>
      </c>
      <c r="I233" s="64">
        <f t="shared" si="71"/>
        <v>104.19580419580419</v>
      </c>
      <c r="J233" s="55">
        <f t="shared" si="82"/>
        <v>82009</v>
      </c>
      <c r="K233" s="64">
        <f t="shared" si="72"/>
        <v>99.936632505087672</v>
      </c>
      <c r="L233" s="55">
        <v>32772</v>
      </c>
      <c r="M233" s="64">
        <f t="shared" si="73"/>
        <v>100.66656427584088</v>
      </c>
      <c r="N233" s="55">
        <v>56297</v>
      </c>
      <c r="O233" s="64">
        <f t="shared" si="74"/>
        <v>99.817375886524815</v>
      </c>
      <c r="P233" s="55">
        <f t="shared" si="83"/>
        <v>23525</v>
      </c>
      <c r="Q233" s="64">
        <f t="shared" si="75"/>
        <v>98.65799958062486</v>
      </c>
      <c r="R233" s="55">
        <f t="shared" si="84"/>
        <v>105534</v>
      </c>
      <c r="S233" s="64">
        <f t="shared" si="76"/>
        <v>99.648745113591303</v>
      </c>
      <c r="T233" s="55">
        <v>101024</v>
      </c>
      <c r="U233" s="64">
        <f t="shared" si="77"/>
        <v>99.910991554087474</v>
      </c>
      <c r="V233" s="55">
        <v>8192</v>
      </c>
      <c r="W233" s="64">
        <f t="shared" si="78"/>
        <v>89.082209656372342</v>
      </c>
      <c r="X233" s="55">
        <f t="shared" si="85"/>
        <v>4510</v>
      </c>
      <c r="Y233" s="64">
        <f t="shared" si="79"/>
        <v>94.115191986644405</v>
      </c>
      <c r="Z233" s="55">
        <v>38</v>
      </c>
      <c r="AA233" s="64">
        <f t="shared" si="80"/>
        <v>92.682926829268297</v>
      </c>
      <c r="AB233" s="55">
        <v>2552</v>
      </c>
      <c r="AC233" s="68">
        <f t="shared" si="81"/>
        <v>106.24479600333056</v>
      </c>
      <c r="AD233" s="64"/>
      <c r="AE233" s="64"/>
      <c r="AF233" s="64"/>
      <c r="AG233" s="64"/>
      <c r="AH233" s="64"/>
      <c r="AI233" s="65"/>
    </row>
    <row r="234" spans="1:35" ht="12" hidden="1" customHeight="1">
      <c r="B234" s="33" t="s">
        <v>16</v>
      </c>
      <c r="C234" s="40" t="s">
        <v>16</v>
      </c>
      <c r="D234" s="52">
        <v>87053</v>
      </c>
      <c r="E234" s="64">
        <f t="shared" si="69"/>
        <v>99.648580586080584</v>
      </c>
      <c r="F234" s="55">
        <v>920</v>
      </c>
      <c r="G234" s="64">
        <f t="shared" si="70"/>
        <v>87.535680304471924</v>
      </c>
      <c r="H234" s="55">
        <v>372</v>
      </c>
      <c r="I234" s="64">
        <f t="shared" si="71"/>
        <v>77.987421383647799</v>
      </c>
      <c r="J234" s="55">
        <f t="shared" si="82"/>
        <v>86133</v>
      </c>
      <c r="K234" s="64">
        <f t="shared" si="72"/>
        <v>99.796081521046474</v>
      </c>
      <c r="L234" s="55">
        <v>37377</v>
      </c>
      <c r="M234" s="64">
        <f t="shared" si="73"/>
        <v>97.896804609743327</v>
      </c>
      <c r="N234" s="55">
        <v>56674</v>
      </c>
      <c r="O234" s="64">
        <f t="shared" si="74"/>
        <v>98.419699916643509</v>
      </c>
      <c r="P234" s="55">
        <f t="shared" si="83"/>
        <v>19297</v>
      </c>
      <c r="Q234" s="64">
        <f t="shared" si="75"/>
        <v>99.448567305710171</v>
      </c>
      <c r="R234" s="55">
        <f t="shared" si="84"/>
        <v>105430</v>
      </c>
      <c r="S234" s="64">
        <f t="shared" si="76"/>
        <v>99.732294041414022</v>
      </c>
      <c r="T234" s="55">
        <v>95415</v>
      </c>
      <c r="U234" s="64">
        <f t="shared" si="77"/>
        <v>100.19637081530641</v>
      </c>
      <c r="V234" s="55">
        <v>8051</v>
      </c>
      <c r="W234" s="64">
        <f t="shared" si="78"/>
        <v>88.706478624944907</v>
      </c>
      <c r="X234" s="55">
        <f t="shared" si="85"/>
        <v>10015</v>
      </c>
      <c r="Y234" s="64">
        <f t="shared" si="79"/>
        <v>95.517405817834998</v>
      </c>
      <c r="Z234" s="55">
        <v>32</v>
      </c>
      <c r="AA234" s="64">
        <f t="shared" si="80"/>
        <v>74.418604651162795</v>
      </c>
      <c r="AB234" s="55">
        <v>3119</v>
      </c>
      <c r="AC234" s="68">
        <f t="shared" si="81"/>
        <v>122.94048088293259</v>
      </c>
      <c r="AD234" s="64"/>
      <c r="AE234" s="64"/>
      <c r="AF234" s="64"/>
      <c r="AG234" s="64"/>
      <c r="AH234" s="64"/>
      <c r="AI234" s="65"/>
    </row>
    <row r="235" spans="1:35" ht="12" hidden="1" customHeight="1">
      <c r="B235" s="33" t="s">
        <v>178</v>
      </c>
      <c r="C235" s="40" t="s">
        <v>179</v>
      </c>
      <c r="D235" s="52">
        <v>88665</v>
      </c>
      <c r="E235" s="64">
        <f t="shared" si="69"/>
        <v>99.597856733653103</v>
      </c>
      <c r="F235" s="55">
        <v>936</v>
      </c>
      <c r="G235" s="64">
        <f t="shared" si="70"/>
        <v>92.765113974231923</v>
      </c>
      <c r="H235" s="55">
        <v>388</v>
      </c>
      <c r="I235" s="64">
        <f t="shared" si="71"/>
        <v>89.195402298850581</v>
      </c>
      <c r="J235" s="55">
        <f>D235-F235</f>
        <v>87729</v>
      </c>
      <c r="K235" s="64">
        <f t="shared" si="72"/>
        <v>99.676187879201038</v>
      </c>
      <c r="L235" s="55">
        <v>37966</v>
      </c>
      <c r="M235" s="64">
        <f t="shared" si="73"/>
        <v>98.462097046085219</v>
      </c>
      <c r="N235" s="55">
        <v>59371</v>
      </c>
      <c r="O235" s="64">
        <f t="shared" si="74"/>
        <v>99.375669523299422</v>
      </c>
      <c r="P235" s="55">
        <f t="shared" si="83"/>
        <v>21405</v>
      </c>
      <c r="Q235" s="64">
        <f t="shared" si="75"/>
        <v>101.03847061600189</v>
      </c>
      <c r="R235" s="55">
        <f t="shared" si="84"/>
        <v>109134</v>
      </c>
      <c r="S235" s="64">
        <f t="shared" si="76"/>
        <v>99.940475645381369</v>
      </c>
      <c r="T235" s="55">
        <v>98297</v>
      </c>
      <c r="U235" s="64">
        <f t="shared" si="77"/>
        <v>98.821743457760718</v>
      </c>
      <c r="V235" s="55">
        <v>7470</v>
      </c>
      <c r="W235" s="64">
        <f t="shared" si="78"/>
        <v>98.263614838200482</v>
      </c>
      <c r="X235" s="55">
        <f t="shared" si="85"/>
        <v>10837</v>
      </c>
      <c r="Y235" s="64">
        <f t="shared" si="79"/>
        <v>111.37718396711203</v>
      </c>
      <c r="Z235" s="55">
        <v>34</v>
      </c>
      <c r="AA235" s="64" t="s">
        <v>192</v>
      </c>
      <c r="AB235" s="55" t="s">
        <v>191</v>
      </c>
      <c r="AC235" s="68" t="s">
        <v>191</v>
      </c>
      <c r="AD235" s="148">
        <v>3086</v>
      </c>
      <c r="AE235" s="148" t="s">
        <v>186</v>
      </c>
      <c r="AF235" s="148" t="s">
        <v>186</v>
      </c>
      <c r="AG235" s="148" t="s">
        <v>186</v>
      </c>
      <c r="AH235" s="148" t="s">
        <v>186</v>
      </c>
      <c r="AI235" s="149" t="s">
        <v>186</v>
      </c>
    </row>
    <row r="236" spans="1:35" ht="12" hidden="1" customHeight="1">
      <c r="B236" s="33" t="s">
        <v>19</v>
      </c>
      <c r="C236" s="40" t="s">
        <v>19</v>
      </c>
      <c r="D236" s="52">
        <v>81699</v>
      </c>
      <c r="E236" s="64">
        <f t="shared" si="69"/>
        <v>96.331800495224613</v>
      </c>
      <c r="F236" s="55">
        <v>868</v>
      </c>
      <c r="G236" s="64">
        <f t="shared" si="70"/>
        <v>88.301119023397774</v>
      </c>
      <c r="H236" s="55">
        <v>320</v>
      </c>
      <c r="I236" s="64">
        <f t="shared" si="71"/>
        <v>78.239608801955995</v>
      </c>
      <c r="J236" s="55">
        <f t="shared" si="82"/>
        <v>80831</v>
      </c>
      <c r="K236" s="64">
        <f t="shared" si="72"/>
        <v>96.425972538680867</v>
      </c>
      <c r="L236" s="55">
        <v>32517</v>
      </c>
      <c r="M236" s="64">
        <f t="shared" si="73"/>
        <v>93.286857733023496</v>
      </c>
      <c r="N236" s="55">
        <v>55220</v>
      </c>
      <c r="O236" s="64">
        <f t="shared" si="74"/>
        <v>99.371951987618999</v>
      </c>
      <c r="P236" s="55">
        <f t="shared" si="83"/>
        <v>22703</v>
      </c>
      <c r="Q236" s="64">
        <f t="shared" si="75"/>
        <v>109.61278485901893</v>
      </c>
      <c r="R236" s="55">
        <f t="shared" si="84"/>
        <v>103534</v>
      </c>
      <c r="S236" s="64">
        <f t="shared" si="76"/>
        <v>99.038636298414957</v>
      </c>
      <c r="T236" s="55">
        <v>96243</v>
      </c>
      <c r="U236" s="64">
        <f t="shared" si="77"/>
        <v>98.776620310976554</v>
      </c>
      <c r="V236" s="55">
        <v>6642</v>
      </c>
      <c r="W236" s="64">
        <f t="shared" si="78"/>
        <v>84.579141729275435</v>
      </c>
      <c r="X236" s="55">
        <f t="shared" si="85"/>
        <v>7291</v>
      </c>
      <c r="Y236" s="64">
        <f t="shared" si="79"/>
        <v>102.63231981981981</v>
      </c>
      <c r="Z236" s="55">
        <v>33</v>
      </c>
      <c r="AA236" s="64" t="s">
        <v>192</v>
      </c>
      <c r="AB236" s="55" t="s">
        <v>191</v>
      </c>
      <c r="AC236" s="68" t="s">
        <v>191</v>
      </c>
      <c r="AD236" s="148">
        <v>2753</v>
      </c>
      <c r="AE236" s="148" t="s">
        <v>186</v>
      </c>
      <c r="AF236" s="148" t="s">
        <v>186</v>
      </c>
      <c r="AG236" s="148" t="s">
        <v>186</v>
      </c>
      <c r="AH236" s="148" t="s">
        <v>186</v>
      </c>
      <c r="AI236" s="149" t="s">
        <v>186</v>
      </c>
    </row>
    <row r="237" spans="1:35" s="37" customFormat="1" ht="12" hidden="1" customHeight="1">
      <c r="A237" s="11"/>
      <c r="B237" s="33" t="s">
        <v>20</v>
      </c>
      <c r="C237" s="40" t="s">
        <v>20</v>
      </c>
      <c r="D237" s="52">
        <v>92147</v>
      </c>
      <c r="E237" s="64">
        <f t="shared" si="69"/>
        <v>99.296336206896555</v>
      </c>
      <c r="F237" s="55">
        <v>873</v>
      </c>
      <c r="G237" s="64">
        <f t="shared" si="70"/>
        <v>86.264822134387359</v>
      </c>
      <c r="H237" s="55">
        <v>325</v>
      </c>
      <c r="I237" s="64">
        <f t="shared" si="71"/>
        <v>74.200913242009136</v>
      </c>
      <c r="J237" s="55">
        <f t="shared" si="82"/>
        <v>91274</v>
      </c>
      <c r="K237" s="64">
        <f t="shared" si="72"/>
        <v>99.440013945178023</v>
      </c>
      <c r="L237" s="55">
        <v>40043</v>
      </c>
      <c r="M237" s="64">
        <f t="shared" si="73"/>
        <v>98.144607843137251</v>
      </c>
      <c r="N237" s="55">
        <v>61960</v>
      </c>
      <c r="O237" s="64">
        <f t="shared" si="74"/>
        <v>99.161385314640555</v>
      </c>
      <c r="P237" s="55">
        <f t="shared" si="83"/>
        <v>21917</v>
      </c>
      <c r="Q237" s="64">
        <f t="shared" si="75"/>
        <v>101.07452499538832</v>
      </c>
      <c r="R237" s="55">
        <f t="shared" si="84"/>
        <v>113191</v>
      </c>
      <c r="S237" s="64">
        <f t="shared" si="76"/>
        <v>99.752361816130858</v>
      </c>
      <c r="T237" s="55">
        <v>99452</v>
      </c>
      <c r="U237" s="64">
        <f t="shared" si="77"/>
        <v>99.727247202278292</v>
      </c>
      <c r="V237" s="55">
        <v>7264</v>
      </c>
      <c r="W237" s="64">
        <f t="shared" si="78"/>
        <v>89.480167528948016</v>
      </c>
      <c r="X237" s="55">
        <f t="shared" si="85"/>
        <v>13739</v>
      </c>
      <c r="Y237" s="64">
        <f t="shared" si="79"/>
        <v>99.934535932499273</v>
      </c>
      <c r="Z237" s="55">
        <v>39</v>
      </c>
      <c r="AA237" s="64" t="s">
        <v>192</v>
      </c>
      <c r="AB237" s="55" t="s">
        <v>191</v>
      </c>
      <c r="AC237" s="68" t="s">
        <v>191</v>
      </c>
      <c r="AD237" s="148">
        <v>3093</v>
      </c>
      <c r="AE237" s="148" t="s">
        <v>186</v>
      </c>
      <c r="AF237" s="148" t="s">
        <v>186</v>
      </c>
      <c r="AG237" s="148" t="s">
        <v>186</v>
      </c>
      <c r="AH237" s="148" t="s">
        <v>186</v>
      </c>
      <c r="AI237" s="149" t="s">
        <v>186</v>
      </c>
    </row>
    <row r="238" spans="1:35" ht="12" hidden="1" customHeight="1">
      <c r="A238" s="31"/>
      <c r="B238" s="32" t="s">
        <v>196</v>
      </c>
      <c r="C238" s="41" t="s">
        <v>197</v>
      </c>
      <c r="D238" s="54">
        <v>90126</v>
      </c>
      <c r="E238" s="62">
        <f t="shared" ref="E238:E249" si="86">D238/D226*100</f>
        <v>98.66657908565422</v>
      </c>
      <c r="F238" s="57">
        <v>879</v>
      </c>
      <c r="G238" s="62">
        <f t="shared" ref="G238:G249" si="87">F238/F226*100</f>
        <v>82.535211267605632</v>
      </c>
      <c r="H238" s="57">
        <v>331</v>
      </c>
      <c r="I238" s="62">
        <f t="shared" ref="I238:I249" si="88">H238/H226*100</f>
        <v>64.023210831721471</v>
      </c>
      <c r="J238" s="57">
        <f t="shared" si="82"/>
        <v>89247</v>
      </c>
      <c r="K238" s="62">
        <f t="shared" ref="K238:K249" si="89">J238/J226*100</f>
        <v>98.856877014588107</v>
      </c>
      <c r="L238" s="57">
        <v>36882</v>
      </c>
      <c r="M238" s="62">
        <f t="shared" ref="M238:M249" si="90">L238/L226*100</f>
        <v>95.591322603219027</v>
      </c>
      <c r="N238" s="57">
        <v>59181</v>
      </c>
      <c r="O238" s="62">
        <f t="shared" ref="O238:O249" si="91">N238/N226*100</f>
        <v>97.690656982502475</v>
      </c>
      <c r="P238" s="57">
        <f t="shared" si="83"/>
        <v>22299</v>
      </c>
      <c r="Q238" s="62">
        <f t="shared" ref="Q238:Q249" si="92">P238/P226*100</f>
        <v>101.37291448833932</v>
      </c>
      <c r="R238" s="57">
        <f t="shared" si="84"/>
        <v>111546</v>
      </c>
      <c r="S238" s="62">
        <f t="shared" ref="S238:S249" si="93">R238/R226*100</f>
        <v>99.349816523566929</v>
      </c>
      <c r="T238" s="57">
        <v>101748</v>
      </c>
      <c r="U238" s="62">
        <f t="shared" ref="U238:U249" si="94">T238/T226*100</f>
        <v>100.16440082298854</v>
      </c>
      <c r="V238" s="57">
        <v>7284</v>
      </c>
      <c r="W238" s="62">
        <f t="shared" ref="W238:W249" si="95">V238/V226*100</f>
        <v>97.706237424547282</v>
      </c>
      <c r="X238" s="57">
        <f t="shared" si="85"/>
        <v>9798</v>
      </c>
      <c r="Y238" s="62">
        <f t="shared" ref="Y238:Y249" si="96">X238/X226*100</f>
        <v>91.612903225806448</v>
      </c>
      <c r="Z238" s="57">
        <v>120</v>
      </c>
      <c r="AA238" s="62" t="s">
        <v>210</v>
      </c>
      <c r="AB238" s="57" t="s">
        <v>211</v>
      </c>
      <c r="AC238" s="70" t="s">
        <v>212</v>
      </c>
      <c r="AD238" s="150">
        <v>2713</v>
      </c>
      <c r="AE238" s="62" t="s">
        <v>213</v>
      </c>
      <c r="AF238" s="62" t="s">
        <v>213</v>
      </c>
      <c r="AG238" s="62" t="s">
        <v>213</v>
      </c>
      <c r="AH238" s="62" t="s">
        <v>213</v>
      </c>
      <c r="AI238" s="63" t="s">
        <v>214</v>
      </c>
    </row>
    <row r="239" spans="1:35" ht="12" hidden="1" customHeight="1">
      <c r="A239" s="31"/>
      <c r="B239" s="33" t="s">
        <v>198</v>
      </c>
      <c r="C239" s="40" t="s">
        <v>18</v>
      </c>
      <c r="D239" s="52">
        <v>93660</v>
      </c>
      <c r="E239" s="64">
        <f t="shared" si="86"/>
        <v>100.45045045045045</v>
      </c>
      <c r="F239" s="55">
        <v>917</v>
      </c>
      <c r="G239" s="64">
        <f t="shared" si="87"/>
        <v>85.781103835360156</v>
      </c>
      <c r="H239" s="55">
        <v>369</v>
      </c>
      <c r="I239" s="64">
        <f t="shared" si="88"/>
        <v>70.825335892514403</v>
      </c>
      <c r="J239" s="55">
        <f t="shared" ref="J239:J250" si="97">D239-F239</f>
        <v>92743</v>
      </c>
      <c r="K239" s="64">
        <f t="shared" si="89"/>
        <v>100.62058565058425</v>
      </c>
      <c r="L239" s="55">
        <v>38201</v>
      </c>
      <c r="M239" s="64">
        <f t="shared" si="90"/>
        <v>99.262050149408864</v>
      </c>
      <c r="N239" s="55">
        <v>63590</v>
      </c>
      <c r="O239" s="64">
        <f t="shared" si="91"/>
        <v>99.868078022426729</v>
      </c>
      <c r="P239" s="55">
        <f t="shared" ref="P239:P250" si="98">N239-L239</f>
        <v>25389</v>
      </c>
      <c r="Q239" s="64">
        <f t="shared" si="92"/>
        <v>100.79399737980866</v>
      </c>
      <c r="R239" s="55">
        <f t="shared" ref="R239:R250" si="99">J239+P239</f>
        <v>118132</v>
      </c>
      <c r="S239" s="64">
        <f t="shared" si="93"/>
        <v>100.65780504430811</v>
      </c>
      <c r="T239" s="55">
        <v>108845</v>
      </c>
      <c r="U239" s="64">
        <f t="shared" si="94"/>
        <v>98.981494111762842</v>
      </c>
      <c r="V239" s="55">
        <v>7187</v>
      </c>
      <c r="W239" s="64">
        <f t="shared" si="95"/>
        <v>89.70294558162756</v>
      </c>
      <c r="X239" s="55">
        <f t="shared" ref="X239:X250" si="100">R239-T239</f>
        <v>9287</v>
      </c>
      <c r="Y239" s="64">
        <f t="shared" si="96"/>
        <v>125.58485463150777</v>
      </c>
      <c r="Z239" s="55">
        <v>34</v>
      </c>
      <c r="AA239" s="64" t="s">
        <v>215</v>
      </c>
      <c r="AB239" s="55" t="s">
        <v>215</v>
      </c>
      <c r="AC239" s="68" t="s">
        <v>215</v>
      </c>
      <c r="AD239" s="55">
        <v>2868</v>
      </c>
      <c r="AE239" s="64" t="s">
        <v>216</v>
      </c>
      <c r="AF239" s="64" t="s">
        <v>216</v>
      </c>
      <c r="AG239" s="64" t="s">
        <v>216</v>
      </c>
      <c r="AH239" s="64" t="s">
        <v>216</v>
      </c>
      <c r="AI239" s="65" t="s">
        <v>216</v>
      </c>
    </row>
    <row r="240" spans="1:35" ht="12" hidden="1" customHeight="1">
      <c r="A240" s="31"/>
      <c r="B240" s="33" t="s">
        <v>199</v>
      </c>
      <c r="C240" s="40" t="s">
        <v>10</v>
      </c>
      <c r="D240" s="52">
        <v>88151</v>
      </c>
      <c r="E240" s="64">
        <f t="shared" si="86"/>
        <v>101.15091568366456</v>
      </c>
      <c r="F240" s="55">
        <v>859</v>
      </c>
      <c r="G240" s="64">
        <f t="shared" si="87"/>
        <v>88.831437435367107</v>
      </c>
      <c r="H240" s="55">
        <v>354</v>
      </c>
      <c r="I240" s="64">
        <f t="shared" si="88"/>
        <v>84.486873508353227</v>
      </c>
      <c r="J240" s="55">
        <f t="shared" si="97"/>
        <v>87292</v>
      </c>
      <c r="K240" s="64">
        <f t="shared" si="89"/>
        <v>101.28914725983687</v>
      </c>
      <c r="L240" s="55">
        <v>35203</v>
      </c>
      <c r="M240" s="64">
        <f t="shared" si="90"/>
        <v>103.27094578737386</v>
      </c>
      <c r="N240" s="55">
        <v>61914</v>
      </c>
      <c r="O240" s="64">
        <f t="shared" si="91"/>
        <v>98.875722635663863</v>
      </c>
      <c r="P240" s="55">
        <f t="shared" si="98"/>
        <v>26711</v>
      </c>
      <c r="Q240" s="64">
        <f t="shared" si="92"/>
        <v>93.624255169996502</v>
      </c>
      <c r="R240" s="55">
        <f t="shared" si="99"/>
        <v>114003</v>
      </c>
      <c r="S240" s="64">
        <f t="shared" si="93"/>
        <v>99.382796767528831</v>
      </c>
      <c r="T240" s="55">
        <v>107662</v>
      </c>
      <c r="U240" s="64">
        <f t="shared" si="94"/>
        <v>97.388488362626518</v>
      </c>
      <c r="V240" s="55">
        <v>6649</v>
      </c>
      <c r="W240" s="64">
        <f t="shared" si="95"/>
        <v>93.437324339516579</v>
      </c>
      <c r="X240" s="55">
        <f t="shared" si="100"/>
        <v>6341</v>
      </c>
      <c r="Y240" s="64">
        <f t="shared" si="96"/>
        <v>152.35463719365688</v>
      </c>
      <c r="Z240" s="55">
        <v>32</v>
      </c>
      <c r="AA240" s="64" t="s">
        <v>215</v>
      </c>
      <c r="AB240" s="55" t="s">
        <v>215</v>
      </c>
      <c r="AC240" s="68" t="s">
        <v>215</v>
      </c>
      <c r="AD240" s="55">
        <v>2640</v>
      </c>
      <c r="AE240" s="64" t="s">
        <v>216</v>
      </c>
      <c r="AF240" s="64" t="s">
        <v>216</v>
      </c>
      <c r="AG240" s="64" t="s">
        <v>216</v>
      </c>
      <c r="AH240" s="64" t="s">
        <v>216</v>
      </c>
      <c r="AI240" s="65" t="s">
        <v>216</v>
      </c>
    </row>
    <row r="241" spans="1:35" ht="12" hidden="1" customHeight="1">
      <c r="A241" s="31"/>
      <c r="B241" s="33" t="s">
        <v>200</v>
      </c>
      <c r="C241" s="40" t="s">
        <v>201</v>
      </c>
      <c r="D241" s="52">
        <v>86539</v>
      </c>
      <c r="E241" s="64">
        <f t="shared" si="86"/>
        <v>98.953735678185112</v>
      </c>
      <c r="F241" s="55">
        <v>882</v>
      </c>
      <c r="G241" s="64">
        <f t="shared" si="87"/>
        <v>86.385896180215468</v>
      </c>
      <c r="H241" s="55">
        <v>334</v>
      </c>
      <c r="I241" s="64">
        <f t="shared" si="88"/>
        <v>70.613107822410143</v>
      </c>
      <c r="J241" s="55">
        <f t="shared" si="97"/>
        <v>85657</v>
      </c>
      <c r="K241" s="64">
        <f t="shared" si="89"/>
        <v>99.102194763574104</v>
      </c>
      <c r="L241" s="55">
        <v>33737</v>
      </c>
      <c r="M241" s="64">
        <f t="shared" si="90"/>
        <v>95.966434362110647</v>
      </c>
      <c r="N241" s="55">
        <v>62998</v>
      </c>
      <c r="O241" s="64">
        <f t="shared" si="91"/>
        <v>100.9033539417625</v>
      </c>
      <c r="P241" s="55">
        <f t="shared" si="98"/>
        <v>29261</v>
      </c>
      <c r="Q241" s="64">
        <f t="shared" si="92"/>
        <v>107.26566223102022</v>
      </c>
      <c r="R241" s="55">
        <f t="shared" si="99"/>
        <v>114918</v>
      </c>
      <c r="S241" s="64">
        <f t="shared" si="93"/>
        <v>101.06057408189109</v>
      </c>
      <c r="T241" s="55">
        <v>108424</v>
      </c>
      <c r="U241" s="64">
        <f t="shared" si="94"/>
        <v>101.74733957695989</v>
      </c>
      <c r="V241" s="55">
        <v>7082</v>
      </c>
      <c r="W241" s="64">
        <f t="shared" si="95"/>
        <v>99.536191145467328</v>
      </c>
      <c r="X241" s="55">
        <f t="shared" si="100"/>
        <v>6494</v>
      </c>
      <c r="Y241" s="64">
        <f t="shared" si="96"/>
        <v>90.825174825174827</v>
      </c>
      <c r="Z241" s="55">
        <v>28</v>
      </c>
      <c r="AA241" s="64" t="s">
        <v>215</v>
      </c>
      <c r="AB241" s="55" t="s">
        <v>215</v>
      </c>
      <c r="AC241" s="68" t="s">
        <v>215</v>
      </c>
      <c r="AD241" s="55">
        <v>2840</v>
      </c>
      <c r="AE241" s="64" t="s">
        <v>216</v>
      </c>
      <c r="AF241" s="64" t="s">
        <v>216</v>
      </c>
      <c r="AG241" s="64" t="s">
        <v>216</v>
      </c>
      <c r="AH241" s="64" t="s">
        <v>216</v>
      </c>
      <c r="AI241" s="65" t="s">
        <v>216</v>
      </c>
    </row>
    <row r="242" spans="1:35" ht="12" hidden="1" customHeight="1">
      <c r="A242" s="31"/>
      <c r="B242" s="33" t="s">
        <v>202</v>
      </c>
      <c r="C242" s="40" t="s">
        <v>203</v>
      </c>
      <c r="D242" s="52">
        <v>84058</v>
      </c>
      <c r="E242" s="64">
        <f t="shared" si="86"/>
        <v>98.5797886688011</v>
      </c>
      <c r="F242" s="55">
        <v>856</v>
      </c>
      <c r="G242" s="64">
        <f t="shared" si="87"/>
        <v>87.794871794871796</v>
      </c>
      <c r="H242" s="55">
        <v>308</v>
      </c>
      <c r="I242" s="64">
        <f t="shared" si="88"/>
        <v>72.131147540983605</v>
      </c>
      <c r="J242" s="55">
        <f t="shared" si="97"/>
        <v>83202</v>
      </c>
      <c r="K242" s="64">
        <f t="shared" si="89"/>
        <v>98.704534130543095</v>
      </c>
      <c r="L242" s="55">
        <v>33743</v>
      </c>
      <c r="M242" s="64">
        <f t="shared" si="90"/>
        <v>96.460935936651325</v>
      </c>
      <c r="N242" s="55">
        <v>59474</v>
      </c>
      <c r="O242" s="64">
        <f t="shared" si="91"/>
        <v>102.77172973907034</v>
      </c>
      <c r="P242" s="55">
        <f t="shared" si="98"/>
        <v>25731</v>
      </c>
      <c r="Q242" s="64">
        <f t="shared" si="92"/>
        <v>112.4164445803661</v>
      </c>
      <c r="R242" s="55">
        <f t="shared" si="99"/>
        <v>108933</v>
      </c>
      <c r="S242" s="64">
        <f t="shared" si="93"/>
        <v>101.63272160697126</v>
      </c>
      <c r="T242" s="55">
        <v>98500</v>
      </c>
      <c r="U242" s="64">
        <f t="shared" si="94"/>
        <v>99.616703243358046</v>
      </c>
      <c r="V242" s="55">
        <v>7350</v>
      </c>
      <c r="W242" s="64">
        <f t="shared" si="95"/>
        <v>107.59771629336848</v>
      </c>
      <c r="X242" s="55">
        <f t="shared" si="100"/>
        <v>10433</v>
      </c>
      <c r="Y242" s="64">
        <f t="shared" si="96"/>
        <v>125.63824662813101</v>
      </c>
      <c r="Z242" s="55">
        <v>36</v>
      </c>
      <c r="AA242" s="64" t="s">
        <v>192</v>
      </c>
      <c r="AB242" s="55" t="s">
        <v>192</v>
      </c>
      <c r="AC242" s="68" t="s">
        <v>192</v>
      </c>
      <c r="AD242" s="55">
        <v>2852</v>
      </c>
      <c r="AE242" s="64" t="s">
        <v>193</v>
      </c>
      <c r="AF242" s="64" t="s">
        <v>193</v>
      </c>
      <c r="AG242" s="64" t="s">
        <v>193</v>
      </c>
      <c r="AH242" s="64" t="s">
        <v>193</v>
      </c>
      <c r="AI242" s="65" t="s">
        <v>193</v>
      </c>
    </row>
    <row r="243" spans="1:35" ht="12" hidden="1" customHeight="1">
      <c r="A243" s="31"/>
      <c r="B243" s="33" t="s">
        <v>204</v>
      </c>
      <c r="C243" s="40" t="s">
        <v>13</v>
      </c>
      <c r="D243" s="52">
        <v>81407</v>
      </c>
      <c r="E243" s="64">
        <f t="shared" si="86"/>
        <v>99.475780829952583</v>
      </c>
      <c r="F243" s="55">
        <v>877</v>
      </c>
      <c r="G243" s="64">
        <f t="shared" si="87"/>
        <v>87.524950099800407</v>
      </c>
      <c r="H243" s="55">
        <v>329</v>
      </c>
      <c r="I243" s="64">
        <f t="shared" si="88"/>
        <v>72.466960352422902</v>
      </c>
      <c r="J243" s="55">
        <f t="shared" si="97"/>
        <v>80530</v>
      </c>
      <c r="K243" s="64">
        <f t="shared" si="89"/>
        <v>99.623920627458745</v>
      </c>
      <c r="L243" s="55">
        <v>30918</v>
      </c>
      <c r="M243" s="64">
        <f t="shared" si="90"/>
        <v>102.35037076271188</v>
      </c>
      <c r="N243" s="55">
        <v>62641</v>
      </c>
      <c r="O243" s="64">
        <f t="shared" si="91"/>
        <v>101.96305037844877</v>
      </c>
      <c r="P243" s="55">
        <f t="shared" si="98"/>
        <v>31723</v>
      </c>
      <c r="Q243" s="64">
        <f t="shared" si="92"/>
        <v>101.58836903961314</v>
      </c>
      <c r="R243" s="55">
        <f t="shared" si="99"/>
        <v>112253</v>
      </c>
      <c r="S243" s="64">
        <f t="shared" si="93"/>
        <v>100.1713352549058</v>
      </c>
      <c r="T243" s="55">
        <v>108062</v>
      </c>
      <c r="U243" s="64">
        <f t="shared" si="94"/>
        <v>100.27559968449869</v>
      </c>
      <c r="V243" s="55">
        <v>7589</v>
      </c>
      <c r="W243" s="64">
        <f t="shared" si="95"/>
        <v>89.408576814326111</v>
      </c>
      <c r="X243" s="55">
        <f t="shared" si="100"/>
        <v>4191</v>
      </c>
      <c r="Y243" s="64">
        <f t="shared" si="96"/>
        <v>97.555865921787714</v>
      </c>
      <c r="Z243" s="55">
        <v>33</v>
      </c>
      <c r="AA243" s="64" t="s">
        <v>192</v>
      </c>
      <c r="AB243" s="55" t="s">
        <v>192</v>
      </c>
      <c r="AC243" s="68" t="s">
        <v>192</v>
      </c>
      <c r="AD243" s="55">
        <v>2558</v>
      </c>
      <c r="AE243" s="64" t="s">
        <v>193</v>
      </c>
      <c r="AF243" s="64" t="s">
        <v>193</v>
      </c>
      <c r="AG243" s="64" t="s">
        <v>193</v>
      </c>
      <c r="AH243" s="64" t="s">
        <v>193</v>
      </c>
      <c r="AI243" s="65" t="s">
        <v>193</v>
      </c>
    </row>
    <row r="244" spans="1:35" ht="12" hidden="1" customHeight="1">
      <c r="A244" s="31"/>
      <c r="B244" s="33" t="s">
        <v>205</v>
      </c>
      <c r="C244" s="40" t="s">
        <v>14</v>
      </c>
      <c r="D244" s="52">
        <v>83532</v>
      </c>
      <c r="E244" s="64">
        <f t="shared" si="86"/>
        <v>98.177074151123023</v>
      </c>
      <c r="F244" s="55">
        <v>910</v>
      </c>
      <c r="G244" s="64">
        <f t="shared" si="87"/>
        <v>71.993670886075947</v>
      </c>
      <c r="H244" s="55">
        <v>362</v>
      </c>
      <c r="I244" s="64">
        <f t="shared" si="88"/>
        <v>50.5586592178771</v>
      </c>
      <c r="J244" s="55">
        <f t="shared" si="97"/>
        <v>82622</v>
      </c>
      <c r="K244" s="64">
        <f t="shared" si="89"/>
        <v>98.57192283372504</v>
      </c>
      <c r="L244" s="55">
        <v>34377</v>
      </c>
      <c r="M244" s="64">
        <f t="shared" si="90"/>
        <v>101.77334359642371</v>
      </c>
      <c r="N244" s="55">
        <v>65237</v>
      </c>
      <c r="O244" s="64">
        <f t="shared" si="91"/>
        <v>105.9902518277823</v>
      </c>
      <c r="P244" s="55">
        <f t="shared" si="98"/>
        <v>30860</v>
      </c>
      <c r="Q244" s="64">
        <f t="shared" si="92"/>
        <v>111.1191127754573</v>
      </c>
      <c r="R244" s="55">
        <f t="shared" si="99"/>
        <v>113482</v>
      </c>
      <c r="S244" s="64">
        <f t="shared" si="93"/>
        <v>101.69458110421093</v>
      </c>
      <c r="T244" s="55">
        <v>108135</v>
      </c>
      <c r="U244" s="64">
        <f t="shared" si="94"/>
        <v>100.58414800896686</v>
      </c>
      <c r="V244" s="55">
        <v>9134</v>
      </c>
      <c r="W244" s="64">
        <f t="shared" si="95"/>
        <v>119.08735332464147</v>
      </c>
      <c r="X244" s="55">
        <f t="shared" si="100"/>
        <v>5347</v>
      </c>
      <c r="Y244" s="64">
        <f t="shared" si="96"/>
        <v>130.92556317335945</v>
      </c>
      <c r="Z244" s="55">
        <v>37</v>
      </c>
      <c r="AA244" s="64" t="s">
        <v>192</v>
      </c>
      <c r="AB244" s="55" t="s">
        <v>192</v>
      </c>
      <c r="AC244" s="68" t="s">
        <v>192</v>
      </c>
      <c r="AD244" s="55">
        <v>2826</v>
      </c>
      <c r="AE244" s="64" t="s">
        <v>69</v>
      </c>
      <c r="AF244" s="64" t="s">
        <v>69</v>
      </c>
      <c r="AG244" s="64" t="s">
        <v>69</v>
      </c>
      <c r="AH244" s="64" t="s">
        <v>69</v>
      </c>
      <c r="AI244" s="65" t="s">
        <v>69</v>
      </c>
    </row>
    <row r="245" spans="1:35" ht="12" hidden="1" customHeight="1">
      <c r="B245" s="33" t="s">
        <v>206</v>
      </c>
      <c r="C245" s="40" t="s">
        <v>15</v>
      </c>
      <c r="D245" s="52">
        <v>81387</v>
      </c>
      <c r="E245" s="64">
        <f t="shared" si="86"/>
        <v>98.051901113199364</v>
      </c>
      <c r="F245" s="55">
        <v>879</v>
      </c>
      <c r="G245" s="64">
        <f t="shared" si="87"/>
        <v>88.341708542713576</v>
      </c>
      <c r="H245" s="55">
        <v>331</v>
      </c>
      <c r="I245" s="64">
        <f t="shared" si="88"/>
        <v>74.049217002237128</v>
      </c>
      <c r="J245" s="55">
        <f t="shared" si="97"/>
        <v>80508</v>
      </c>
      <c r="K245" s="64">
        <f t="shared" si="89"/>
        <v>98.169713080271677</v>
      </c>
      <c r="L245" s="55">
        <v>33560</v>
      </c>
      <c r="M245" s="64">
        <f t="shared" si="90"/>
        <v>102.4044916392042</v>
      </c>
      <c r="N245" s="55">
        <v>59277</v>
      </c>
      <c r="O245" s="64">
        <f t="shared" si="91"/>
        <v>105.29335488569551</v>
      </c>
      <c r="P245" s="55">
        <f t="shared" si="98"/>
        <v>25717</v>
      </c>
      <c r="Q245" s="64">
        <f t="shared" si="92"/>
        <v>109.31774707757704</v>
      </c>
      <c r="R245" s="55">
        <f t="shared" si="99"/>
        <v>106225</v>
      </c>
      <c r="S245" s="64">
        <f t="shared" si="93"/>
        <v>100.65476528891165</v>
      </c>
      <c r="T245" s="55">
        <v>101101</v>
      </c>
      <c r="U245" s="64">
        <f t="shared" si="94"/>
        <v>100.07621951219512</v>
      </c>
      <c r="V245" s="55">
        <v>8803</v>
      </c>
      <c r="W245" s="64">
        <f t="shared" si="95"/>
        <v>107.45849609375</v>
      </c>
      <c r="X245" s="55">
        <f t="shared" si="100"/>
        <v>5124</v>
      </c>
      <c r="Y245" s="64">
        <f t="shared" si="96"/>
        <v>113.61419068736143</v>
      </c>
      <c r="Z245" s="55">
        <v>37</v>
      </c>
      <c r="AA245" s="64" t="s">
        <v>192</v>
      </c>
      <c r="AB245" s="55" t="s">
        <v>192</v>
      </c>
      <c r="AC245" s="68" t="s">
        <v>192</v>
      </c>
      <c r="AD245" s="55">
        <v>2595</v>
      </c>
      <c r="AE245" s="64" t="s">
        <v>69</v>
      </c>
      <c r="AF245" s="64" t="s">
        <v>69</v>
      </c>
      <c r="AG245" s="64" t="s">
        <v>69</v>
      </c>
      <c r="AH245" s="64" t="s">
        <v>69</v>
      </c>
      <c r="AI245" s="65" t="s">
        <v>69</v>
      </c>
    </row>
    <row r="246" spans="1:35" ht="12" hidden="1" customHeight="1">
      <c r="B246" s="33" t="s">
        <v>207</v>
      </c>
      <c r="C246" s="40" t="s">
        <v>16</v>
      </c>
      <c r="D246" s="52">
        <v>84967</v>
      </c>
      <c r="E246" s="64">
        <f t="shared" si="86"/>
        <v>97.60375862980024</v>
      </c>
      <c r="F246" s="55">
        <v>825</v>
      </c>
      <c r="G246" s="64">
        <f t="shared" si="87"/>
        <v>89.673913043478265</v>
      </c>
      <c r="H246" s="55">
        <v>277</v>
      </c>
      <c r="I246" s="64">
        <f t="shared" si="88"/>
        <v>74.462365591397855</v>
      </c>
      <c r="J246" s="55">
        <f t="shared" si="97"/>
        <v>84142</v>
      </c>
      <c r="K246" s="64">
        <f t="shared" si="89"/>
        <v>97.688458546666197</v>
      </c>
      <c r="L246" s="55">
        <v>37049</v>
      </c>
      <c r="M246" s="64">
        <f t="shared" si="90"/>
        <v>99.122454985686375</v>
      </c>
      <c r="N246" s="55">
        <v>60070</v>
      </c>
      <c r="O246" s="64">
        <f t="shared" si="91"/>
        <v>105.99216571973038</v>
      </c>
      <c r="P246" s="55">
        <f t="shared" si="98"/>
        <v>23021</v>
      </c>
      <c r="Q246" s="64">
        <f t="shared" si="92"/>
        <v>119.29833652899416</v>
      </c>
      <c r="R246" s="55">
        <f t="shared" si="99"/>
        <v>107163</v>
      </c>
      <c r="S246" s="64">
        <f t="shared" si="93"/>
        <v>101.64374466470645</v>
      </c>
      <c r="T246" s="55">
        <v>97401</v>
      </c>
      <c r="U246" s="64">
        <f t="shared" si="94"/>
        <v>102.08143373683383</v>
      </c>
      <c r="V246" s="55">
        <v>8798</v>
      </c>
      <c r="W246" s="64">
        <f t="shared" si="95"/>
        <v>109.27835051546391</v>
      </c>
      <c r="X246" s="55">
        <f t="shared" si="100"/>
        <v>9762</v>
      </c>
      <c r="Y246" s="64">
        <f t="shared" si="96"/>
        <v>97.473789316025957</v>
      </c>
      <c r="Z246" s="55">
        <v>31</v>
      </c>
      <c r="AA246" s="64" t="s">
        <v>192</v>
      </c>
      <c r="AB246" s="55" t="s">
        <v>192</v>
      </c>
      <c r="AC246" s="68" t="s">
        <v>192</v>
      </c>
      <c r="AD246" s="55">
        <v>2906</v>
      </c>
      <c r="AE246" s="64" t="s">
        <v>69</v>
      </c>
      <c r="AF246" s="64" t="s">
        <v>69</v>
      </c>
      <c r="AG246" s="64" t="s">
        <v>69</v>
      </c>
      <c r="AH246" s="64" t="s">
        <v>69</v>
      </c>
      <c r="AI246" s="65" t="s">
        <v>69</v>
      </c>
    </row>
    <row r="247" spans="1:35" ht="12" hidden="1" customHeight="1">
      <c r="B247" s="33" t="s">
        <v>208</v>
      </c>
      <c r="C247" s="40" t="s">
        <v>209</v>
      </c>
      <c r="D247" s="52">
        <v>86458</v>
      </c>
      <c r="E247" s="64">
        <f t="shared" si="86"/>
        <v>97.510855467208032</v>
      </c>
      <c r="F247" s="55">
        <v>901</v>
      </c>
      <c r="G247" s="64">
        <f t="shared" si="87"/>
        <v>96.260683760683762</v>
      </c>
      <c r="H247" s="55">
        <v>353</v>
      </c>
      <c r="I247" s="64">
        <f t="shared" si="88"/>
        <v>90.979381443298962</v>
      </c>
      <c r="J247" s="55">
        <f t="shared" si="97"/>
        <v>85557</v>
      </c>
      <c r="K247" s="64">
        <f t="shared" si="89"/>
        <v>97.524193824163049</v>
      </c>
      <c r="L247" s="55">
        <v>36982</v>
      </c>
      <c r="M247" s="64">
        <f t="shared" si="90"/>
        <v>97.408207343412528</v>
      </c>
      <c r="N247" s="55">
        <v>61424</v>
      </c>
      <c r="O247" s="64">
        <f t="shared" si="91"/>
        <v>103.45791716494585</v>
      </c>
      <c r="P247" s="55">
        <f t="shared" si="98"/>
        <v>24442</v>
      </c>
      <c r="Q247" s="64">
        <f t="shared" si="92"/>
        <v>114.18827376781127</v>
      </c>
      <c r="R247" s="55">
        <f t="shared" si="99"/>
        <v>109999</v>
      </c>
      <c r="S247" s="64">
        <f t="shared" si="93"/>
        <v>100.79260358824931</v>
      </c>
      <c r="T247" s="55">
        <v>101870</v>
      </c>
      <c r="U247" s="64">
        <f t="shared" si="94"/>
        <v>103.63490238766188</v>
      </c>
      <c r="V247" s="55">
        <v>8977</v>
      </c>
      <c r="W247" s="64">
        <f t="shared" si="95"/>
        <v>120.17402945113788</v>
      </c>
      <c r="X247" s="55">
        <f t="shared" si="100"/>
        <v>8129</v>
      </c>
      <c r="Y247" s="64">
        <f t="shared" si="96"/>
        <v>75.011534557534375</v>
      </c>
      <c r="Z247" s="55">
        <v>34</v>
      </c>
      <c r="AA247" s="64">
        <f>Z247/Z235*100</f>
        <v>100</v>
      </c>
      <c r="AB247" s="55" t="s">
        <v>192</v>
      </c>
      <c r="AC247" s="68" t="s">
        <v>192</v>
      </c>
      <c r="AD247" s="148">
        <v>2806</v>
      </c>
      <c r="AE247" s="64">
        <f>AD247/AD235*100</f>
        <v>90.926766040181462</v>
      </c>
      <c r="AF247" s="64" t="s">
        <v>69</v>
      </c>
      <c r="AG247" s="64" t="s">
        <v>69</v>
      </c>
      <c r="AH247" s="64" t="s">
        <v>69</v>
      </c>
      <c r="AI247" s="65" t="s">
        <v>69</v>
      </c>
    </row>
    <row r="248" spans="1:35" ht="12" hidden="1" customHeight="1">
      <c r="B248" s="33" t="s">
        <v>19</v>
      </c>
      <c r="C248" s="40" t="s">
        <v>19</v>
      </c>
      <c r="D248" s="52">
        <v>79143</v>
      </c>
      <c r="E248" s="64">
        <f t="shared" si="86"/>
        <v>96.871442734917196</v>
      </c>
      <c r="F248" s="55">
        <v>846</v>
      </c>
      <c r="G248" s="64">
        <f t="shared" si="87"/>
        <v>97.465437788018434</v>
      </c>
      <c r="H248" s="55">
        <v>298</v>
      </c>
      <c r="I248" s="64">
        <f t="shared" si="88"/>
        <v>93.125</v>
      </c>
      <c r="J248" s="55">
        <f t="shared" si="97"/>
        <v>78297</v>
      </c>
      <c r="K248" s="64">
        <f t="shared" si="89"/>
        <v>96.865064146181538</v>
      </c>
      <c r="L248" s="55">
        <v>32962</v>
      </c>
      <c r="M248" s="64">
        <f t="shared" si="90"/>
        <v>101.36851493065167</v>
      </c>
      <c r="N248" s="55">
        <v>56306</v>
      </c>
      <c r="O248" s="64">
        <f t="shared" si="91"/>
        <v>101.96667873958711</v>
      </c>
      <c r="P248" s="55">
        <f t="shared" si="98"/>
        <v>23344</v>
      </c>
      <c r="Q248" s="64">
        <f t="shared" si="92"/>
        <v>102.82341540765539</v>
      </c>
      <c r="R248" s="55">
        <f t="shared" si="99"/>
        <v>101641</v>
      </c>
      <c r="S248" s="64">
        <f t="shared" si="93"/>
        <v>98.171615121602557</v>
      </c>
      <c r="T248" s="55">
        <v>94285</v>
      </c>
      <c r="U248" s="64">
        <f t="shared" si="94"/>
        <v>97.965566326901694</v>
      </c>
      <c r="V248" s="55">
        <v>8524</v>
      </c>
      <c r="W248" s="64">
        <f t="shared" si="95"/>
        <v>128.33483890394459</v>
      </c>
      <c r="X248" s="55">
        <f t="shared" si="100"/>
        <v>7356</v>
      </c>
      <c r="Y248" s="64">
        <f t="shared" si="96"/>
        <v>100.89151008092168</v>
      </c>
      <c r="Z248" s="55">
        <v>34</v>
      </c>
      <c r="AA248" s="64">
        <f>Z248/Z236*100</f>
        <v>103.03030303030303</v>
      </c>
      <c r="AB248" s="55" t="s">
        <v>192</v>
      </c>
      <c r="AC248" s="68" t="s">
        <v>192</v>
      </c>
      <c r="AD248" s="148">
        <v>2600</v>
      </c>
      <c r="AE248" s="176">
        <f>AD248/AD236*100</f>
        <v>94.442426443879398</v>
      </c>
      <c r="AF248" s="64" t="s">
        <v>69</v>
      </c>
      <c r="AG248" s="64" t="s">
        <v>69</v>
      </c>
      <c r="AH248" s="64" t="s">
        <v>69</v>
      </c>
      <c r="AI248" s="65" t="s">
        <v>69</v>
      </c>
    </row>
    <row r="249" spans="1:35" s="37" customFormat="1" ht="12" hidden="1" customHeight="1">
      <c r="A249" s="11"/>
      <c r="B249" s="144" t="s">
        <v>20</v>
      </c>
      <c r="C249" s="145" t="s">
        <v>20</v>
      </c>
      <c r="D249" s="125">
        <v>90659</v>
      </c>
      <c r="E249" s="126">
        <f t="shared" si="86"/>
        <v>98.385188882980458</v>
      </c>
      <c r="F249" s="127">
        <v>832</v>
      </c>
      <c r="G249" s="126">
        <f t="shared" si="87"/>
        <v>95.303550973654055</v>
      </c>
      <c r="H249" s="127">
        <v>284</v>
      </c>
      <c r="I249" s="126">
        <f t="shared" si="88"/>
        <v>87.384615384615387</v>
      </c>
      <c r="J249" s="127">
        <f t="shared" si="97"/>
        <v>89827</v>
      </c>
      <c r="K249" s="126">
        <f t="shared" si="89"/>
        <v>98.414663540548247</v>
      </c>
      <c r="L249" s="127">
        <v>39844</v>
      </c>
      <c r="M249" s="126">
        <f t="shared" si="90"/>
        <v>99.503034238193948</v>
      </c>
      <c r="N249" s="127">
        <v>62210</v>
      </c>
      <c r="O249" s="126">
        <f t="shared" si="91"/>
        <v>100.40348612007747</v>
      </c>
      <c r="P249" s="127">
        <f t="shared" si="98"/>
        <v>22366</v>
      </c>
      <c r="Q249" s="126">
        <f t="shared" si="92"/>
        <v>102.04863804352786</v>
      </c>
      <c r="R249" s="127">
        <f t="shared" si="99"/>
        <v>112193</v>
      </c>
      <c r="S249" s="126">
        <f t="shared" si="93"/>
        <v>99.11830445883507</v>
      </c>
      <c r="T249" s="127">
        <v>98545</v>
      </c>
      <c r="U249" s="126">
        <f t="shared" si="94"/>
        <v>99.088002252342847</v>
      </c>
      <c r="V249" s="127">
        <v>9274</v>
      </c>
      <c r="W249" s="126">
        <f t="shared" si="95"/>
        <v>127.67070484581498</v>
      </c>
      <c r="X249" s="127">
        <f t="shared" si="100"/>
        <v>13648</v>
      </c>
      <c r="Y249" s="126">
        <f t="shared" si="96"/>
        <v>99.337651939733604</v>
      </c>
      <c r="Z249" s="127">
        <v>40</v>
      </c>
      <c r="AA249" s="126">
        <f>Z249/Z237*100</f>
        <v>102.56410256410255</v>
      </c>
      <c r="AB249" s="127" t="s">
        <v>191</v>
      </c>
      <c r="AC249" s="177" t="s">
        <v>191</v>
      </c>
      <c r="AD249" s="178">
        <v>3028</v>
      </c>
      <c r="AE249" s="179">
        <f>AD249/AD237*100</f>
        <v>97.898480439702553</v>
      </c>
      <c r="AF249" s="178" t="s">
        <v>186</v>
      </c>
      <c r="AG249" s="178" t="s">
        <v>186</v>
      </c>
      <c r="AH249" s="178" t="s">
        <v>186</v>
      </c>
      <c r="AI249" s="180" t="s">
        <v>186</v>
      </c>
    </row>
    <row r="250" spans="1:35" ht="12" customHeight="1">
      <c r="A250" s="31"/>
      <c r="B250" s="146" t="s">
        <v>221</v>
      </c>
      <c r="C250" s="147" t="s">
        <v>223</v>
      </c>
      <c r="D250" s="151">
        <v>88731</v>
      </c>
      <c r="E250" s="152">
        <f t="shared" ref="E250:E261" si="101">D250/D238*100</f>
        <v>98.452166966247262</v>
      </c>
      <c r="F250" s="153">
        <v>705</v>
      </c>
      <c r="G250" s="152">
        <f t="shared" ref="G250:G261" si="102">F250/F238*100</f>
        <v>80.204778156996596</v>
      </c>
      <c r="H250" s="153">
        <v>355</v>
      </c>
      <c r="I250" s="152">
        <f t="shared" ref="I250:I261" si="103">H250/H238*100</f>
        <v>107.25075528700907</v>
      </c>
      <c r="J250" s="153">
        <f t="shared" si="97"/>
        <v>88026</v>
      </c>
      <c r="K250" s="152">
        <f t="shared" ref="K250:K261" si="104">J250/J238*100</f>
        <v>98.631886786110456</v>
      </c>
      <c r="L250" s="153">
        <v>37706</v>
      </c>
      <c r="M250" s="152">
        <f t="shared" ref="M250:M261" si="105">L250/L238*100</f>
        <v>102.23415216094571</v>
      </c>
      <c r="N250" s="153">
        <v>60159</v>
      </c>
      <c r="O250" s="152">
        <f t="shared" ref="O250:O261" si="106">N250/N238*100</f>
        <v>101.65255740862777</v>
      </c>
      <c r="P250" s="153">
        <f t="shared" si="98"/>
        <v>22453</v>
      </c>
      <c r="Q250" s="152">
        <f t="shared" ref="Q250:Q261" si="107">P250/P238*100</f>
        <v>100.69061392887573</v>
      </c>
      <c r="R250" s="153">
        <f t="shared" si="99"/>
        <v>110479</v>
      </c>
      <c r="S250" s="152">
        <f t="shared" ref="S250:S261" si="108">R250/R238*100</f>
        <v>99.043443960339232</v>
      </c>
      <c r="T250" s="153">
        <v>100544</v>
      </c>
      <c r="U250" s="152">
        <f t="shared" ref="U250:U261" si="109">T250/T238*100</f>
        <v>98.816684357432081</v>
      </c>
      <c r="V250" s="153">
        <v>8701</v>
      </c>
      <c r="W250" s="152">
        <f t="shared" ref="W250:W261" si="110">V250/V238*100</f>
        <v>119.4535969247666</v>
      </c>
      <c r="X250" s="153">
        <f t="shared" si="100"/>
        <v>9935</v>
      </c>
      <c r="Y250" s="152">
        <f t="shared" ref="Y250:Y261" si="111">X250/X238*100</f>
        <v>101.39824453970199</v>
      </c>
      <c r="Z250" s="153">
        <v>37</v>
      </c>
      <c r="AA250" s="152">
        <f t="shared" ref="AA250:AA258" si="112">Z250/Z238*100</f>
        <v>30.833333333333336</v>
      </c>
      <c r="AB250" s="153" t="s">
        <v>192</v>
      </c>
      <c r="AC250" s="181" t="s">
        <v>192</v>
      </c>
      <c r="AD250" s="182">
        <v>2969</v>
      </c>
      <c r="AE250" s="152">
        <f t="shared" ref="AE250:AE258" si="113">AD250/AD238*100</f>
        <v>109.43604865462588</v>
      </c>
      <c r="AF250" s="152" t="s">
        <v>213</v>
      </c>
      <c r="AG250" s="152" t="s">
        <v>213</v>
      </c>
      <c r="AH250" s="152" t="s">
        <v>213</v>
      </c>
      <c r="AI250" s="183" t="s">
        <v>214</v>
      </c>
    </row>
    <row r="251" spans="1:35" ht="12" customHeight="1">
      <c r="A251" s="31"/>
      <c r="B251" s="33" t="s">
        <v>198</v>
      </c>
      <c r="C251" s="40" t="s">
        <v>18</v>
      </c>
      <c r="D251" s="52">
        <v>91804</v>
      </c>
      <c r="E251" s="64">
        <f t="shared" si="101"/>
        <v>98.018364296391198</v>
      </c>
      <c r="F251" s="55">
        <v>710</v>
      </c>
      <c r="G251" s="64">
        <f t="shared" si="102"/>
        <v>77.426390403489648</v>
      </c>
      <c r="H251" s="55">
        <v>360</v>
      </c>
      <c r="I251" s="64">
        <f t="shared" si="103"/>
        <v>97.560975609756099</v>
      </c>
      <c r="J251" s="55">
        <f t="shared" ref="J251:J262" si="114">D251-F251</f>
        <v>91094</v>
      </c>
      <c r="K251" s="64">
        <f t="shared" si="104"/>
        <v>98.221968234799391</v>
      </c>
      <c r="L251" s="55">
        <v>37679</v>
      </c>
      <c r="M251" s="64">
        <f t="shared" si="105"/>
        <v>98.633543624512441</v>
      </c>
      <c r="N251" s="55">
        <v>64912</v>
      </c>
      <c r="O251" s="64">
        <f t="shared" si="106"/>
        <v>102.07894323006764</v>
      </c>
      <c r="P251" s="55">
        <f t="shared" ref="P251:P262" si="115">N251-L251</f>
        <v>27233</v>
      </c>
      <c r="Q251" s="64">
        <f t="shared" si="107"/>
        <v>107.26298790814919</v>
      </c>
      <c r="R251" s="55">
        <f t="shared" ref="R251:R262" si="116">J251+P251</f>
        <v>118327</v>
      </c>
      <c r="S251" s="64">
        <f t="shared" si="108"/>
        <v>100.16506958317815</v>
      </c>
      <c r="T251" s="55">
        <v>110086</v>
      </c>
      <c r="U251" s="64">
        <f t="shared" si="109"/>
        <v>101.1401534291883</v>
      </c>
      <c r="V251" s="55">
        <v>9140</v>
      </c>
      <c r="W251" s="64">
        <f t="shared" si="110"/>
        <v>127.1740642827327</v>
      </c>
      <c r="X251" s="55">
        <f t="shared" ref="X251:X262" si="117">R251-T251</f>
        <v>8241</v>
      </c>
      <c r="Y251" s="64">
        <f t="shared" si="111"/>
        <v>88.736944115430177</v>
      </c>
      <c r="Z251" s="55">
        <v>40</v>
      </c>
      <c r="AA251" s="64">
        <f t="shared" si="112"/>
        <v>117.64705882352942</v>
      </c>
      <c r="AB251" s="55" t="s">
        <v>192</v>
      </c>
      <c r="AC251" s="68" t="s">
        <v>192</v>
      </c>
      <c r="AD251" s="148">
        <v>2841</v>
      </c>
      <c r="AE251" s="64">
        <f t="shared" si="113"/>
        <v>99.058577405857733</v>
      </c>
      <c r="AF251" s="64" t="s">
        <v>193</v>
      </c>
      <c r="AG251" s="64" t="s">
        <v>193</v>
      </c>
      <c r="AH251" s="64" t="s">
        <v>193</v>
      </c>
      <c r="AI251" s="65" t="s">
        <v>193</v>
      </c>
    </row>
    <row r="252" spans="1:35" ht="12" customHeight="1">
      <c r="A252" s="31"/>
      <c r="B252" s="33" t="s">
        <v>199</v>
      </c>
      <c r="C252" s="40" t="s">
        <v>10</v>
      </c>
      <c r="D252" s="52">
        <v>86126</v>
      </c>
      <c r="E252" s="64">
        <f t="shared" si="101"/>
        <v>97.702805413438313</v>
      </c>
      <c r="F252" s="55">
        <v>680</v>
      </c>
      <c r="G252" s="64">
        <f t="shared" si="102"/>
        <v>79.161816065192085</v>
      </c>
      <c r="H252" s="55">
        <v>330</v>
      </c>
      <c r="I252" s="64">
        <f t="shared" si="103"/>
        <v>93.220338983050837</v>
      </c>
      <c r="J252" s="55">
        <f t="shared" si="114"/>
        <v>85446</v>
      </c>
      <c r="K252" s="64">
        <f t="shared" si="104"/>
        <v>97.88525867204325</v>
      </c>
      <c r="L252" s="55">
        <v>34252</v>
      </c>
      <c r="M252" s="64">
        <f t="shared" si="105"/>
        <v>97.298525693832914</v>
      </c>
      <c r="N252" s="55">
        <v>63873</v>
      </c>
      <c r="O252" s="64">
        <f t="shared" si="106"/>
        <v>103.16406628549277</v>
      </c>
      <c r="P252" s="55">
        <f t="shared" si="115"/>
        <v>29621</v>
      </c>
      <c r="Q252" s="64">
        <f t="shared" si="107"/>
        <v>110.8943880798173</v>
      </c>
      <c r="R252" s="55">
        <f t="shared" si="116"/>
        <v>115067</v>
      </c>
      <c r="S252" s="64">
        <f t="shared" si="108"/>
        <v>100.93330877257615</v>
      </c>
      <c r="T252" s="55">
        <v>108826</v>
      </c>
      <c r="U252" s="64">
        <f t="shared" si="109"/>
        <v>101.08116141256897</v>
      </c>
      <c r="V252" s="55">
        <v>8868</v>
      </c>
      <c r="W252" s="64">
        <f t="shared" si="110"/>
        <v>133.3734396149797</v>
      </c>
      <c r="X252" s="55">
        <f t="shared" si="117"/>
        <v>6241</v>
      </c>
      <c r="Y252" s="64">
        <f t="shared" si="111"/>
        <v>98.422961677968772</v>
      </c>
      <c r="Z252" s="55">
        <v>35</v>
      </c>
      <c r="AA252" s="64">
        <f t="shared" si="112"/>
        <v>109.375</v>
      </c>
      <c r="AB252" s="55" t="s">
        <v>192</v>
      </c>
      <c r="AC252" s="68" t="s">
        <v>192</v>
      </c>
      <c r="AD252" s="148">
        <v>2817</v>
      </c>
      <c r="AE252" s="64">
        <f t="shared" si="113"/>
        <v>106.70454545454547</v>
      </c>
      <c r="AF252" s="64" t="s">
        <v>193</v>
      </c>
      <c r="AG252" s="64" t="s">
        <v>193</v>
      </c>
      <c r="AH252" s="64" t="s">
        <v>193</v>
      </c>
      <c r="AI252" s="65" t="s">
        <v>193</v>
      </c>
    </row>
    <row r="253" spans="1:35" ht="12" customHeight="1">
      <c r="A253" s="31"/>
      <c r="B253" s="33" t="s">
        <v>74</v>
      </c>
      <c r="C253" s="40" t="s">
        <v>201</v>
      </c>
      <c r="D253" s="52">
        <v>82992</v>
      </c>
      <c r="E253" s="64">
        <f t="shared" si="101"/>
        <v>95.90126994765366</v>
      </c>
      <c r="F253" s="55">
        <v>684</v>
      </c>
      <c r="G253" s="64">
        <f t="shared" si="102"/>
        <v>77.551020408163268</v>
      </c>
      <c r="H253" s="55">
        <v>334</v>
      </c>
      <c r="I253" s="64">
        <f t="shared" si="103"/>
        <v>100</v>
      </c>
      <c r="J253" s="55">
        <f t="shared" si="114"/>
        <v>82308</v>
      </c>
      <c r="K253" s="64">
        <f t="shared" si="104"/>
        <v>96.090220297231994</v>
      </c>
      <c r="L253" s="55">
        <v>31802</v>
      </c>
      <c r="M253" s="64">
        <f t="shared" si="105"/>
        <v>94.264457420636091</v>
      </c>
      <c r="N253" s="55">
        <v>64359</v>
      </c>
      <c r="O253" s="64">
        <f t="shared" si="106"/>
        <v>102.1603860440014</v>
      </c>
      <c r="P253" s="55">
        <f t="shared" si="115"/>
        <v>32557</v>
      </c>
      <c r="Q253" s="64">
        <f t="shared" si="107"/>
        <v>111.26413998154541</v>
      </c>
      <c r="R253" s="55">
        <f t="shared" si="116"/>
        <v>114865</v>
      </c>
      <c r="S253" s="64">
        <f t="shared" si="108"/>
        <v>99.953880158025726</v>
      </c>
      <c r="T253" s="55">
        <v>108408</v>
      </c>
      <c r="U253" s="64">
        <f t="shared" si="109"/>
        <v>99.985243119604519</v>
      </c>
      <c r="V253" s="55">
        <v>8386</v>
      </c>
      <c r="W253" s="64">
        <f t="shared" si="110"/>
        <v>118.41287771815871</v>
      </c>
      <c r="X253" s="55">
        <f t="shared" si="117"/>
        <v>6457</v>
      </c>
      <c r="Y253" s="64">
        <f t="shared" si="111"/>
        <v>99.43024330150908</v>
      </c>
      <c r="Z253" s="55">
        <v>39</v>
      </c>
      <c r="AA253" s="64">
        <f t="shared" si="112"/>
        <v>139.28571428571428</v>
      </c>
      <c r="AB253" s="55" t="s">
        <v>192</v>
      </c>
      <c r="AC253" s="68" t="s">
        <v>192</v>
      </c>
      <c r="AD253" s="148">
        <v>2925</v>
      </c>
      <c r="AE253" s="64">
        <f t="shared" si="113"/>
        <v>102.99295774647888</v>
      </c>
      <c r="AF253" s="64" t="s">
        <v>193</v>
      </c>
      <c r="AG253" s="64" t="s">
        <v>193</v>
      </c>
      <c r="AH253" s="64" t="s">
        <v>193</v>
      </c>
      <c r="AI253" s="65" t="s">
        <v>193</v>
      </c>
    </row>
    <row r="254" spans="1:35" ht="12" customHeight="1">
      <c r="A254" s="31"/>
      <c r="B254" s="33" t="s">
        <v>202</v>
      </c>
      <c r="C254" s="40" t="s">
        <v>75</v>
      </c>
      <c r="D254" s="52">
        <v>81721</v>
      </c>
      <c r="E254" s="64">
        <f t="shared" si="101"/>
        <v>97.219776820766612</v>
      </c>
      <c r="F254" s="55">
        <v>699</v>
      </c>
      <c r="G254" s="64">
        <f t="shared" si="102"/>
        <v>81.658878504672899</v>
      </c>
      <c r="H254" s="55">
        <v>349</v>
      </c>
      <c r="I254" s="64">
        <f t="shared" si="103"/>
        <v>113.31168831168831</v>
      </c>
      <c r="J254" s="55">
        <f t="shared" si="114"/>
        <v>81022</v>
      </c>
      <c r="K254" s="64">
        <f t="shared" si="104"/>
        <v>97.379870676185661</v>
      </c>
      <c r="L254" s="55">
        <v>33430</v>
      </c>
      <c r="M254" s="64">
        <f t="shared" si="105"/>
        <v>99.07240020152328</v>
      </c>
      <c r="N254" s="55">
        <v>63390</v>
      </c>
      <c r="O254" s="64">
        <f t="shared" si="106"/>
        <v>106.5843898173992</v>
      </c>
      <c r="P254" s="55">
        <f t="shared" si="115"/>
        <v>29960</v>
      </c>
      <c r="Q254" s="64">
        <f t="shared" si="107"/>
        <v>116.43542808285726</v>
      </c>
      <c r="R254" s="55">
        <f t="shared" si="116"/>
        <v>110982</v>
      </c>
      <c r="S254" s="64">
        <f t="shared" si="108"/>
        <v>101.88097270799483</v>
      </c>
      <c r="T254" s="55">
        <v>100685</v>
      </c>
      <c r="U254" s="64">
        <f t="shared" si="109"/>
        <v>102.21827411167513</v>
      </c>
      <c r="V254" s="55">
        <v>9452</v>
      </c>
      <c r="W254" s="64">
        <f t="shared" si="110"/>
        <v>128.59863945578232</v>
      </c>
      <c r="X254" s="55">
        <f t="shared" si="117"/>
        <v>10297</v>
      </c>
      <c r="Y254" s="64">
        <f t="shared" si="111"/>
        <v>98.696443975845867</v>
      </c>
      <c r="Z254" s="55">
        <v>40</v>
      </c>
      <c r="AA254" s="64">
        <f t="shared" si="112"/>
        <v>111.11111111111111</v>
      </c>
      <c r="AB254" s="55" t="s">
        <v>192</v>
      </c>
      <c r="AC254" s="68" t="s">
        <v>192</v>
      </c>
      <c r="AD254" s="148">
        <v>3044</v>
      </c>
      <c r="AE254" s="64">
        <f t="shared" si="113"/>
        <v>106.73211781206172</v>
      </c>
      <c r="AF254" s="64" t="s">
        <v>193</v>
      </c>
      <c r="AG254" s="64" t="s">
        <v>193</v>
      </c>
      <c r="AH254" s="64" t="s">
        <v>193</v>
      </c>
      <c r="AI254" s="65" t="s">
        <v>193</v>
      </c>
    </row>
    <row r="255" spans="1:35" ht="12" customHeight="1">
      <c r="A255" s="31"/>
      <c r="B255" s="33" t="s">
        <v>204</v>
      </c>
      <c r="C255" s="40" t="s">
        <v>13</v>
      </c>
      <c r="D255" s="52">
        <v>79410</v>
      </c>
      <c r="E255" s="64">
        <f t="shared" si="101"/>
        <v>97.54689400174432</v>
      </c>
      <c r="F255" s="55">
        <v>644</v>
      </c>
      <c r="G255" s="64">
        <f t="shared" si="102"/>
        <v>73.432155074116295</v>
      </c>
      <c r="H255" s="55">
        <v>294</v>
      </c>
      <c r="I255" s="64">
        <f t="shared" si="103"/>
        <v>89.361702127659569</v>
      </c>
      <c r="J255" s="55">
        <f t="shared" si="114"/>
        <v>78766</v>
      </c>
      <c r="K255" s="64">
        <f t="shared" si="104"/>
        <v>97.809511983111889</v>
      </c>
      <c r="L255" s="55">
        <v>31205</v>
      </c>
      <c r="M255" s="64">
        <f t="shared" si="105"/>
        <v>100.92826185393622</v>
      </c>
      <c r="N255" s="55">
        <v>62183</v>
      </c>
      <c r="O255" s="64">
        <f t="shared" si="106"/>
        <v>99.268849475583082</v>
      </c>
      <c r="P255" s="55">
        <f t="shared" si="115"/>
        <v>30978</v>
      </c>
      <c r="Q255" s="64">
        <f t="shared" si="107"/>
        <v>97.65154619676575</v>
      </c>
      <c r="R255" s="55">
        <f t="shared" si="116"/>
        <v>109744</v>
      </c>
      <c r="S255" s="64">
        <f t="shared" si="108"/>
        <v>97.764870426625578</v>
      </c>
      <c r="T255" s="55">
        <v>105684</v>
      </c>
      <c r="U255" s="64">
        <f t="shared" si="109"/>
        <v>97.799411448982994</v>
      </c>
      <c r="V255" s="55">
        <v>8816</v>
      </c>
      <c r="W255" s="64">
        <f t="shared" si="110"/>
        <v>116.16813809461061</v>
      </c>
      <c r="X255" s="55">
        <f t="shared" si="117"/>
        <v>4060</v>
      </c>
      <c r="Y255" s="64">
        <f t="shared" si="111"/>
        <v>96.874254354569317</v>
      </c>
      <c r="Z255" s="55">
        <v>38</v>
      </c>
      <c r="AA255" s="64">
        <f t="shared" si="112"/>
        <v>115.15151515151516</v>
      </c>
      <c r="AB255" s="55" t="s">
        <v>192</v>
      </c>
      <c r="AC255" s="68" t="s">
        <v>192</v>
      </c>
      <c r="AD255" s="148">
        <v>2509</v>
      </c>
      <c r="AE255" s="64">
        <f t="shared" si="113"/>
        <v>98.084440969507426</v>
      </c>
      <c r="AF255" s="64" t="s">
        <v>193</v>
      </c>
      <c r="AG255" s="64" t="s">
        <v>193</v>
      </c>
      <c r="AH255" s="64" t="s">
        <v>193</v>
      </c>
      <c r="AI255" s="65" t="s">
        <v>193</v>
      </c>
    </row>
    <row r="256" spans="1:35" ht="12" customHeight="1">
      <c r="A256" s="31"/>
      <c r="B256" s="33" t="s">
        <v>205</v>
      </c>
      <c r="C256" s="40" t="s">
        <v>14</v>
      </c>
      <c r="D256" s="52">
        <v>81564</v>
      </c>
      <c r="E256" s="64">
        <f t="shared" si="101"/>
        <v>97.644016664272371</v>
      </c>
      <c r="F256" s="55">
        <v>690</v>
      </c>
      <c r="G256" s="64">
        <f t="shared" si="102"/>
        <v>75.824175824175825</v>
      </c>
      <c r="H256" s="55">
        <v>340</v>
      </c>
      <c r="I256" s="64">
        <f t="shared" si="103"/>
        <v>93.922651933701658</v>
      </c>
      <c r="J256" s="55">
        <f t="shared" si="114"/>
        <v>80874</v>
      </c>
      <c r="K256" s="64">
        <f t="shared" si="104"/>
        <v>97.884340732492561</v>
      </c>
      <c r="L256" s="55">
        <v>32989</v>
      </c>
      <c r="M256" s="64">
        <f t="shared" si="105"/>
        <v>95.962416732117404</v>
      </c>
      <c r="N256" s="55">
        <v>64766</v>
      </c>
      <c r="O256" s="64">
        <f t="shared" si="106"/>
        <v>99.278017076199092</v>
      </c>
      <c r="P256" s="55">
        <f t="shared" si="115"/>
        <v>31777</v>
      </c>
      <c r="Q256" s="64">
        <f t="shared" si="107"/>
        <v>102.97148412184056</v>
      </c>
      <c r="R256" s="55">
        <f t="shared" si="116"/>
        <v>112651</v>
      </c>
      <c r="S256" s="64">
        <f t="shared" si="108"/>
        <v>99.267725278017664</v>
      </c>
      <c r="T256" s="55">
        <v>108375</v>
      </c>
      <c r="U256" s="64">
        <f t="shared" si="109"/>
        <v>100.22194479123318</v>
      </c>
      <c r="V256" s="55">
        <v>10654</v>
      </c>
      <c r="W256" s="64">
        <f t="shared" si="110"/>
        <v>116.64112108605211</v>
      </c>
      <c r="X256" s="55">
        <f t="shared" si="117"/>
        <v>4276</v>
      </c>
      <c r="Y256" s="64">
        <f t="shared" si="111"/>
        <v>79.970076678511319</v>
      </c>
      <c r="Z256" s="55">
        <v>42</v>
      </c>
      <c r="AA256" s="64">
        <f t="shared" si="112"/>
        <v>113.51351351351352</v>
      </c>
      <c r="AB256" s="55" t="s">
        <v>192</v>
      </c>
      <c r="AC256" s="68" t="s">
        <v>192</v>
      </c>
      <c r="AD256" s="148">
        <v>2574</v>
      </c>
      <c r="AE256" s="64">
        <f t="shared" si="113"/>
        <v>91.082802547770697</v>
      </c>
      <c r="AF256" s="64" t="s">
        <v>69</v>
      </c>
      <c r="AG256" s="64" t="s">
        <v>69</v>
      </c>
      <c r="AH256" s="64" t="s">
        <v>69</v>
      </c>
      <c r="AI256" s="65" t="s">
        <v>69</v>
      </c>
    </row>
    <row r="257" spans="1:35" s="162" customFormat="1" ht="12" customHeight="1">
      <c r="A257" s="159"/>
      <c r="B257" s="160" t="s">
        <v>79</v>
      </c>
      <c r="C257" s="161" t="s">
        <v>15</v>
      </c>
      <c r="D257" s="173">
        <v>79328</v>
      </c>
      <c r="E257" s="174">
        <f t="shared" si="101"/>
        <v>97.470111934338405</v>
      </c>
      <c r="F257" s="175">
        <v>683</v>
      </c>
      <c r="G257" s="174">
        <f t="shared" si="102"/>
        <v>77.701934015927193</v>
      </c>
      <c r="H257" s="175">
        <v>333</v>
      </c>
      <c r="I257" s="174">
        <f t="shared" si="103"/>
        <v>100.60422960725074</v>
      </c>
      <c r="J257" s="175">
        <f t="shared" si="114"/>
        <v>78645</v>
      </c>
      <c r="K257" s="174">
        <f t="shared" si="104"/>
        <v>97.685944253987174</v>
      </c>
      <c r="L257" s="175">
        <v>30464</v>
      </c>
      <c r="M257" s="174">
        <f t="shared" si="105"/>
        <v>90.774731823599524</v>
      </c>
      <c r="N257" s="175">
        <v>60033</v>
      </c>
      <c r="O257" s="174">
        <f t="shared" si="106"/>
        <v>101.27536818664913</v>
      </c>
      <c r="P257" s="175">
        <f t="shared" si="115"/>
        <v>29569</v>
      </c>
      <c r="Q257" s="174">
        <f t="shared" si="107"/>
        <v>114.97841894466696</v>
      </c>
      <c r="R257" s="175">
        <f t="shared" si="116"/>
        <v>108214</v>
      </c>
      <c r="S257" s="174">
        <f t="shared" si="108"/>
        <v>101.87244057425278</v>
      </c>
      <c r="T257" s="175">
        <v>103243</v>
      </c>
      <c r="U257" s="174">
        <f t="shared" si="109"/>
        <v>102.11867340580211</v>
      </c>
      <c r="V257" s="175">
        <v>10568</v>
      </c>
      <c r="W257" s="174">
        <f t="shared" si="110"/>
        <v>120.04998296035443</v>
      </c>
      <c r="X257" s="175">
        <f t="shared" si="117"/>
        <v>4971</v>
      </c>
      <c r="Y257" s="174">
        <f t="shared" si="111"/>
        <v>97.014051522248252</v>
      </c>
      <c r="Z257" s="175">
        <v>41</v>
      </c>
      <c r="AA257" s="174">
        <f t="shared" si="112"/>
        <v>110.81081081081081</v>
      </c>
      <c r="AB257" s="175" t="s">
        <v>192</v>
      </c>
      <c r="AC257" s="184" t="s">
        <v>192</v>
      </c>
      <c r="AD257" s="185">
        <v>2568</v>
      </c>
      <c r="AE257" s="174">
        <f t="shared" si="113"/>
        <v>98.959537572254334</v>
      </c>
      <c r="AF257" s="174" t="s">
        <v>69</v>
      </c>
      <c r="AG257" s="174" t="s">
        <v>69</v>
      </c>
      <c r="AH257" s="174" t="s">
        <v>69</v>
      </c>
      <c r="AI257" s="186" t="s">
        <v>69</v>
      </c>
    </row>
    <row r="258" spans="1:35" ht="12" customHeight="1">
      <c r="B258" s="33" t="s">
        <v>207</v>
      </c>
      <c r="C258" s="40" t="s">
        <v>16</v>
      </c>
      <c r="D258" s="52">
        <v>84711</v>
      </c>
      <c r="E258" s="64">
        <f t="shared" si="101"/>
        <v>99.698706556663168</v>
      </c>
      <c r="F258" s="55">
        <v>609</v>
      </c>
      <c r="G258" s="64">
        <f t="shared" si="102"/>
        <v>73.818181818181813</v>
      </c>
      <c r="H258" s="55">
        <v>259</v>
      </c>
      <c r="I258" s="64">
        <f t="shared" si="103"/>
        <v>93.501805054151617</v>
      </c>
      <c r="J258" s="55">
        <f t="shared" si="114"/>
        <v>84102</v>
      </c>
      <c r="K258" s="64">
        <f t="shared" si="104"/>
        <v>99.952461315395396</v>
      </c>
      <c r="L258" s="55">
        <v>35335</v>
      </c>
      <c r="M258" s="64">
        <f t="shared" si="105"/>
        <v>95.373694296742144</v>
      </c>
      <c r="N258" s="55">
        <v>57877</v>
      </c>
      <c r="O258" s="64">
        <f t="shared" si="106"/>
        <v>96.349259197602805</v>
      </c>
      <c r="P258" s="55">
        <f t="shared" si="115"/>
        <v>22542</v>
      </c>
      <c r="Q258" s="64">
        <f t="shared" si="107"/>
        <v>97.919291082055508</v>
      </c>
      <c r="R258" s="55">
        <f t="shared" si="116"/>
        <v>106644</v>
      </c>
      <c r="S258" s="64">
        <f t="shared" si="108"/>
        <v>99.515691050082594</v>
      </c>
      <c r="T258" s="55">
        <v>96705</v>
      </c>
      <c r="U258" s="64">
        <f t="shared" si="109"/>
        <v>99.285428281023812</v>
      </c>
      <c r="V258" s="55">
        <v>9399</v>
      </c>
      <c r="W258" s="64">
        <f t="shared" si="110"/>
        <v>106.83109797681291</v>
      </c>
      <c r="X258" s="55">
        <f t="shared" si="117"/>
        <v>9939</v>
      </c>
      <c r="Y258" s="64">
        <f t="shared" si="111"/>
        <v>101.81315304240934</v>
      </c>
      <c r="Z258" s="55">
        <v>36</v>
      </c>
      <c r="AA258" s="64">
        <f t="shared" si="112"/>
        <v>116.12903225806453</v>
      </c>
      <c r="AB258" s="55" t="s">
        <v>192</v>
      </c>
      <c r="AC258" s="68" t="s">
        <v>192</v>
      </c>
      <c r="AD258" s="148">
        <v>2872</v>
      </c>
      <c r="AE258" s="64">
        <f t="shared" si="113"/>
        <v>98.83000688231246</v>
      </c>
      <c r="AF258" s="64" t="s">
        <v>69</v>
      </c>
      <c r="AG258" s="64" t="s">
        <v>69</v>
      </c>
      <c r="AH258" s="64" t="s">
        <v>69</v>
      </c>
      <c r="AI258" s="65" t="s">
        <v>69</v>
      </c>
    </row>
    <row r="259" spans="1:35" ht="12" customHeight="1">
      <c r="B259" s="33" t="s">
        <v>222</v>
      </c>
      <c r="C259" s="40" t="s">
        <v>224</v>
      </c>
      <c r="D259" s="52">
        <v>85305</v>
      </c>
      <c r="E259" s="64">
        <f t="shared" si="101"/>
        <v>98.666404496981201</v>
      </c>
      <c r="F259" s="55">
        <v>708</v>
      </c>
      <c r="G259" s="64">
        <f t="shared" si="102"/>
        <v>78.579356270810209</v>
      </c>
      <c r="H259" s="55">
        <v>358</v>
      </c>
      <c r="I259" s="64">
        <f t="shared" si="103"/>
        <v>101.41643059490085</v>
      </c>
      <c r="J259" s="55">
        <f t="shared" si="114"/>
        <v>84597</v>
      </c>
      <c r="K259" s="64">
        <f t="shared" si="104"/>
        <v>98.877941021774959</v>
      </c>
      <c r="L259" s="55">
        <v>34850</v>
      </c>
      <c r="M259" s="64">
        <f t="shared" si="105"/>
        <v>94.235033259423503</v>
      </c>
      <c r="N259" s="55">
        <v>60189</v>
      </c>
      <c r="O259" s="64">
        <f t="shared" si="106"/>
        <v>97.989385256577236</v>
      </c>
      <c r="P259" s="55">
        <f t="shared" si="115"/>
        <v>25339</v>
      </c>
      <c r="Q259" s="64">
        <f t="shared" si="107"/>
        <v>103.66991244579002</v>
      </c>
      <c r="R259" s="55">
        <f t="shared" si="116"/>
        <v>109936</v>
      </c>
      <c r="S259" s="64">
        <f t="shared" si="108"/>
        <v>99.94272675206139</v>
      </c>
      <c r="T259" s="55">
        <v>102140</v>
      </c>
      <c r="U259" s="64">
        <f t="shared" si="109"/>
        <v>100.26504368312554</v>
      </c>
      <c r="V259" s="55">
        <v>9341</v>
      </c>
      <c r="W259" s="64">
        <f t="shared" si="110"/>
        <v>104.05480672830566</v>
      </c>
      <c r="X259" s="55">
        <f t="shared" si="117"/>
        <v>7796</v>
      </c>
      <c r="Y259" s="64">
        <f t="shared" si="111"/>
        <v>95.903555172837983</v>
      </c>
      <c r="Z259" s="55">
        <v>34</v>
      </c>
      <c r="AA259" s="64">
        <f>Z259/Z247*100</f>
        <v>100</v>
      </c>
      <c r="AB259" s="55" t="s">
        <v>192</v>
      </c>
      <c r="AC259" s="68" t="s">
        <v>192</v>
      </c>
      <c r="AD259" s="148">
        <v>2609</v>
      </c>
      <c r="AE259" s="64">
        <f>AD259/AD247*100</f>
        <v>92.979330007127587</v>
      </c>
      <c r="AF259" s="64" t="s">
        <v>69</v>
      </c>
      <c r="AG259" s="64" t="s">
        <v>69</v>
      </c>
      <c r="AH259" s="64" t="s">
        <v>69</v>
      </c>
      <c r="AI259" s="65" t="s">
        <v>69</v>
      </c>
    </row>
    <row r="260" spans="1:35" s="167" customFormat="1" ht="12" customHeight="1">
      <c r="A260" s="50"/>
      <c r="B260" s="33" t="s">
        <v>19</v>
      </c>
      <c r="C260" s="40" t="s">
        <v>19</v>
      </c>
      <c r="D260" s="187">
        <v>79199</v>
      </c>
      <c r="E260" s="84">
        <f t="shared" si="101"/>
        <v>100.07075799502168</v>
      </c>
      <c r="F260" s="82">
        <v>664</v>
      </c>
      <c r="G260" s="84">
        <f t="shared" si="102"/>
        <v>78.486997635933804</v>
      </c>
      <c r="H260" s="82">
        <v>314</v>
      </c>
      <c r="I260" s="84">
        <f t="shared" si="103"/>
        <v>105.36912751677852</v>
      </c>
      <c r="J260" s="82">
        <f t="shared" si="114"/>
        <v>78535</v>
      </c>
      <c r="K260" s="84">
        <f t="shared" si="104"/>
        <v>100.30397077793529</v>
      </c>
      <c r="L260" s="82">
        <v>32137</v>
      </c>
      <c r="M260" s="84">
        <f t="shared" si="105"/>
        <v>97.497117893331719</v>
      </c>
      <c r="N260" s="82">
        <v>56042</v>
      </c>
      <c r="O260" s="84">
        <f t="shared" si="106"/>
        <v>99.531133449365967</v>
      </c>
      <c r="P260" s="82">
        <f t="shared" si="115"/>
        <v>23905</v>
      </c>
      <c r="Q260" s="84">
        <f t="shared" si="107"/>
        <v>102.40318711446197</v>
      </c>
      <c r="R260" s="82">
        <f t="shared" si="116"/>
        <v>102440</v>
      </c>
      <c r="S260" s="84">
        <f t="shared" si="108"/>
        <v>100.78610009740163</v>
      </c>
      <c r="T260" s="82">
        <v>95572</v>
      </c>
      <c r="U260" s="84">
        <f t="shared" si="109"/>
        <v>101.36501034098744</v>
      </c>
      <c r="V260" s="82">
        <v>8396</v>
      </c>
      <c r="W260" s="84">
        <f t="shared" si="110"/>
        <v>98.498357578601599</v>
      </c>
      <c r="X260" s="82">
        <f t="shared" si="117"/>
        <v>6868</v>
      </c>
      <c r="Y260" s="84">
        <f t="shared" si="111"/>
        <v>93.365959760739543</v>
      </c>
      <c r="Z260" s="82">
        <v>38</v>
      </c>
      <c r="AA260" s="84">
        <f>Z260/Z248*100</f>
        <v>111.76470588235294</v>
      </c>
      <c r="AB260" s="82" t="s">
        <v>192</v>
      </c>
      <c r="AC260" s="194" t="s">
        <v>192</v>
      </c>
      <c r="AD260" s="195">
        <v>2340</v>
      </c>
      <c r="AE260" s="196">
        <f>AD260/AD248*100</f>
        <v>90</v>
      </c>
      <c r="AF260" s="84" t="s">
        <v>69</v>
      </c>
      <c r="AG260" s="84" t="s">
        <v>69</v>
      </c>
      <c r="AH260" s="84" t="s">
        <v>69</v>
      </c>
      <c r="AI260" s="117" t="s">
        <v>69</v>
      </c>
    </row>
    <row r="261" spans="1:35" s="170" customFormat="1" ht="12" customHeight="1">
      <c r="A261" s="168"/>
      <c r="B261" s="144" t="s">
        <v>20</v>
      </c>
      <c r="C261" s="145" t="s">
        <v>20</v>
      </c>
      <c r="D261" s="188">
        <v>90616</v>
      </c>
      <c r="E261" s="189">
        <f t="shared" si="101"/>
        <v>99.952569518746074</v>
      </c>
      <c r="F261" s="128">
        <v>647</v>
      </c>
      <c r="G261" s="189">
        <f t="shared" si="102"/>
        <v>77.764423076923066</v>
      </c>
      <c r="H261" s="128">
        <v>340</v>
      </c>
      <c r="I261" s="189">
        <f t="shared" si="103"/>
        <v>119.71830985915493</v>
      </c>
      <c r="J261" s="128">
        <f t="shared" si="114"/>
        <v>89969</v>
      </c>
      <c r="K261" s="189">
        <f t="shared" si="104"/>
        <v>100.15808164583031</v>
      </c>
      <c r="L261" s="128">
        <v>37462</v>
      </c>
      <c r="M261" s="189">
        <f t="shared" si="105"/>
        <v>94.021684569822312</v>
      </c>
      <c r="N261" s="128">
        <v>61391</v>
      </c>
      <c r="O261" s="189">
        <f t="shared" si="106"/>
        <v>98.683491400096443</v>
      </c>
      <c r="P261" s="128">
        <f t="shared" si="115"/>
        <v>23929</v>
      </c>
      <c r="Q261" s="189">
        <f t="shared" si="107"/>
        <v>106.98828579093266</v>
      </c>
      <c r="R261" s="128">
        <f t="shared" si="116"/>
        <v>113898</v>
      </c>
      <c r="S261" s="189">
        <f t="shared" si="108"/>
        <v>101.51970265524588</v>
      </c>
      <c r="T261" s="128">
        <v>101241</v>
      </c>
      <c r="U261" s="189">
        <f t="shared" si="109"/>
        <v>102.73580597696483</v>
      </c>
      <c r="V261" s="128">
        <v>8936</v>
      </c>
      <c r="W261" s="189">
        <f t="shared" si="110"/>
        <v>96.355402199698077</v>
      </c>
      <c r="X261" s="128">
        <f t="shared" si="117"/>
        <v>12657</v>
      </c>
      <c r="Y261" s="189">
        <f t="shared" si="111"/>
        <v>92.738862837045716</v>
      </c>
      <c r="Z261" s="128">
        <v>42</v>
      </c>
      <c r="AA261" s="189">
        <f>Z261/Z249*100</f>
        <v>105</v>
      </c>
      <c r="AB261" s="128" t="s">
        <v>191</v>
      </c>
      <c r="AC261" s="197" t="s">
        <v>191</v>
      </c>
      <c r="AD261" s="198">
        <v>2545</v>
      </c>
      <c r="AE261" s="199">
        <f>AD261/AD249*100</f>
        <v>84.04887714663144</v>
      </c>
      <c r="AF261" s="198" t="s">
        <v>186</v>
      </c>
      <c r="AG261" s="198" t="s">
        <v>186</v>
      </c>
      <c r="AH261" s="198" t="s">
        <v>186</v>
      </c>
      <c r="AI261" s="200" t="s">
        <v>186</v>
      </c>
    </row>
    <row r="262" spans="1:35" ht="12" customHeight="1">
      <c r="A262" s="31"/>
      <c r="B262" s="146" t="s">
        <v>228</v>
      </c>
      <c r="C262" s="147" t="s">
        <v>229</v>
      </c>
      <c r="D262" s="151">
        <v>88669</v>
      </c>
      <c r="E262" s="152">
        <f t="shared" ref="E262:E272" si="118">D262/D250*100</f>
        <v>99.930125886105188</v>
      </c>
      <c r="F262" s="153">
        <v>623</v>
      </c>
      <c r="G262" s="152">
        <f t="shared" ref="G262:G273" si="119">F262/F250*100</f>
        <v>88.368794326241144</v>
      </c>
      <c r="H262" s="153">
        <v>316</v>
      </c>
      <c r="I262" s="152">
        <f t="shared" ref="I262:I273" si="120">H262/H250*100</f>
        <v>89.014084507042256</v>
      </c>
      <c r="J262" s="153">
        <f t="shared" si="114"/>
        <v>88046</v>
      </c>
      <c r="K262" s="152">
        <f t="shared" ref="K262:K273" si="121">J262/J250*100</f>
        <v>100.02272055983458</v>
      </c>
      <c r="L262" s="153">
        <v>36365</v>
      </c>
      <c r="M262" s="152">
        <f t="shared" ref="M262:M273" si="122">L262/L250*100</f>
        <v>96.443536837638575</v>
      </c>
      <c r="N262" s="153">
        <v>59723</v>
      </c>
      <c r="O262" s="152">
        <f t="shared" ref="O262:O273" si="123">N262/N250*100</f>
        <v>99.275253910470582</v>
      </c>
      <c r="P262" s="153">
        <f t="shared" si="115"/>
        <v>23358</v>
      </c>
      <c r="Q262" s="152">
        <f t="shared" ref="Q262:Q273" si="124">P262/P250*100</f>
        <v>104.03064178506214</v>
      </c>
      <c r="R262" s="153">
        <f t="shared" si="116"/>
        <v>111404</v>
      </c>
      <c r="S262" s="152">
        <f t="shared" ref="S262:S273" si="125">R262/R250*100</f>
        <v>100.83726319028956</v>
      </c>
      <c r="T262" s="153">
        <v>102833</v>
      </c>
      <c r="U262" s="152">
        <f t="shared" ref="U262:U273" si="126">T262/T250*100</f>
        <v>102.27661521323998</v>
      </c>
      <c r="V262" s="153">
        <v>8872</v>
      </c>
      <c r="W262" s="152">
        <f t="shared" ref="W262:W273" si="127">V262/V250*100</f>
        <v>101.96529134582232</v>
      </c>
      <c r="X262" s="153">
        <f t="shared" si="117"/>
        <v>8571</v>
      </c>
      <c r="Y262" s="152">
        <f t="shared" ref="Y262:Y273" si="128">X262/X250*100</f>
        <v>86.270759939607444</v>
      </c>
      <c r="Z262" s="153">
        <v>45</v>
      </c>
      <c r="AA262" s="152">
        <f t="shared" ref="AA262:AA270" si="129">Z262/Z250*100</f>
        <v>121.62162162162163</v>
      </c>
      <c r="AB262" s="153" t="s">
        <v>192</v>
      </c>
      <c r="AC262" s="181" t="s">
        <v>192</v>
      </c>
      <c r="AD262" s="182">
        <v>2448</v>
      </c>
      <c r="AE262" s="152">
        <f t="shared" ref="AE262:AE270" si="130">AD262/AD250*100</f>
        <v>82.452004041764908</v>
      </c>
      <c r="AF262" s="152" t="s">
        <v>40</v>
      </c>
      <c r="AG262" s="152" t="s">
        <v>40</v>
      </c>
      <c r="AH262" s="152" t="s">
        <v>40</v>
      </c>
      <c r="AI262" s="183" t="s">
        <v>214</v>
      </c>
    </row>
    <row r="263" spans="1:35" ht="12" customHeight="1">
      <c r="A263" s="31"/>
      <c r="B263" s="33" t="s">
        <v>230</v>
      </c>
      <c r="C263" s="40" t="s">
        <v>231</v>
      </c>
      <c r="D263" s="52">
        <v>89495</v>
      </c>
      <c r="E263" s="64">
        <f t="shared" si="118"/>
        <v>97.484859047536048</v>
      </c>
      <c r="F263" s="55">
        <v>655</v>
      </c>
      <c r="G263" s="64">
        <f t="shared" si="119"/>
        <v>92.25352112676056</v>
      </c>
      <c r="H263" s="55">
        <v>348</v>
      </c>
      <c r="I263" s="64">
        <f t="shared" si="120"/>
        <v>96.666666666666671</v>
      </c>
      <c r="J263" s="55">
        <f t="shared" ref="J263:J272" si="131">D263-F263</f>
        <v>88840</v>
      </c>
      <c r="K263" s="64">
        <f t="shared" si="121"/>
        <v>97.525632862757149</v>
      </c>
      <c r="L263" s="55">
        <v>35688</v>
      </c>
      <c r="M263" s="64">
        <f t="shared" si="122"/>
        <v>94.715889487512939</v>
      </c>
      <c r="N263" s="55">
        <v>64294</v>
      </c>
      <c r="O263" s="64">
        <f t="shared" si="123"/>
        <v>99.047941828937638</v>
      </c>
      <c r="P263" s="55">
        <f t="shared" ref="P263:P274" si="132">N263-L263</f>
        <v>28606</v>
      </c>
      <c r="Q263" s="64">
        <f t="shared" si="124"/>
        <v>105.04167737671209</v>
      </c>
      <c r="R263" s="55">
        <f t="shared" ref="R263:R274" si="133">J263+P263</f>
        <v>117446</v>
      </c>
      <c r="S263" s="64">
        <f t="shared" si="125"/>
        <v>99.255453108757933</v>
      </c>
      <c r="T263" s="55">
        <v>110220</v>
      </c>
      <c r="U263" s="64">
        <f t="shared" si="126"/>
        <v>100.12172301655069</v>
      </c>
      <c r="V263" s="55">
        <v>8470</v>
      </c>
      <c r="W263" s="64">
        <f t="shared" si="127"/>
        <v>92.669584245076592</v>
      </c>
      <c r="X263" s="55">
        <f t="shared" ref="X263:X274" si="134">R263-T263</f>
        <v>7226</v>
      </c>
      <c r="Y263" s="64">
        <f t="shared" si="128"/>
        <v>87.683533551753428</v>
      </c>
      <c r="Z263" s="55">
        <v>42</v>
      </c>
      <c r="AA263" s="64">
        <f t="shared" si="129"/>
        <v>105</v>
      </c>
      <c r="AB263" s="55" t="s">
        <v>192</v>
      </c>
      <c r="AC263" s="68" t="s">
        <v>192</v>
      </c>
      <c r="AD263" s="148">
        <v>2463</v>
      </c>
      <c r="AE263" s="64">
        <f t="shared" si="130"/>
        <v>86.694825765575501</v>
      </c>
      <c r="AF263" s="64" t="s">
        <v>193</v>
      </c>
      <c r="AG263" s="64" t="s">
        <v>193</v>
      </c>
      <c r="AH263" s="64" t="s">
        <v>193</v>
      </c>
      <c r="AI263" s="65" t="s">
        <v>193</v>
      </c>
    </row>
    <row r="264" spans="1:35" ht="12" customHeight="1">
      <c r="A264" s="31"/>
      <c r="B264" s="33" t="s">
        <v>232</v>
      </c>
      <c r="C264" s="40" t="s">
        <v>10</v>
      </c>
      <c r="D264" s="52">
        <v>83781</v>
      </c>
      <c r="E264" s="64">
        <f t="shared" si="118"/>
        <v>97.277244966676733</v>
      </c>
      <c r="F264" s="55">
        <v>707</v>
      </c>
      <c r="G264" s="64">
        <f t="shared" si="119"/>
        <v>103.97058823529413</v>
      </c>
      <c r="H264" s="55">
        <v>353</v>
      </c>
      <c r="I264" s="64">
        <f t="shared" si="120"/>
        <v>106.96969696969695</v>
      </c>
      <c r="J264" s="55">
        <f t="shared" si="131"/>
        <v>83074</v>
      </c>
      <c r="K264" s="64">
        <f t="shared" si="121"/>
        <v>97.223977716920629</v>
      </c>
      <c r="L264" s="55">
        <v>32101</v>
      </c>
      <c r="M264" s="64">
        <f t="shared" si="122"/>
        <v>93.720074740161166</v>
      </c>
      <c r="N264" s="55">
        <v>65337</v>
      </c>
      <c r="O264" s="64">
        <f t="shared" si="123"/>
        <v>102.2920482833122</v>
      </c>
      <c r="P264" s="55">
        <f t="shared" si="132"/>
        <v>33236</v>
      </c>
      <c r="Q264" s="64">
        <f t="shared" si="124"/>
        <v>112.20417946726984</v>
      </c>
      <c r="R264" s="55">
        <f t="shared" si="133"/>
        <v>116310</v>
      </c>
      <c r="S264" s="64">
        <f t="shared" si="125"/>
        <v>101.08024020787889</v>
      </c>
      <c r="T264" s="55">
        <v>111103</v>
      </c>
      <c r="U264" s="64">
        <f t="shared" si="126"/>
        <v>102.09233087681253</v>
      </c>
      <c r="V264" s="55">
        <v>8484</v>
      </c>
      <c r="W264" s="64">
        <f t="shared" si="127"/>
        <v>95.669824086603512</v>
      </c>
      <c r="X264" s="55">
        <f t="shared" si="134"/>
        <v>5207</v>
      </c>
      <c r="Y264" s="64">
        <f t="shared" si="128"/>
        <v>83.432142284890247</v>
      </c>
      <c r="Z264" s="55">
        <v>37</v>
      </c>
      <c r="AA264" s="64">
        <f t="shared" si="129"/>
        <v>105.71428571428572</v>
      </c>
      <c r="AB264" s="55" t="s">
        <v>192</v>
      </c>
      <c r="AC264" s="68" t="s">
        <v>192</v>
      </c>
      <c r="AD264" s="148">
        <v>2296</v>
      </c>
      <c r="AE264" s="64">
        <f t="shared" si="130"/>
        <v>81.5051473198438</v>
      </c>
      <c r="AF264" s="64" t="s">
        <v>193</v>
      </c>
      <c r="AG264" s="64" t="s">
        <v>193</v>
      </c>
      <c r="AH264" s="64" t="s">
        <v>193</v>
      </c>
      <c r="AI264" s="65" t="s">
        <v>193</v>
      </c>
    </row>
    <row r="265" spans="1:35" ht="12" customHeight="1">
      <c r="A265" s="31"/>
      <c r="B265" s="33" t="s">
        <v>233</v>
      </c>
      <c r="C265" s="40" t="s">
        <v>234</v>
      </c>
      <c r="D265" s="52">
        <v>82771</v>
      </c>
      <c r="E265" s="64">
        <f t="shared" si="118"/>
        <v>99.733709273182953</v>
      </c>
      <c r="F265" s="55">
        <v>735</v>
      </c>
      <c r="G265" s="64">
        <f t="shared" si="119"/>
        <v>107.45614035087718</v>
      </c>
      <c r="H265" s="55">
        <v>381</v>
      </c>
      <c r="I265" s="64">
        <f t="shared" si="120"/>
        <v>114.07185628742515</v>
      </c>
      <c r="J265" s="55">
        <f t="shared" si="131"/>
        <v>82036</v>
      </c>
      <c r="K265" s="64">
        <f t="shared" si="121"/>
        <v>99.669533945667482</v>
      </c>
      <c r="L265" s="55">
        <v>34127</v>
      </c>
      <c r="M265" s="64">
        <f t="shared" si="122"/>
        <v>107.31086095214137</v>
      </c>
      <c r="N265" s="55">
        <v>64911</v>
      </c>
      <c r="O265" s="64">
        <f t="shared" si="123"/>
        <v>100.85768890131916</v>
      </c>
      <c r="P265" s="55">
        <f t="shared" si="132"/>
        <v>30784</v>
      </c>
      <c r="Q265" s="64">
        <f t="shared" si="124"/>
        <v>94.554166538686005</v>
      </c>
      <c r="R265" s="55">
        <f t="shared" si="133"/>
        <v>112820</v>
      </c>
      <c r="S265" s="64">
        <f t="shared" si="125"/>
        <v>98.219649153353942</v>
      </c>
      <c r="T265" s="55">
        <v>104532</v>
      </c>
      <c r="U265" s="64">
        <f t="shared" si="126"/>
        <v>96.42461810936463</v>
      </c>
      <c r="V265" s="55">
        <v>7473</v>
      </c>
      <c r="W265" s="64">
        <f t="shared" si="127"/>
        <v>89.112807059384693</v>
      </c>
      <c r="X265" s="55">
        <f t="shared" si="134"/>
        <v>8288</v>
      </c>
      <c r="Y265" s="64">
        <f t="shared" si="128"/>
        <v>128.35682205358526</v>
      </c>
      <c r="Z265" s="55">
        <v>42</v>
      </c>
      <c r="AA265" s="64">
        <f t="shared" si="129"/>
        <v>107.69230769230769</v>
      </c>
      <c r="AB265" s="55" t="s">
        <v>192</v>
      </c>
      <c r="AC265" s="68" t="s">
        <v>192</v>
      </c>
      <c r="AD265" s="148">
        <v>2406</v>
      </c>
      <c r="AE265" s="64">
        <f t="shared" si="130"/>
        <v>82.256410256410263</v>
      </c>
      <c r="AF265" s="64" t="s">
        <v>193</v>
      </c>
      <c r="AG265" s="64" t="s">
        <v>193</v>
      </c>
      <c r="AH265" s="64" t="s">
        <v>193</v>
      </c>
      <c r="AI265" s="65" t="s">
        <v>193</v>
      </c>
    </row>
    <row r="266" spans="1:35" ht="12" customHeight="1">
      <c r="A266" s="31"/>
      <c r="B266" s="33" t="s">
        <v>235</v>
      </c>
      <c r="C266" s="40" t="s">
        <v>236</v>
      </c>
      <c r="D266" s="52">
        <v>76197</v>
      </c>
      <c r="E266" s="64">
        <f t="shared" si="118"/>
        <v>93.240415560259905</v>
      </c>
      <c r="F266" s="55">
        <v>672</v>
      </c>
      <c r="G266" s="64">
        <f t="shared" si="119"/>
        <v>96.137339055793987</v>
      </c>
      <c r="H266" s="55">
        <v>318</v>
      </c>
      <c r="I266" s="64">
        <f t="shared" si="120"/>
        <v>91.117478510028647</v>
      </c>
      <c r="J266" s="55">
        <f t="shared" si="131"/>
        <v>75525</v>
      </c>
      <c r="K266" s="64">
        <f t="shared" si="121"/>
        <v>93.215422971538601</v>
      </c>
      <c r="L266" s="55">
        <v>30792</v>
      </c>
      <c r="M266" s="64">
        <f t="shared" si="122"/>
        <v>92.108884235716431</v>
      </c>
      <c r="N266" s="55">
        <v>63269</v>
      </c>
      <c r="O266" s="64">
        <f t="shared" si="123"/>
        <v>99.809118157438078</v>
      </c>
      <c r="P266" s="55">
        <f t="shared" si="132"/>
        <v>32477</v>
      </c>
      <c r="Q266" s="64">
        <f t="shared" si="124"/>
        <v>108.40120160213618</v>
      </c>
      <c r="R266" s="55">
        <f t="shared" si="133"/>
        <v>108002</v>
      </c>
      <c r="S266" s="64">
        <f t="shared" si="125"/>
        <v>97.314879890432678</v>
      </c>
      <c r="T266" s="55">
        <v>101286</v>
      </c>
      <c r="U266" s="64">
        <f t="shared" si="126"/>
        <v>100.59691115856384</v>
      </c>
      <c r="V266" s="55">
        <v>8380</v>
      </c>
      <c r="W266" s="64">
        <f t="shared" si="127"/>
        <v>88.658484976724509</v>
      </c>
      <c r="X266" s="55">
        <f t="shared" si="134"/>
        <v>6716</v>
      </c>
      <c r="Y266" s="64">
        <f t="shared" si="128"/>
        <v>65.222880450616685</v>
      </c>
      <c r="Z266" s="55">
        <v>42</v>
      </c>
      <c r="AA266" s="64">
        <f t="shared" si="129"/>
        <v>105</v>
      </c>
      <c r="AB266" s="55" t="s">
        <v>192</v>
      </c>
      <c r="AC266" s="68" t="s">
        <v>192</v>
      </c>
      <c r="AD266" s="148">
        <v>2464</v>
      </c>
      <c r="AE266" s="64">
        <f t="shared" si="130"/>
        <v>80.946123521681997</v>
      </c>
      <c r="AF266" s="64" t="s">
        <v>193</v>
      </c>
      <c r="AG266" s="64" t="s">
        <v>193</v>
      </c>
      <c r="AH266" s="64" t="s">
        <v>193</v>
      </c>
      <c r="AI266" s="65" t="s">
        <v>193</v>
      </c>
    </row>
    <row r="267" spans="1:35" ht="12" customHeight="1">
      <c r="A267" s="31"/>
      <c r="B267" s="33" t="s">
        <v>237</v>
      </c>
      <c r="C267" s="40" t="s">
        <v>13</v>
      </c>
      <c r="D267" s="52">
        <v>75444</v>
      </c>
      <c r="E267" s="64">
        <f t="shared" si="118"/>
        <v>95.005666792595392</v>
      </c>
      <c r="F267" s="55">
        <v>732</v>
      </c>
      <c r="G267" s="64">
        <f t="shared" si="119"/>
        <v>113.66459627329193</v>
      </c>
      <c r="H267" s="55">
        <v>389</v>
      </c>
      <c r="I267" s="64">
        <f t="shared" si="120"/>
        <v>132.31292517006804</v>
      </c>
      <c r="J267" s="55">
        <f t="shared" si="131"/>
        <v>74712</v>
      </c>
      <c r="K267" s="64">
        <f t="shared" si="121"/>
        <v>94.853109209557417</v>
      </c>
      <c r="L267" s="55">
        <v>30737</v>
      </c>
      <c r="M267" s="64">
        <f t="shared" si="122"/>
        <v>98.50024034609838</v>
      </c>
      <c r="N267" s="55">
        <v>67426</v>
      </c>
      <c r="O267" s="64">
        <f t="shared" si="123"/>
        <v>108.4315648971584</v>
      </c>
      <c r="P267" s="55">
        <f t="shared" si="132"/>
        <v>36689</v>
      </c>
      <c r="Q267" s="64">
        <f t="shared" si="124"/>
        <v>118.43566401962684</v>
      </c>
      <c r="R267" s="55">
        <f t="shared" si="133"/>
        <v>111401</v>
      </c>
      <c r="S267" s="64">
        <f t="shared" si="125"/>
        <v>101.50987753316809</v>
      </c>
      <c r="T267" s="55">
        <v>107185</v>
      </c>
      <c r="U267" s="64">
        <f t="shared" si="126"/>
        <v>101.42027175352939</v>
      </c>
      <c r="V267" s="55">
        <v>8895</v>
      </c>
      <c r="W267" s="64">
        <f t="shared" si="127"/>
        <v>100.89609800362977</v>
      </c>
      <c r="X267" s="55">
        <f t="shared" si="134"/>
        <v>4216</v>
      </c>
      <c r="Y267" s="64">
        <f t="shared" si="128"/>
        <v>103.84236453201972</v>
      </c>
      <c r="Z267" s="55">
        <v>41</v>
      </c>
      <c r="AA267" s="64">
        <f t="shared" si="129"/>
        <v>107.89473684210526</v>
      </c>
      <c r="AB267" s="55" t="s">
        <v>192</v>
      </c>
      <c r="AC267" s="68" t="s">
        <v>192</v>
      </c>
      <c r="AD267" s="148">
        <v>2507</v>
      </c>
      <c r="AE267" s="64">
        <f t="shared" si="130"/>
        <v>99.920286966919093</v>
      </c>
      <c r="AF267" s="64" t="s">
        <v>193</v>
      </c>
      <c r="AG267" s="64" t="s">
        <v>193</v>
      </c>
      <c r="AH267" s="64" t="s">
        <v>193</v>
      </c>
      <c r="AI267" s="65" t="s">
        <v>193</v>
      </c>
    </row>
    <row r="268" spans="1:35" ht="12" customHeight="1">
      <c r="A268" s="31"/>
      <c r="B268" s="33" t="s">
        <v>238</v>
      </c>
      <c r="C268" s="40" t="s">
        <v>14</v>
      </c>
      <c r="D268" s="52">
        <v>79813</v>
      </c>
      <c r="E268" s="64">
        <f t="shared" si="118"/>
        <v>97.853219557647989</v>
      </c>
      <c r="F268" s="55">
        <v>694</v>
      </c>
      <c r="G268" s="64">
        <f t="shared" si="119"/>
        <v>100.57971014492753</v>
      </c>
      <c r="H268" s="55">
        <v>340</v>
      </c>
      <c r="I268" s="64">
        <f t="shared" si="120"/>
        <v>100</v>
      </c>
      <c r="J268" s="55">
        <f t="shared" si="131"/>
        <v>79119</v>
      </c>
      <c r="K268" s="64">
        <f t="shared" si="121"/>
        <v>97.829957711996443</v>
      </c>
      <c r="L268" s="55">
        <v>31936</v>
      </c>
      <c r="M268" s="64">
        <f t="shared" si="122"/>
        <v>96.80802691806359</v>
      </c>
      <c r="N268" s="55">
        <v>65326</v>
      </c>
      <c r="O268" s="64">
        <f t="shared" si="123"/>
        <v>100.86465120587962</v>
      </c>
      <c r="P268" s="55">
        <f t="shared" si="132"/>
        <v>33390</v>
      </c>
      <c r="Q268" s="64">
        <f t="shared" si="124"/>
        <v>105.07599836359631</v>
      </c>
      <c r="R268" s="55">
        <f t="shared" si="133"/>
        <v>112509</v>
      </c>
      <c r="S268" s="64">
        <f t="shared" si="125"/>
        <v>99.873946968957213</v>
      </c>
      <c r="T268" s="55">
        <v>108557</v>
      </c>
      <c r="U268" s="64">
        <f t="shared" si="126"/>
        <v>100.1679354094579</v>
      </c>
      <c r="V268" s="55">
        <v>9030</v>
      </c>
      <c r="W268" s="64">
        <f t="shared" si="127"/>
        <v>84.756898817345601</v>
      </c>
      <c r="X268" s="55">
        <f t="shared" si="134"/>
        <v>3952</v>
      </c>
      <c r="Y268" s="64">
        <f t="shared" si="128"/>
        <v>92.422825070159035</v>
      </c>
      <c r="Z268" s="55">
        <v>40</v>
      </c>
      <c r="AA268" s="64">
        <f t="shared" si="129"/>
        <v>95.238095238095227</v>
      </c>
      <c r="AB268" s="55" t="s">
        <v>192</v>
      </c>
      <c r="AC268" s="68" t="s">
        <v>192</v>
      </c>
      <c r="AD268" s="148">
        <v>2251</v>
      </c>
      <c r="AE268" s="64">
        <f t="shared" si="130"/>
        <v>87.451437451437457</v>
      </c>
      <c r="AF268" s="64" t="s">
        <v>40</v>
      </c>
      <c r="AG268" s="64" t="s">
        <v>40</v>
      </c>
      <c r="AH268" s="64" t="s">
        <v>40</v>
      </c>
      <c r="AI268" s="65" t="s">
        <v>40</v>
      </c>
    </row>
    <row r="269" spans="1:35" s="162" customFormat="1" ht="12" customHeight="1">
      <c r="A269" s="159"/>
      <c r="B269" s="33" t="s">
        <v>239</v>
      </c>
      <c r="C269" s="40" t="s">
        <v>15</v>
      </c>
      <c r="D269" s="173">
        <v>78244</v>
      </c>
      <c r="E269" s="174">
        <f t="shared" si="118"/>
        <v>98.633521581282778</v>
      </c>
      <c r="F269" s="175">
        <v>757</v>
      </c>
      <c r="G269" s="174">
        <f t="shared" si="119"/>
        <v>110.83455344070279</v>
      </c>
      <c r="H269" s="175">
        <v>403</v>
      </c>
      <c r="I269" s="174">
        <f t="shared" si="120"/>
        <v>121.02102102102101</v>
      </c>
      <c r="J269" s="175">
        <f t="shared" si="131"/>
        <v>77487</v>
      </c>
      <c r="K269" s="174">
        <f t="shared" si="121"/>
        <v>98.527560556933054</v>
      </c>
      <c r="L269" s="175">
        <v>29613</v>
      </c>
      <c r="M269" s="174">
        <f t="shared" si="122"/>
        <v>97.206538865546221</v>
      </c>
      <c r="N269" s="175">
        <v>61074</v>
      </c>
      <c r="O269" s="174">
        <f t="shared" si="123"/>
        <v>101.734046274549</v>
      </c>
      <c r="P269" s="175">
        <f t="shared" si="132"/>
        <v>31461</v>
      </c>
      <c r="Q269" s="174">
        <f t="shared" si="124"/>
        <v>106.39859312117422</v>
      </c>
      <c r="R269" s="175">
        <f t="shared" si="133"/>
        <v>108948</v>
      </c>
      <c r="S269" s="174">
        <f t="shared" si="125"/>
        <v>100.67828561923595</v>
      </c>
      <c r="T269" s="175">
        <v>103777</v>
      </c>
      <c r="U269" s="174">
        <f t="shared" si="126"/>
        <v>100.51722634948617</v>
      </c>
      <c r="V269" s="175">
        <v>9067</v>
      </c>
      <c r="W269" s="174">
        <f t="shared" si="127"/>
        <v>85.796744890234663</v>
      </c>
      <c r="X269" s="175">
        <f t="shared" si="134"/>
        <v>5171</v>
      </c>
      <c r="Y269" s="174">
        <f t="shared" si="128"/>
        <v>104.02333534500102</v>
      </c>
      <c r="Z269" s="175">
        <v>43</v>
      </c>
      <c r="AA269" s="174">
        <f t="shared" si="129"/>
        <v>104.8780487804878</v>
      </c>
      <c r="AB269" s="175" t="s">
        <v>192</v>
      </c>
      <c r="AC269" s="184" t="s">
        <v>192</v>
      </c>
      <c r="AD269" s="185">
        <v>2304</v>
      </c>
      <c r="AE269" s="174">
        <f t="shared" si="130"/>
        <v>89.719626168224295</v>
      </c>
      <c r="AF269" s="174" t="s">
        <v>40</v>
      </c>
      <c r="AG269" s="174" t="s">
        <v>40</v>
      </c>
      <c r="AH269" s="174" t="s">
        <v>40</v>
      </c>
      <c r="AI269" s="186" t="s">
        <v>40</v>
      </c>
    </row>
    <row r="270" spans="1:35" ht="12" customHeight="1">
      <c r="B270" s="33" t="s">
        <v>240</v>
      </c>
      <c r="C270" s="40" t="s">
        <v>16</v>
      </c>
      <c r="D270" s="52">
        <v>82204</v>
      </c>
      <c r="E270" s="64">
        <f t="shared" si="118"/>
        <v>97.040526023774959</v>
      </c>
      <c r="F270" s="55">
        <v>639</v>
      </c>
      <c r="G270" s="64">
        <f t="shared" si="119"/>
        <v>104.92610837438423</v>
      </c>
      <c r="H270" s="55">
        <v>285</v>
      </c>
      <c r="I270" s="64">
        <f t="shared" si="120"/>
        <v>110.03861003861005</v>
      </c>
      <c r="J270" s="55">
        <f t="shared" si="131"/>
        <v>81565</v>
      </c>
      <c r="K270" s="64">
        <f t="shared" si="121"/>
        <v>96.983424888825482</v>
      </c>
      <c r="L270" s="55">
        <v>33356</v>
      </c>
      <c r="M270" s="64">
        <f t="shared" si="122"/>
        <v>94.399320786755339</v>
      </c>
      <c r="N270" s="55">
        <v>59334</v>
      </c>
      <c r="O270" s="64">
        <f t="shared" si="123"/>
        <v>102.51740760578467</v>
      </c>
      <c r="P270" s="55">
        <f t="shared" si="132"/>
        <v>25978</v>
      </c>
      <c r="Q270" s="64">
        <f t="shared" si="124"/>
        <v>115.24265814923254</v>
      </c>
      <c r="R270" s="55">
        <f t="shared" si="133"/>
        <v>107543</v>
      </c>
      <c r="S270" s="64">
        <f t="shared" si="125"/>
        <v>100.84299163572258</v>
      </c>
      <c r="T270" s="55">
        <v>98150</v>
      </c>
      <c r="U270" s="64">
        <f t="shared" si="126"/>
        <v>101.49423504472364</v>
      </c>
      <c r="V270" s="55">
        <v>8512</v>
      </c>
      <c r="W270" s="64">
        <f t="shared" si="127"/>
        <v>90.562825832535381</v>
      </c>
      <c r="X270" s="55">
        <f t="shared" si="134"/>
        <v>9393</v>
      </c>
      <c r="Y270" s="64">
        <f t="shared" si="128"/>
        <v>94.506489586477514</v>
      </c>
      <c r="Z270" s="55">
        <v>35</v>
      </c>
      <c r="AA270" s="64">
        <f t="shared" si="129"/>
        <v>97.222222222222214</v>
      </c>
      <c r="AB270" s="55" t="s">
        <v>192</v>
      </c>
      <c r="AC270" s="68" t="s">
        <v>192</v>
      </c>
      <c r="AD270" s="148">
        <v>2512</v>
      </c>
      <c r="AE270" s="64">
        <f t="shared" si="130"/>
        <v>87.465181058495816</v>
      </c>
      <c r="AF270" s="64" t="s">
        <v>40</v>
      </c>
      <c r="AG270" s="64" t="s">
        <v>40</v>
      </c>
      <c r="AH270" s="64" t="s">
        <v>40</v>
      </c>
      <c r="AI270" s="65" t="s">
        <v>40</v>
      </c>
    </row>
    <row r="271" spans="1:35" ht="12" customHeight="1">
      <c r="B271" s="33" t="s">
        <v>241</v>
      </c>
      <c r="C271" s="40" t="s">
        <v>242</v>
      </c>
      <c r="D271" s="52">
        <v>84074</v>
      </c>
      <c r="E271" s="64">
        <f t="shared" si="118"/>
        <v>98.556942734892445</v>
      </c>
      <c r="F271" s="55">
        <v>706</v>
      </c>
      <c r="G271" s="64">
        <f t="shared" si="119"/>
        <v>99.717514124293785</v>
      </c>
      <c r="H271" s="55">
        <v>352</v>
      </c>
      <c r="I271" s="64">
        <f t="shared" si="120"/>
        <v>98.324022346368707</v>
      </c>
      <c r="J271" s="55">
        <f t="shared" si="131"/>
        <v>83368</v>
      </c>
      <c r="K271" s="64">
        <f t="shared" si="121"/>
        <v>98.547229807203564</v>
      </c>
      <c r="L271" s="55">
        <v>33585</v>
      </c>
      <c r="M271" s="64">
        <f t="shared" si="122"/>
        <v>96.370157819225255</v>
      </c>
      <c r="N271" s="55">
        <v>60806</v>
      </c>
      <c r="O271" s="64">
        <f t="shared" si="123"/>
        <v>101.0251042549303</v>
      </c>
      <c r="P271" s="55">
        <f t="shared" si="132"/>
        <v>27221</v>
      </c>
      <c r="Q271" s="64">
        <f t="shared" si="124"/>
        <v>107.42728600181539</v>
      </c>
      <c r="R271" s="55">
        <f t="shared" si="133"/>
        <v>110589</v>
      </c>
      <c r="S271" s="64">
        <f t="shared" si="125"/>
        <v>100.59398195313638</v>
      </c>
      <c r="T271" s="55">
        <v>102775</v>
      </c>
      <c r="U271" s="64">
        <f t="shared" si="126"/>
        <v>100.62169571176815</v>
      </c>
      <c r="V271" s="55">
        <v>8357</v>
      </c>
      <c r="W271" s="64">
        <f t="shared" si="127"/>
        <v>89.465795953324061</v>
      </c>
      <c r="X271" s="55">
        <f t="shared" si="134"/>
        <v>7814</v>
      </c>
      <c r="Y271" s="64">
        <f t="shared" si="128"/>
        <v>100.23088763468446</v>
      </c>
      <c r="Z271" s="55">
        <v>43</v>
      </c>
      <c r="AA271" s="64">
        <f>Z271/Z259*100</f>
        <v>126.47058823529412</v>
      </c>
      <c r="AB271" s="55" t="s">
        <v>192</v>
      </c>
      <c r="AC271" s="68" t="s">
        <v>192</v>
      </c>
      <c r="AD271" s="148">
        <v>2332</v>
      </c>
      <c r="AE271" s="64">
        <f>AD271/AD259*100</f>
        <v>89.382905327711768</v>
      </c>
      <c r="AF271" s="64" t="s">
        <v>40</v>
      </c>
      <c r="AG271" s="64" t="s">
        <v>40</v>
      </c>
      <c r="AH271" s="64" t="s">
        <v>40</v>
      </c>
      <c r="AI271" s="65" t="s">
        <v>40</v>
      </c>
    </row>
    <row r="272" spans="1:35" s="167" customFormat="1" ht="12" customHeight="1">
      <c r="A272" s="50"/>
      <c r="B272" s="33" t="s">
        <v>243</v>
      </c>
      <c r="C272" s="40" t="s">
        <v>244</v>
      </c>
      <c r="D272" s="187">
        <v>80730</v>
      </c>
      <c r="E272" s="84">
        <f t="shared" si="118"/>
        <v>101.93310521597493</v>
      </c>
      <c r="F272" s="82">
        <v>639</v>
      </c>
      <c r="G272" s="84">
        <f t="shared" si="119"/>
        <v>96.234939759036138</v>
      </c>
      <c r="H272" s="82">
        <v>285</v>
      </c>
      <c r="I272" s="84">
        <f t="shared" si="120"/>
        <v>90.764331210191088</v>
      </c>
      <c r="J272" s="82">
        <f t="shared" si="131"/>
        <v>80091</v>
      </c>
      <c r="K272" s="84">
        <f t="shared" si="121"/>
        <v>101.98128223085247</v>
      </c>
      <c r="L272" s="82">
        <v>32455</v>
      </c>
      <c r="M272" s="84">
        <f t="shared" si="122"/>
        <v>100.98951364470858</v>
      </c>
      <c r="N272" s="82">
        <v>60089</v>
      </c>
      <c r="O272" s="84">
        <f t="shared" si="123"/>
        <v>107.22136968702046</v>
      </c>
      <c r="P272" s="82">
        <f t="shared" si="132"/>
        <v>27634</v>
      </c>
      <c r="Q272" s="84">
        <f t="shared" si="124"/>
        <v>115.59924701945199</v>
      </c>
      <c r="R272" s="82">
        <f t="shared" si="133"/>
        <v>107725</v>
      </c>
      <c r="S272" s="84">
        <f t="shared" si="125"/>
        <v>105.15911753221398</v>
      </c>
      <c r="T272" s="82">
        <v>100389</v>
      </c>
      <c r="U272" s="84">
        <f t="shared" si="126"/>
        <v>105.04017913196333</v>
      </c>
      <c r="V272" s="82">
        <v>8268</v>
      </c>
      <c r="W272" s="84">
        <f t="shared" si="127"/>
        <v>98.475464506908054</v>
      </c>
      <c r="X272" s="82">
        <f t="shared" si="134"/>
        <v>7336</v>
      </c>
      <c r="Y272" s="84">
        <f t="shared" si="128"/>
        <v>106.81421083284799</v>
      </c>
      <c r="Z272" s="82">
        <v>37</v>
      </c>
      <c r="AA272" s="84">
        <f>Z272/Z260*100</f>
        <v>97.368421052631575</v>
      </c>
      <c r="AB272" s="82" t="s">
        <v>192</v>
      </c>
      <c r="AC272" s="194" t="s">
        <v>192</v>
      </c>
      <c r="AD272" s="195">
        <v>1778</v>
      </c>
      <c r="AE272" s="196">
        <f>AD272/AD260*100</f>
        <v>75.982905982905976</v>
      </c>
      <c r="AF272" s="84" t="s">
        <v>40</v>
      </c>
      <c r="AG272" s="84" t="s">
        <v>40</v>
      </c>
      <c r="AH272" s="84" t="s">
        <v>40</v>
      </c>
      <c r="AI272" s="117" t="s">
        <v>40</v>
      </c>
    </row>
    <row r="273" spans="1:43" s="170" customFormat="1" ht="12" customHeight="1">
      <c r="A273" s="168"/>
      <c r="B273" s="34" t="s">
        <v>245</v>
      </c>
      <c r="C273" s="42" t="s">
        <v>246</v>
      </c>
      <c r="D273" s="204">
        <v>89359</v>
      </c>
      <c r="E273" s="205">
        <f>D273/D261*100</f>
        <v>98.612827756687565</v>
      </c>
      <c r="F273" s="206">
        <v>698</v>
      </c>
      <c r="G273" s="205">
        <f t="shared" si="119"/>
        <v>107.88253477588871</v>
      </c>
      <c r="H273" s="206">
        <v>344</v>
      </c>
      <c r="I273" s="205">
        <f t="shared" si="120"/>
        <v>101.17647058823529</v>
      </c>
      <c r="J273" s="206">
        <f>D273-F273</f>
        <v>88661</v>
      </c>
      <c r="K273" s="205">
        <f t="shared" si="121"/>
        <v>98.546165901588324</v>
      </c>
      <c r="L273" s="206">
        <v>37092</v>
      </c>
      <c r="M273" s="205">
        <f t="shared" si="122"/>
        <v>99.012332496930227</v>
      </c>
      <c r="N273" s="206">
        <v>62335</v>
      </c>
      <c r="O273" s="205">
        <f t="shared" si="123"/>
        <v>101.53768467690705</v>
      </c>
      <c r="P273" s="206">
        <f t="shared" si="132"/>
        <v>25243</v>
      </c>
      <c r="Q273" s="205">
        <f t="shared" si="124"/>
        <v>105.49124493292656</v>
      </c>
      <c r="R273" s="206">
        <f t="shared" si="133"/>
        <v>113904</v>
      </c>
      <c r="S273" s="205">
        <f t="shared" si="125"/>
        <v>100.00526787125324</v>
      </c>
      <c r="T273" s="206">
        <v>99448</v>
      </c>
      <c r="U273" s="205">
        <f t="shared" si="126"/>
        <v>98.228978378324982</v>
      </c>
      <c r="V273" s="206">
        <v>8066</v>
      </c>
      <c r="W273" s="205">
        <f t="shared" si="127"/>
        <v>90.264100268576541</v>
      </c>
      <c r="X273" s="206">
        <f t="shared" si="134"/>
        <v>14456</v>
      </c>
      <c r="Y273" s="205">
        <f t="shared" si="128"/>
        <v>114.21347870743462</v>
      </c>
      <c r="Z273" s="206">
        <v>42</v>
      </c>
      <c r="AA273" s="205">
        <f>Z273/Z261*100</f>
        <v>100</v>
      </c>
      <c r="AB273" s="206" t="s">
        <v>191</v>
      </c>
      <c r="AC273" s="207" t="s">
        <v>191</v>
      </c>
      <c r="AD273" s="208">
        <v>2438</v>
      </c>
      <c r="AE273" s="209">
        <f>AD273/AD261*100</f>
        <v>95.795677799607077</v>
      </c>
      <c r="AF273" s="208" t="s">
        <v>186</v>
      </c>
      <c r="AG273" s="208" t="s">
        <v>186</v>
      </c>
      <c r="AH273" s="208" t="s">
        <v>186</v>
      </c>
      <c r="AI273" s="210" t="s">
        <v>186</v>
      </c>
    </row>
    <row r="274" spans="1:43" ht="12" customHeight="1">
      <c r="A274" s="31"/>
      <c r="B274" s="33" t="s">
        <v>247</v>
      </c>
      <c r="C274" s="40" t="s">
        <v>248</v>
      </c>
      <c r="D274" s="52">
        <v>87678</v>
      </c>
      <c r="E274" s="64">
        <f t="shared" ref="E274:E284" si="135">D274/D262*100</f>
        <v>98.882360238640331</v>
      </c>
      <c r="F274" s="55">
        <v>668</v>
      </c>
      <c r="G274" s="64">
        <f t="shared" ref="G274:G297" si="136">F274/F262*100</f>
        <v>107.223113964687</v>
      </c>
      <c r="H274" s="55">
        <v>314</v>
      </c>
      <c r="I274" s="64">
        <f t="shared" ref="I274:I285" si="137">H274/H262*100</f>
        <v>99.367088607594937</v>
      </c>
      <c r="J274" s="55">
        <f t="shared" ref="J274:J284" si="138">D274-F274</f>
        <v>87010</v>
      </c>
      <c r="K274" s="64">
        <f t="shared" ref="K274:K297" si="139">J274/J262*100</f>
        <v>98.82334234377484</v>
      </c>
      <c r="L274" s="55">
        <v>35593</v>
      </c>
      <c r="M274" s="64">
        <f t="shared" ref="M274:M297" si="140">L274/L262*100</f>
        <v>97.877079609514638</v>
      </c>
      <c r="N274" s="55">
        <v>62620</v>
      </c>
      <c r="O274" s="64">
        <f t="shared" ref="O274:O297" si="141">N274/N262*100</f>
        <v>104.85072752540898</v>
      </c>
      <c r="P274" s="55">
        <f t="shared" si="132"/>
        <v>27027</v>
      </c>
      <c r="Q274" s="64">
        <f t="shared" ref="Q274:Q297" si="142">P274/P262*100</f>
        <v>115.7076804520935</v>
      </c>
      <c r="R274" s="55">
        <f t="shared" si="133"/>
        <v>114037</v>
      </c>
      <c r="S274" s="64">
        <f t="shared" ref="S274:S297" si="143">R274/R262*100</f>
        <v>102.3634698933611</v>
      </c>
      <c r="T274" s="55">
        <v>101050</v>
      </c>
      <c r="U274" s="64">
        <f t="shared" ref="U274:U297" si="144">T274/T262*100</f>
        <v>98.266120797798379</v>
      </c>
      <c r="V274" s="55">
        <v>6225</v>
      </c>
      <c r="W274" s="64">
        <f t="shared" ref="W274:W297" si="145">V274/V262*100</f>
        <v>70.164562669071245</v>
      </c>
      <c r="X274" s="55">
        <f t="shared" si="134"/>
        <v>12987</v>
      </c>
      <c r="Y274" s="64">
        <f t="shared" ref="Y274:Y297" si="146">X274/X262*100</f>
        <v>151.52257612880643</v>
      </c>
      <c r="Z274" s="55">
        <v>44</v>
      </c>
      <c r="AA274" s="64">
        <f t="shared" ref="AA274:AA282" si="147">Z274/Z262*100</f>
        <v>97.777777777777771</v>
      </c>
      <c r="AB274" s="55" t="s">
        <v>192</v>
      </c>
      <c r="AC274" s="68" t="s">
        <v>192</v>
      </c>
      <c r="AD274" s="148">
        <v>2163</v>
      </c>
      <c r="AE274" s="64">
        <f t="shared" ref="AE274:AE282" si="148">AD274/AD262*100</f>
        <v>88.357843137254903</v>
      </c>
      <c r="AF274" s="64" t="s">
        <v>40</v>
      </c>
      <c r="AG274" s="64" t="s">
        <v>40</v>
      </c>
      <c r="AH274" s="64" t="s">
        <v>40</v>
      </c>
      <c r="AI274" s="65" t="s">
        <v>214</v>
      </c>
    </row>
    <row r="275" spans="1:43" ht="12" customHeight="1">
      <c r="A275" s="31"/>
      <c r="B275" s="33" t="s">
        <v>249</v>
      </c>
      <c r="C275" s="40" t="s">
        <v>250</v>
      </c>
      <c r="D275" s="187">
        <v>89513</v>
      </c>
      <c r="E275" s="84">
        <f t="shared" si="135"/>
        <v>100.02011285546679</v>
      </c>
      <c r="F275" s="82">
        <v>678</v>
      </c>
      <c r="G275" s="84">
        <f t="shared" si="136"/>
        <v>103.5114503816794</v>
      </c>
      <c r="H275" s="82">
        <v>324</v>
      </c>
      <c r="I275" s="84">
        <f t="shared" si="137"/>
        <v>93.103448275862064</v>
      </c>
      <c r="J275" s="82">
        <f t="shared" si="138"/>
        <v>88835</v>
      </c>
      <c r="K275" s="84">
        <f t="shared" si="139"/>
        <v>99.994371904547492</v>
      </c>
      <c r="L275" s="82">
        <v>33952</v>
      </c>
      <c r="M275" s="84">
        <f t="shared" si="140"/>
        <v>95.135619816184715</v>
      </c>
      <c r="N275" s="82">
        <v>65680</v>
      </c>
      <c r="O275" s="84">
        <f t="shared" si="141"/>
        <v>102.15572215136717</v>
      </c>
      <c r="P275" s="82">
        <f t="shared" ref="P275:P297" si="149">N275-L275</f>
        <v>31728</v>
      </c>
      <c r="Q275" s="84">
        <f t="shared" si="142"/>
        <v>110.91379430888624</v>
      </c>
      <c r="R275" s="82">
        <f t="shared" ref="R275:R297" si="150">J275+P275</f>
        <v>120563</v>
      </c>
      <c r="S275" s="84">
        <f t="shared" si="143"/>
        <v>102.65398566149551</v>
      </c>
      <c r="T275" s="82">
        <v>107617</v>
      </c>
      <c r="U275" s="84">
        <f t="shared" si="144"/>
        <v>97.638359644347673</v>
      </c>
      <c r="V275" s="82">
        <v>5569</v>
      </c>
      <c r="W275" s="84">
        <f t="shared" si="145"/>
        <v>65.74970484061393</v>
      </c>
      <c r="X275" s="82">
        <f t="shared" ref="X275:X290" si="151">R275-T275</f>
        <v>12946</v>
      </c>
      <c r="Y275" s="84">
        <f t="shared" si="146"/>
        <v>179.15859396623304</v>
      </c>
      <c r="Z275" s="82">
        <v>44</v>
      </c>
      <c r="AA275" s="84">
        <f t="shared" si="147"/>
        <v>104.76190476190477</v>
      </c>
      <c r="AB275" s="82" t="s">
        <v>192</v>
      </c>
      <c r="AC275" s="194" t="s">
        <v>192</v>
      </c>
      <c r="AD275" s="195">
        <v>2427</v>
      </c>
      <c r="AE275" s="84">
        <f t="shared" si="148"/>
        <v>98.538367844092562</v>
      </c>
      <c r="AF275" s="84" t="s">
        <v>193</v>
      </c>
      <c r="AG275" s="84" t="s">
        <v>193</v>
      </c>
      <c r="AH275" s="84" t="s">
        <v>193</v>
      </c>
      <c r="AI275" s="117" t="s">
        <v>193</v>
      </c>
    </row>
    <row r="276" spans="1:43" ht="12" customHeight="1">
      <c r="A276" s="31"/>
      <c r="B276" s="33" t="s">
        <v>251</v>
      </c>
      <c r="C276" s="40" t="s">
        <v>10</v>
      </c>
      <c r="D276" s="187">
        <v>81969</v>
      </c>
      <c r="E276" s="84">
        <f t="shared" si="135"/>
        <v>97.837218462419884</v>
      </c>
      <c r="F276" s="82">
        <v>770</v>
      </c>
      <c r="G276" s="84">
        <f t="shared" si="136"/>
        <v>108.91089108910892</v>
      </c>
      <c r="H276" s="82">
        <v>342</v>
      </c>
      <c r="I276" s="84">
        <f t="shared" si="137"/>
        <v>96.883852691218124</v>
      </c>
      <c r="J276" s="82">
        <f t="shared" si="138"/>
        <v>81199</v>
      </c>
      <c r="K276" s="84">
        <f t="shared" si="139"/>
        <v>97.742976141753132</v>
      </c>
      <c r="L276" s="82">
        <v>29088</v>
      </c>
      <c r="M276" s="84">
        <f t="shared" si="140"/>
        <v>90.613999563876519</v>
      </c>
      <c r="N276" s="82">
        <v>64678</v>
      </c>
      <c r="O276" s="84">
        <f t="shared" si="141"/>
        <v>98.991383136660687</v>
      </c>
      <c r="P276" s="82">
        <f t="shared" si="149"/>
        <v>35590</v>
      </c>
      <c r="Q276" s="84">
        <f t="shared" si="142"/>
        <v>107.08268142977495</v>
      </c>
      <c r="R276" s="82">
        <f t="shared" si="150"/>
        <v>116789</v>
      </c>
      <c r="S276" s="84">
        <f t="shared" si="143"/>
        <v>100.41183045309947</v>
      </c>
      <c r="T276" s="82">
        <v>111142</v>
      </c>
      <c r="U276" s="84">
        <f t="shared" si="144"/>
        <v>100.03510256248707</v>
      </c>
      <c r="V276" s="82">
        <v>6601</v>
      </c>
      <c r="W276" s="84">
        <f t="shared" si="145"/>
        <v>77.805280528052805</v>
      </c>
      <c r="X276" s="82">
        <f t="shared" si="151"/>
        <v>5647</v>
      </c>
      <c r="Y276" s="84">
        <f t="shared" si="146"/>
        <v>108.45016324178988</v>
      </c>
      <c r="Z276" s="82">
        <v>42</v>
      </c>
      <c r="AA276" s="84">
        <f t="shared" si="147"/>
        <v>113.51351351351352</v>
      </c>
      <c r="AB276" s="82" t="s">
        <v>192</v>
      </c>
      <c r="AC276" s="194" t="s">
        <v>192</v>
      </c>
      <c r="AD276" s="195">
        <v>2242</v>
      </c>
      <c r="AE276" s="84">
        <f t="shared" si="148"/>
        <v>97.648083623693381</v>
      </c>
      <c r="AF276" s="84" t="s">
        <v>193</v>
      </c>
      <c r="AG276" s="84" t="s">
        <v>193</v>
      </c>
      <c r="AH276" s="84" t="s">
        <v>193</v>
      </c>
      <c r="AI276" s="117" t="s">
        <v>193</v>
      </c>
    </row>
    <row r="277" spans="1:43" ht="12" customHeight="1">
      <c r="A277" s="31"/>
      <c r="B277" s="33" t="s">
        <v>252</v>
      </c>
      <c r="C277" s="40" t="s">
        <v>253</v>
      </c>
      <c r="D277" s="187">
        <v>81122</v>
      </c>
      <c r="E277" s="84">
        <f t="shared" si="135"/>
        <v>98.00775633978084</v>
      </c>
      <c r="F277" s="82">
        <v>801</v>
      </c>
      <c r="G277" s="84">
        <f t="shared" si="136"/>
        <v>108.97959183673468</v>
      </c>
      <c r="H277" s="82">
        <v>373</v>
      </c>
      <c r="I277" s="84">
        <f t="shared" si="137"/>
        <v>97.900262467191595</v>
      </c>
      <c r="J277" s="82">
        <f t="shared" si="138"/>
        <v>80321</v>
      </c>
      <c r="K277" s="84">
        <f t="shared" si="139"/>
        <v>97.909454385879371</v>
      </c>
      <c r="L277" s="82">
        <v>30139</v>
      </c>
      <c r="M277" s="84">
        <f t="shared" si="140"/>
        <v>88.314237993377674</v>
      </c>
      <c r="N277" s="82">
        <v>69628</v>
      </c>
      <c r="O277" s="84">
        <f t="shared" si="141"/>
        <v>107.26687310317205</v>
      </c>
      <c r="P277" s="82">
        <f t="shared" si="149"/>
        <v>39489</v>
      </c>
      <c r="Q277" s="84">
        <f t="shared" si="142"/>
        <v>128.27767671517671</v>
      </c>
      <c r="R277" s="82">
        <f t="shared" si="150"/>
        <v>119810</v>
      </c>
      <c r="S277" s="84">
        <f t="shared" si="143"/>
        <v>106.19570998049991</v>
      </c>
      <c r="T277" s="82">
        <v>113111</v>
      </c>
      <c r="U277" s="84">
        <f t="shared" si="144"/>
        <v>108.20705621245168</v>
      </c>
      <c r="V277" s="82">
        <v>7327</v>
      </c>
      <c r="W277" s="84">
        <f t="shared" si="145"/>
        <v>98.046300013381511</v>
      </c>
      <c r="X277" s="82">
        <f t="shared" si="151"/>
        <v>6699</v>
      </c>
      <c r="Y277" s="84">
        <f t="shared" si="146"/>
        <v>80.827702702702695</v>
      </c>
      <c r="Z277" s="82">
        <v>46</v>
      </c>
      <c r="AA277" s="84">
        <f t="shared" si="147"/>
        <v>109.52380952380953</v>
      </c>
      <c r="AB277" s="82" t="s">
        <v>192</v>
      </c>
      <c r="AC277" s="194" t="s">
        <v>192</v>
      </c>
      <c r="AD277" s="195">
        <v>2267</v>
      </c>
      <c r="AE277" s="84">
        <f t="shared" si="148"/>
        <v>94.222776392352444</v>
      </c>
      <c r="AF277" s="84" t="s">
        <v>193</v>
      </c>
      <c r="AG277" s="84" t="s">
        <v>193</v>
      </c>
      <c r="AH277" s="84" t="s">
        <v>193</v>
      </c>
      <c r="AI277" s="117" t="s">
        <v>193</v>
      </c>
    </row>
    <row r="278" spans="1:43" ht="12" customHeight="1">
      <c r="A278" s="31"/>
      <c r="B278" s="33" t="s">
        <v>254</v>
      </c>
      <c r="C278" s="40" t="s">
        <v>255</v>
      </c>
      <c r="D278" s="187">
        <v>76006</v>
      </c>
      <c r="E278" s="84">
        <f t="shared" si="135"/>
        <v>99.749333963279398</v>
      </c>
      <c r="F278" s="82">
        <v>807</v>
      </c>
      <c r="G278" s="84">
        <f t="shared" si="136"/>
        <v>120.08928571428572</v>
      </c>
      <c r="H278" s="82">
        <v>379</v>
      </c>
      <c r="I278" s="84">
        <f t="shared" si="137"/>
        <v>119.18238993710692</v>
      </c>
      <c r="J278" s="82">
        <f t="shared" si="138"/>
        <v>75199</v>
      </c>
      <c r="K278" s="84">
        <f t="shared" si="139"/>
        <v>99.568354849387617</v>
      </c>
      <c r="L278" s="82">
        <v>26822</v>
      </c>
      <c r="M278" s="84">
        <f t="shared" si="140"/>
        <v>87.107040789815542</v>
      </c>
      <c r="N278" s="82">
        <v>68038</v>
      </c>
      <c r="O278" s="84">
        <f t="shared" si="141"/>
        <v>107.53765667230397</v>
      </c>
      <c r="P278" s="82">
        <f t="shared" si="149"/>
        <v>41216</v>
      </c>
      <c r="Q278" s="84">
        <f t="shared" si="142"/>
        <v>126.90827354743357</v>
      </c>
      <c r="R278" s="82">
        <f t="shared" si="150"/>
        <v>116415</v>
      </c>
      <c r="S278" s="84">
        <f t="shared" si="143"/>
        <v>107.78967056165627</v>
      </c>
      <c r="T278" s="82">
        <v>108781</v>
      </c>
      <c r="U278" s="84">
        <f t="shared" si="144"/>
        <v>107.39983808226211</v>
      </c>
      <c r="V278" s="82">
        <v>7352</v>
      </c>
      <c r="W278" s="84">
        <f t="shared" si="145"/>
        <v>87.732696897374709</v>
      </c>
      <c r="X278" s="82">
        <f t="shared" si="151"/>
        <v>7634</v>
      </c>
      <c r="Y278" s="84">
        <f t="shared" si="146"/>
        <v>113.66885050625373</v>
      </c>
      <c r="Z278" s="82">
        <v>49</v>
      </c>
      <c r="AA278" s="84">
        <f t="shared" si="147"/>
        <v>116.66666666666667</v>
      </c>
      <c r="AB278" s="82" t="s">
        <v>192</v>
      </c>
      <c r="AC278" s="194" t="s">
        <v>192</v>
      </c>
      <c r="AD278" s="195">
        <v>2313</v>
      </c>
      <c r="AE278" s="84">
        <f t="shared" si="148"/>
        <v>93.871753246753244</v>
      </c>
      <c r="AF278" s="84" t="s">
        <v>193</v>
      </c>
      <c r="AG278" s="84" t="s">
        <v>193</v>
      </c>
      <c r="AH278" s="84" t="s">
        <v>193</v>
      </c>
      <c r="AI278" s="117" t="s">
        <v>193</v>
      </c>
    </row>
    <row r="279" spans="1:43" s="167" customFormat="1" ht="12" customHeight="1">
      <c r="A279" s="50"/>
      <c r="B279" s="33" t="s">
        <v>256</v>
      </c>
      <c r="C279" s="40" t="s">
        <v>13</v>
      </c>
      <c r="D279" s="187">
        <v>74180</v>
      </c>
      <c r="E279" s="84">
        <f t="shared" si="135"/>
        <v>98.324585122740046</v>
      </c>
      <c r="F279" s="82">
        <v>811</v>
      </c>
      <c r="G279" s="84">
        <f t="shared" si="136"/>
        <v>110.79234972677597</v>
      </c>
      <c r="H279" s="82">
        <v>383</v>
      </c>
      <c r="I279" s="84">
        <f t="shared" si="137"/>
        <v>98.457583547557832</v>
      </c>
      <c r="J279" s="82">
        <f t="shared" si="138"/>
        <v>73369</v>
      </c>
      <c r="K279" s="84">
        <f t="shared" si="139"/>
        <v>98.202430667094973</v>
      </c>
      <c r="L279" s="82">
        <v>27931</v>
      </c>
      <c r="M279" s="84">
        <f t="shared" si="140"/>
        <v>90.870937306828907</v>
      </c>
      <c r="N279" s="82">
        <v>66234</v>
      </c>
      <c r="O279" s="84">
        <f t="shared" si="141"/>
        <v>98.232135971287036</v>
      </c>
      <c r="P279" s="82">
        <f t="shared" si="149"/>
        <v>38303</v>
      </c>
      <c r="Q279" s="84">
        <f t="shared" si="142"/>
        <v>104.39913870642428</v>
      </c>
      <c r="R279" s="82">
        <f t="shared" si="150"/>
        <v>111672</v>
      </c>
      <c r="S279" s="84">
        <f t="shared" si="143"/>
        <v>100.24326532077809</v>
      </c>
      <c r="T279" s="82">
        <v>107887</v>
      </c>
      <c r="U279" s="84">
        <f t="shared" si="144"/>
        <v>100.65494238932686</v>
      </c>
      <c r="V279" s="82">
        <v>7965</v>
      </c>
      <c r="W279" s="84">
        <f t="shared" si="145"/>
        <v>89.544688026981447</v>
      </c>
      <c r="X279" s="82">
        <f t="shared" si="151"/>
        <v>3785</v>
      </c>
      <c r="Y279" s="84">
        <f t="shared" si="146"/>
        <v>89.777039848197347</v>
      </c>
      <c r="Z279" s="82">
        <v>37</v>
      </c>
      <c r="AA279" s="84">
        <f t="shared" si="147"/>
        <v>90.243902439024396</v>
      </c>
      <c r="AB279" s="82" t="s">
        <v>192</v>
      </c>
      <c r="AC279" s="194" t="s">
        <v>192</v>
      </c>
      <c r="AD279" s="195">
        <v>2180</v>
      </c>
      <c r="AE279" s="84">
        <f t="shared" si="148"/>
        <v>86.956521739130437</v>
      </c>
      <c r="AF279" s="84" t="s">
        <v>193</v>
      </c>
      <c r="AG279" s="84" t="s">
        <v>193</v>
      </c>
      <c r="AH279" s="84" t="s">
        <v>193</v>
      </c>
      <c r="AI279" s="117" t="s">
        <v>193</v>
      </c>
    </row>
    <row r="280" spans="1:43" s="167" customFormat="1" ht="12" customHeight="1">
      <c r="A280" s="50"/>
      <c r="B280" s="33" t="s">
        <v>257</v>
      </c>
      <c r="C280" s="40" t="s">
        <v>14</v>
      </c>
      <c r="D280" s="187">
        <v>79408</v>
      </c>
      <c r="E280" s="84">
        <f t="shared" si="135"/>
        <v>99.492563868041543</v>
      </c>
      <c r="F280" s="82">
        <v>797</v>
      </c>
      <c r="G280" s="84">
        <f t="shared" si="136"/>
        <v>114.84149855907782</v>
      </c>
      <c r="H280" s="82">
        <v>369</v>
      </c>
      <c r="I280" s="84">
        <f t="shared" si="137"/>
        <v>108.52941176470587</v>
      </c>
      <c r="J280" s="82">
        <f t="shared" si="138"/>
        <v>78611</v>
      </c>
      <c r="K280" s="84">
        <f t="shared" si="139"/>
        <v>99.357929195262827</v>
      </c>
      <c r="L280" s="82">
        <v>30267</v>
      </c>
      <c r="M280" s="84">
        <f t="shared" si="140"/>
        <v>94.773922845691388</v>
      </c>
      <c r="N280" s="82">
        <v>68561</v>
      </c>
      <c r="O280" s="84">
        <f t="shared" si="141"/>
        <v>104.95208645868415</v>
      </c>
      <c r="P280" s="82">
        <f t="shared" si="149"/>
        <v>38294</v>
      </c>
      <c r="Q280" s="84">
        <f t="shared" si="142"/>
        <v>114.68703204552261</v>
      </c>
      <c r="R280" s="82">
        <f t="shared" si="150"/>
        <v>116905</v>
      </c>
      <c r="S280" s="84">
        <f t="shared" si="143"/>
        <v>103.90724297611746</v>
      </c>
      <c r="T280" s="82">
        <v>111464</v>
      </c>
      <c r="U280" s="84">
        <f t="shared" si="144"/>
        <v>102.67785587295153</v>
      </c>
      <c r="V280" s="82">
        <v>8162</v>
      </c>
      <c r="W280" s="84">
        <f t="shared" si="145"/>
        <v>90.387596899224803</v>
      </c>
      <c r="X280" s="82">
        <f t="shared" si="151"/>
        <v>5441</v>
      </c>
      <c r="Y280" s="84">
        <f t="shared" si="146"/>
        <v>137.67712550607288</v>
      </c>
      <c r="Z280" s="82">
        <v>54</v>
      </c>
      <c r="AA280" s="84">
        <f t="shared" si="147"/>
        <v>135</v>
      </c>
      <c r="AB280" s="82" t="s">
        <v>192</v>
      </c>
      <c r="AC280" s="194" t="s">
        <v>192</v>
      </c>
      <c r="AD280" s="195">
        <v>2211</v>
      </c>
      <c r="AE280" s="84">
        <f t="shared" si="148"/>
        <v>98.223011994669037</v>
      </c>
      <c r="AF280" s="84" t="s">
        <v>40</v>
      </c>
      <c r="AG280" s="84" t="s">
        <v>40</v>
      </c>
      <c r="AH280" s="84" t="s">
        <v>40</v>
      </c>
      <c r="AI280" s="117" t="s">
        <v>40</v>
      </c>
    </row>
    <row r="281" spans="1:43" s="162" customFormat="1" ht="12" customHeight="1">
      <c r="A281" s="159"/>
      <c r="B281" s="33" t="s">
        <v>258</v>
      </c>
      <c r="C281" s="40" t="s">
        <v>15</v>
      </c>
      <c r="D281" s="187">
        <v>78031</v>
      </c>
      <c r="E281" s="84">
        <f t="shared" si="135"/>
        <v>99.727774653647558</v>
      </c>
      <c r="F281" s="82">
        <v>804</v>
      </c>
      <c r="G281" s="84">
        <f t="shared" si="136"/>
        <v>106.20871862615589</v>
      </c>
      <c r="H281" s="82">
        <v>376</v>
      </c>
      <c r="I281" s="84">
        <f t="shared" si="137"/>
        <v>93.300248138957826</v>
      </c>
      <c r="J281" s="82">
        <f t="shared" si="138"/>
        <v>77227</v>
      </c>
      <c r="K281" s="84">
        <f t="shared" si="139"/>
        <v>99.6644598448772</v>
      </c>
      <c r="L281" s="82">
        <v>27626</v>
      </c>
      <c r="M281" s="84">
        <f t="shared" si="140"/>
        <v>93.290109073717616</v>
      </c>
      <c r="N281" s="82">
        <v>61087</v>
      </c>
      <c r="O281" s="84">
        <f t="shared" si="141"/>
        <v>100.02128565346958</v>
      </c>
      <c r="P281" s="82">
        <f t="shared" si="149"/>
        <v>33461</v>
      </c>
      <c r="Q281" s="84">
        <f t="shared" si="142"/>
        <v>106.35707701598804</v>
      </c>
      <c r="R281" s="82">
        <f t="shared" si="150"/>
        <v>110688</v>
      </c>
      <c r="S281" s="84">
        <f t="shared" si="143"/>
        <v>101.59709219076991</v>
      </c>
      <c r="T281" s="82">
        <v>105277</v>
      </c>
      <c r="U281" s="84">
        <f t="shared" si="144"/>
        <v>101.4454069784249</v>
      </c>
      <c r="V281" s="82">
        <v>8554</v>
      </c>
      <c r="W281" s="84">
        <f t="shared" si="145"/>
        <v>94.342119775008271</v>
      </c>
      <c r="X281" s="82">
        <f t="shared" si="151"/>
        <v>5411</v>
      </c>
      <c r="Y281" s="84">
        <f t="shared" si="146"/>
        <v>104.641268613421</v>
      </c>
      <c r="Z281" s="82">
        <v>36</v>
      </c>
      <c r="AA281" s="84">
        <f t="shared" si="147"/>
        <v>83.720930232558146</v>
      </c>
      <c r="AB281" s="82" t="s">
        <v>192</v>
      </c>
      <c r="AC281" s="194" t="s">
        <v>192</v>
      </c>
      <c r="AD281" s="195">
        <v>2161</v>
      </c>
      <c r="AE281" s="84">
        <f t="shared" si="148"/>
        <v>93.793402777777786</v>
      </c>
      <c r="AF281" s="84" t="s">
        <v>40</v>
      </c>
      <c r="AG281" s="84" t="s">
        <v>40</v>
      </c>
      <c r="AH281" s="84" t="s">
        <v>40</v>
      </c>
      <c r="AI281" s="117" t="s">
        <v>40</v>
      </c>
    </row>
    <row r="282" spans="1:43" ht="12" customHeight="1">
      <c r="B282" s="33" t="s">
        <v>259</v>
      </c>
      <c r="C282" s="40" t="s">
        <v>16</v>
      </c>
      <c r="D282" s="187">
        <v>81390</v>
      </c>
      <c r="E282" s="84">
        <f t="shared" si="135"/>
        <v>99.009780545958833</v>
      </c>
      <c r="F282" s="82">
        <v>728</v>
      </c>
      <c r="G282" s="84">
        <f t="shared" si="136"/>
        <v>113.92801251956182</v>
      </c>
      <c r="H282" s="82">
        <v>300</v>
      </c>
      <c r="I282" s="84">
        <f t="shared" si="137"/>
        <v>105.26315789473684</v>
      </c>
      <c r="J282" s="82">
        <f t="shared" si="138"/>
        <v>80662</v>
      </c>
      <c r="K282" s="84">
        <f t="shared" si="139"/>
        <v>98.892907497088217</v>
      </c>
      <c r="L282" s="82">
        <v>30626</v>
      </c>
      <c r="M282" s="84">
        <f t="shared" si="140"/>
        <v>91.815565415517455</v>
      </c>
      <c r="N282" s="82">
        <v>58655</v>
      </c>
      <c r="O282" s="84">
        <f t="shared" si="141"/>
        <v>98.855630835608594</v>
      </c>
      <c r="P282" s="82">
        <f t="shared" si="149"/>
        <v>28029</v>
      </c>
      <c r="Q282" s="84">
        <f t="shared" si="142"/>
        <v>107.89514204326738</v>
      </c>
      <c r="R282" s="82">
        <f t="shared" si="150"/>
        <v>108691</v>
      </c>
      <c r="S282" s="84">
        <f t="shared" si="143"/>
        <v>101.06747998475029</v>
      </c>
      <c r="T282" s="82">
        <v>101757</v>
      </c>
      <c r="U282" s="84">
        <f t="shared" si="144"/>
        <v>103.67498726439123</v>
      </c>
      <c r="V282" s="82">
        <v>7001</v>
      </c>
      <c r="W282" s="84">
        <f t="shared" si="145"/>
        <v>82.248590225563916</v>
      </c>
      <c r="X282" s="82">
        <f t="shared" si="151"/>
        <v>6934</v>
      </c>
      <c r="Y282" s="84">
        <f t="shared" si="146"/>
        <v>73.820930480144781</v>
      </c>
      <c r="Z282" s="82">
        <v>45</v>
      </c>
      <c r="AA282" s="84">
        <f t="shared" si="147"/>
        <v>128.57142857142858</v>
      </c>
      <c r="AB282" s="82" t="s">
        <v>192</v>
      </c>
      <c r="AC282" s="194" t="s">
        <v>192</v>
      </c>
      <c r="AD282" s="195">
        <v>2242</v>
      </c>
      <c r="AE282" s="84">
        <f t="shared" si="148"/>
        <v>89.251592356687908</v>
      </c>
      <c r="AF282" s="84" t="s">
        <v>40</v>
      </c>
      <c r="AG282" s="84" t="s">
        <v>40</v>
      </c>
      <c r="AH282" s="84" t="s">
        <v>40</v>
      </c>
      <c r="AI282" s="117" t="s">
        <v>40</v>
      </c>
    </row>
    <row r="283" spans="1:43" s="167" customFormat="1" ht="12" customHeight="1">
      <c r="A283" s="50"/>
      <c r="B283" s="33" t="s">
        <v>260</v>
      </c>
      <c r="C283" s="40" t="s">
        <v>261</v>
      </c>
      <c r="D283" s="187">
        <v>82719</v>
      </c>
      <c r="E283" s="84">
        <f t="shared" si="135"/>
        <v>98.388324571211072</v>
      </c>
      <c r="F283" s="82">
        <v>824</v>
      </c>
      <c r="G283" s="84">
        <f t="shared" si="136"/>
        <v>116.71388101983003</v>
      </c>
      <c r="H283" s="82">
        <v>396</v>
      </c>
      <c r="I283" s="84">
        <f t="shared" si="137"/>
        <v>112.5</v>
      </c>
      <c r="J283" s="82">
        <f t="shared" si="138"/>
        <v>81895</v>
      </c>
      <c r="K283" s="84">
        <f t="shared" si="139"/>
        <v>98.233135015833412</v>
      </c>
      <c r="L283" s="82">
        <v>30412</v>
      </c>
      <c r="M283" s="84">
        <f t="shared" si="140"/>
        <v>90.552329909185644</v>
      </c>
      <c r="N283" s="82">
        <v>62906</v>
      </c>
      <c r="O283" s="84">
        <f t="shared" si="141"/>
        <v>103.45360655198502</v>
      </c>
      <c r="P283" s="82">
        <f t="shared" si="149"/>
        <v>32494</v>
      </c>
      <c r="Q283" s="84">
        <f t="shared" si="142"/>
        <v>119.37107380331362</v>
      </c>
      <c r="R283" s="82">
        <f t="shared" si="150"/>
        <v>114389</v>
      </c>
      <c r="S283" s="84">
        <f t="shared" si="143"/>
        <v>103.43614645217878</v>
      </c>
      <c r="T283" s="82">
        <v>106941</v>
      </c>
      <c r="U283" s="84">
        <f t="shared" si="144"/>
        <v>104.05351495986379</v>
      </c>
      <c r="V283" s="82">
        <v>7182</v>
      </c>
      <c r="W283" s="84">
        <f t="shared" si="145"/>
        <v>85.939930597104222</v>
      </c>
      <c r="X283" s="82">
        <f t="shared" si="151"/>
        <v>7448</v>
      </c>
      <c r="Y283" s="84">
        <f t="shared" si="146"/>
        <v>95.316099308932692</v>
      </c>
      <c r="Z283" s="82">
        <v>41</v>
      </c>
      <c r="AA283" s="84">
        <f>Z283/Z271*100</f>
        <v>95.348837209302332</v>
      </c>
      <c r="AB283" s="82" t="s">
        <v>192</v>
      </c>
      <c r="AC283" s="194" t="s">
        <v>192</v>
      </c>
      <c r="AD283" s="195">
        <v>2147</v>
      </c>
      <c r="AE283" s="84">
        <f>AD283/AD271*100</f>
        <v>92.06689536878217</v>
      </c>
      <c r="AF283" s="84" t="s">
        <v>40</v>
      </c>
      <c r="AG283" s="84" t="s">
        <v>40</v>
      </c>
      <c r="AH283" s="84" t="s">
        <v>40</v>
      </c>
      <c r="AI283" s="117" t="s">
        <v>40</v>
      </c>
    </row>
    <row r="284" spans="1:43" s="167" customFormat="1" ht="12" customHeight="1">
      <c r="A284" s="50"/>
      <c r="B284" s="33" t="s">
        <v>262</v>
      </c>
      <c r="C284" s="40" t="s">
        <v>263</v>
      </c>
      <c r="D284" s="187">
        <v>77606</v>
      </c>
      <c r="E284" s="84">
        <f t="shared" si="135"/>
        <v>96.130310912919597</v>
      </c>
      <c r="F284" s="82">
        <v>745</v>
      </c>
      <c r="G284" s="84">
        <f t="shared" si="136"/>
        <v>116.58841940532081</v>
      </c>
      <c r="H284" s="82">
        <v>317</v>
      </c>
      <c r="I284" s="84">
        <f t="shared" si="137"/>
        <v>111.22807017543859</v>
      </c>
      <c r="J284" s="82">
        <f t="shared" si="138"/>
        <v>76861</v>
      </c>
      <c r="K284" s="84">
        <f t="shared" si="139"/>
        <v>95.967087438039229</v>
      </c>
      <c r="L284" s="82">
        <v>28878</v>
      </c>
      <c r="M284" s="84">
        <f t="shared" si="140"/>
        <v>88.978585734093357</v>
      </c>
      <c r="N284" s="82">
        <v>59654</v>
      </c>
      <c r="O284" s="84">
        <f t="shared" si="141"/>
        <v>99.276073823828</v>
      </c>
      <c r="P284" s="82">
        <f t="shared" si="149"/>
        <v>30776</v>
      </c>
      <c r="Q284" s="84">
        <f t="shared" si="142"/>
        <v>111.3700513859738</v>
      </c>
      <c r="R284" s="82">
        <f t="shared" si="150"/>
        <v>107637</v>
      </c>
      <c r="S284" s="84">
        <f t="shared" si="143"/>
        <v>99.918310512880012</v>
      </c>
      <c r="T284" s="82">
        <v>100222</v>
      </c>
      <c r="U284" s="84">
        <f t="shared" si="144"/>
        <v>99.83364711273147</v>
      </c>
      <c r="V284" s="82">
        <v>7778</v>
      </c>
      <c r="W284" s="84">
        <f t="shared" si="145"/>
        <v>94.073536526366723</v>
      </c>
      <c r="X284" s="82">
        <f t="shared" si="151"/>
        <v>7415</v>
      </c>
      <c r="Y284" s="84">
        <f t="shared" si="146"/>
        <v>101.07688113413305</v>
      </c>
      <c r="Z284" s="82">
        <v>37</v>
      </c>
      <c r="AA284" s="84">
        <f>Z284/Z272*100</f>
        <v>100</v>
      </c>
      <c r="AB284" s="82" t="s">
        <v>192</v>
      </c>
      <c r="AC284" s="194" t="s">
        <v>192</v>
      </c>
      <c r="AD284" s="195">
        <v>1993</v>
      </c>
      <c r="AE284" s="196">
        <f>AD284/AD272*100</f>
        <v>112.09223847019123</v>
      </c>
      <c r="AF284" s="84" t="s">
        <v>40</v>
      </c>
      <c r="AG284" s="84" t="s">
        <v>40</v>
      </c>
      <c r="AH284" s="84" t="s">
        <v>40</v>
      </c>
      <c r="AI284" s="117" t="s">
        <v>40</v>
      </c>
    </row>
    <row r="285" spans="1:43" s="170" customFormat="1" ht="12" customHeight="1">
      <c r="A285" s="168"/>
      <c r="B285" s="34" t="s">
        <v>264</v>
      </c>
      <c r="C285" s="42" t="s">
        <v>265</v>
      </c>
      <c r="D285" s="204">
        <v>89054</v>
      </c>
      <c r="E285" s="205">
        <f>D285/D273*100</f>
        <v>99.658680155328511</v>
      </c>
      <c r="F285" s="206">
        <v>798</v>
      </c>
      <c r="G285" s="205">
        <f t="shared" si="136"/>
        <v>114.32664756446991</v>
      </c>
      <c r="H285" s="206">
        <v>370</v>
      </c>
      <c r="I285" s="205">
        <f t="shared" si="137"/>
        <v>107.55813953488371</v>
      </c>
      <c r="J285" s="206">
        <f>D285-F285</f>
        <v>88256</v>
      </c>
      <c r="K285" s="205">
        <f t="shared" si="139"/>
        <v>99.543203888970339</v>
      </c>
      <c r="L285" s="206">
        <v>33861</v>
      </c>
      <c r="M285" s="205">
        <f t="shared" si="140"/>
        <v>91.289226787447433</v>
      </c>
      <c r="N285" s="206">
        <v>63149</v>
      </c>
      <c r="O285" s="205">
        <f t="shared" si="141"/>
        <v>101.30584743723429</v>
      </c>
      <c r="P285" s="206">
        <f t="shared" si="149"/>
        <v>29288</v>
      </c>
      <c r="Q285" s="205">
        <f t="shared" si="142"/>
        <v>116.02424434496692</v>
      </c>
      <c r="R285" s="206">
        <f t="shared" si="150"/>
        <v>117544</v>
      </c>
      <c r="S285" s="205">
        <f t="shared" si="143"/>
        <v>103.19567354965584</v>
      </c>
      <c r="T285" s="206">
        <v>104705</v>
      </c>
      <c r="U285" s="205">
        <f t="shared" si="144"/>
        <v>105.28617971201028</v>
      </c>
      <c r="V285" s="206">
        <v>7304</v>
      </c>
      <c r="W285" s="205">
        <f t="shared" si="145"/>
        <v>90.552938259360289</v>
      </c>
      <c r="X285" s="206">
        <f t="shared" si="151"/>
        <v>12839</v>
      </c>
      <c r="Y285" s="205">
        <f t="shared" si="146"/>
        <v>88.814333148865515</v>
      </c>
      <c r="Z285" s="206">
        <v>52</v>
      </c>
      <c r="AA285" s="205">
        <f>Z285/Z273*100</f>
        <v>123.80952380952381</v>
      </c>
      <c r="AB285" s="206" t="s">
        <v>191</v>
      </c>
      <c r="AC285" s="207" t="s">
        <v>191</v>
      </c>
      <c r="AD285" s="208">
        <v>2300</v>
      </c>
      <c r="AE285" s="209">
        <f>AD285/AD273*100</f>
        <v>94.339622641509436</v>
      </c>
      <c r="AF285" s="208" t="s">
        <v>186</v>
      </c>
      <c r="AG285" s="208" t="s">
        <v>186</v>
      </c>
      <c r="AH285" s="208" t="s">
        <v>186</v>
      </c>
      <c r="AI285" s="210" t="s">
        <v>186</v>
      </c>
    </row>
    <row r="286" spans="1:43" ht="12" customHeight="1">
      <c r="A286" s="201"/>
      <c r="B286" s="33" t="s">
        <v>270</v>
      </c>
      <c r="C286" s="40" t="s">
        <v>271</v>
      </c>
      <c r="D286" s="52">
        <v>89172</v>
      </c>
      <c r="E286" s="64">
        <f t="shared" ref="E286:E291" si="152">D286/D274*100</f>
        <v>101.70396222541574</v>
      </c>
      <c r="F286" s="82">
        <v>1141</v>
      </c>
      <c r="G286" s="64">
        <f t="shared" si="136"/>
        <v>170.80838323353294</v>
      </c>
      <c r="H286" s="55">
        <v>713</v>
      </c>
      <c r="I286" s="64">
        <f>H286/H274*100</f>
        <v>227.07006369426753</v>
      </c>
      <c r="J286" s="55">
        <f t="shared" ref="J286:J291" si="153">D286-F286</f>
        <v>88031</v>
      </c>
      <c r="K286" s="64">
        <f t="shared" si="139"/>
        <v>101.17342834156993</v>
      </c>
      <c r="L286" s="55">
        <v>34194</v>
      </c>
      <c r="M286" s="64">
        <f t="shared" si="140"/>
        <v>96.069451858511499</v>
      </c>
      <c r="N286" s="225">
        <v>61631</v>
      </c>
      <c r="O286" s="64">
        <f t="shared" si="141"/>
        <v>98.420632385819232</v>
      </c>
      <c r="P286" s="55">
        <f t="shared" si="149"/>
        <v>27437</v>
      </c>
      <c r="Q286" s="64">
        <f t="shared" si="142"/>
        <v>101.51700151700152</v>
      </c>
      <c r="R286" s="55">
        <f t="shared" si="150"/>
        <v>115468</v>
      </c>
      <c r="S286" s="64">
        <f t="shared" si="143"/>
        <v>101.25485588010909</v>
      </c>
      <c r="T286" s="55">
        <v>104273</v>
      </c>
      <c r="U286" s="64">
        <f t="shared" si="144"/>
        <v>103.18951014349331</v>
      </c>
      <c r="V286" s="55">
        <v>7060</v>
      </c>
      <c r="W286" s="64">
        <f t="shared" si="145"/>
        <v>113.4136546184739</v>
      </c>
      <c r="X286" s="55">
        <f t="shared" si="151"/>
        <v>11195</v>
      </c>
      <c r="Y286" s="64">
        <f t="shared" si="146"/>
        <v>86.201586201586196</v>
      </c>
      <c r="Z286" s="55">
        <v>71</v>
      </c>
      <c r="AA286" s="64">
        <f t="shared" ref="AA286:AA297" si="154">Z286/Z274*100</f>
        <v>161.36363636363635</v>
      </c>
      <c r="AB286" s="55" t="s">
        <v>272</v>
      </c>
      <c r="AC286" s="64" t="s">
        <v>272</v>
      </c>
      <c r="AD286" s="227">
        <v>1988</v>
      </c>
      <c r="AE286" s="84">
        <f t="shared" ref="AE286:AE291" si="155">AD286/AD274*100</f>
        <v>91.909385113268598</v>
      </c>
      <c r="AF286" s="64" t="s">
        <v>40</v>
      </c>
      <c r="AG286" s="64" t="s">
        <v>40</v>
      </c>
      <c r="AH286" s="64" t="s">
        <v>40</v>
      </c>
      <c r="AI286" s="65" t="s">
        <v>213</v>
      </c>
      <c r="AJ286" s="15"/>
      <c r="AK286" s="15"/>
      <c r="AL286" s="15"/>
      <c r="AM286" s="15"/>
      <c r="AN286" s="15"/>
      <c r="AO286" s="15"/>
      <c r="AP286" s="15"/>
      <c r="AQ286" s="15"/>
    </row>
    <row r="287" spans="1:43" s="167" customFormat="1" ht="12" customHeight="1">
      <c r="A287" s="202"/>
      <c r="B287" s="33" t="s">
        <v>273</v>
      </c>
      <c r="C287" s="40" t="s">
        <v>274</v>
      </c>
      <c r="D287" s="187">
        <v>91880</v>
      </c>
      <c r="E287" s="84">
        <f t="shared" si="152"/>
        <v>102.64430864790587</v>
      </c>
      <c r="F287" s="82">
        <v>1187</v>
      </c>
      <c r="G287" s="84">
        <f t="shared" si="136"/>
        <v>175.07374631268436</v>
      </c>
      <c r="H287" s="82">
        <v>759</v>
      </c>
      <c r="I287" s="84">
        <f t="shared" ref="I287:I297" si="156">H287/H275*100</f>
        <v>234.25925925925927</v>
      </c>
      <c r="J287" s="82">
        <f t="shared" si="153"/>
        <v>90693</v>
      </c>
      <c r="K287" s="84">
        <f t="shared" si="139"/>
        <v>102.09151798277706</v>
      </c>
      <c r="L287" s="82">
        <v>33755</v>
      </c>
      <c r="M287" s="84">
        <f t="shared" si="140"/>
        <v>99.419769085768138</v>
      </c>
      <c r="N287" s="226">
        <v>65424</v>
      </c>
      <c r="O287" s="84">
        <f t="shared" si="141"/>
        <v>99.610231425091357</v>
      </c>
      <c r="P287" s="82">
        <f t="shared" si="149"/>
        <v>31669</v>
      </c>
      <c r="Q287" s="84">
        <f t="shared" si="142"/>
        <v>99.814044377206258</v>
      </c>
      <c r="R287" s="82">
        <f t="shared" si="150"/>
        <v>122362</v>
      </c>
      <c r="S287" s="84">
        <f t="shared" si="143"/>
        <v>101.49216592155139</v>
      </c>
      <c r="T287" s="82">
        <v>112530</v>
      </c>
      <c r="U287" s="84">
        <f t="shared" si="144"/>
        <v>104.56526385236533</v>
      </c>
      <c r="V287" s="82">
        <v>8105</v>
      </c>
      <c r="W287" s="84">
        <f t="shared" si="145"/>
        <v>145.5377985275633</v>
      </c>
      <c r="X287" s="82">
        <f t="shared" si="151"/>
        <v>9832</v>
      </c>
      <c r="Y287" s="84">
        <f t="shared" si="146"/>
        <v>75.946238220299705</v>
      </c>
      <c r="Z287" s="82">
        <v>75</v>
      </c>
      <c r="AA287" s="84">
        <f t="shared" si="154"/>
        <v>170.45454545454547</v>
      </c>
      <c r="AB287" s="82" t="s">
        <v>272</v>
      </c>
      <c r="AC287" s="84" t="s">
        <v>272</v>
      </c>
      <c r="AD287" s="82">
        <v>2131</v>
      </c>
      <c r="AE287" s="84">
        <f t="shared" si="155"/>
        <v>87.803873094355168</v>
      </c>
      <c r="AF287" s="84" t="s">
        <v>193</v>
      </c>
      <c r="AG287" s="84" t="s">
        <v>193</v>
      </c>
      <c r="AH287" s="84" t="s">
        <v>193</v>
      </c>
      <c r="AI287" s="117" t="s">
        <v>193</v>
      </c>
      <c r="AJ287" s="49"/>
      <c r="AK287" s="49"/>
      <c r="AL287" s="49"/>
      <c r="AM287" s="49"/>
      <c r="AN287" s="49"/>
      <c r="AO287" s="49"/>
      <c r="AP287" s="49"/>
      <c r="AQ287" s="49"/>
    </row>
    <row r="288" spans="1:43" s="167" customFormat="1" ht="12" customHeight="1">
      <c r="A288" s="202"/>
      <c r="B288" s="33" t="s">
        <v>275</v>
      </c>
      <c r="C288" s="40" t="s">
        <v>10</v>
      </c>
      <c r="D288" s="187">
        <v>86022</v>
      </c>
      <c r="E288" s="84">
        <f t="shared" si="152"/>
        <v>104.94455220876185</v>
      </c>
      <c r="F288" s="82">
        <v>1244</v>
      </c>
      <c r="G288" s="84">
        <f t="shared" si="136"/>
        <v>161.55844155844156</v>
      </c>
      <c r="H288" s="82">
        <v>807</v>
      </c>
      <c r="I288" s="84">
        <f t="shared" si="156"/>
        <v>235.96491228070175</v>
      </c>
      <c r="J288" s="82">
        <f t="shared" si="153"/>
        <v>84778</v>
      </c>
      <c r="K288" s="84">
        <f t="shared" si="139"/>
        <v>104.40768974987378</v>
      </c>
      <c r="L288" s="82">
        <v>30567</v>
      </c>
      <c r="M288" s="84">
        <f t="shared" si="140"/>
        <v>105.08457095709571</v>
      </c>
      <c r="N288" s="226">
        <v>65699</v>
      </c>
      <c r="O288" s="84">
        <f t="shared" si="141"/>
        <v>101.57858931939762</v>
      </c>
      <c r="P288" s="82">
        <f t="shared" si="149"/>
        <v>35132</v>
      </c>
      <c r="Q288" s="84">
        <f t="shared" si="142"/>
        <v>98.713121663388591</v>
      </c>
      <c r="R288" s="82">
        <f t="shared" si="150"/>
        <v>119910</v>
      </c>
      <c r="S288" s="84">
        <f t="shared" si="143"/>
        <v>102.67234071701958</v>
      </c>
      <c r="T288" s="82">
        <v>112850</v>
      </c>
      <c r="U288" s="84">
        <f t="shared" si="144"/>
        <v>101.53677277716795</v>
      </c>
      <c r="V288" s="82">
        <v>7468</v>
      </c>
      <c r="W288" s="84">
        <f t="shared" si="145"/>
        <v>113.13437357976063</v>
      </c>
      <c r="X288" s="82">
        <f t="shared" si="151"/>
        <v>7060</v>
      </c>
      <c r="Y288" s="84">
        <f t="shared" si="146"/>
        <v>125.02213564724633</v>
      </c>
      <c r="Z288" s="82">
        <v>63</v>
      </c>
      <c r="AA288" s="84">
        <f t="shared" si="154"/>
        <v>150</v>
      </c>
      <c r="AB288" s="82" t="s">
        <v>272</v>
      </c>
      <c r="AC288" s="84" t="s">
        <v>272</v>
      </c>
      <c r="AD288" s="82">
        <v>2077</v>
      </c>
      <c r="AE288" s="84">
        <f t="shared" si="155"/>
        <v>92.640499553969676</v>
      </c>
      <c r="AF288" s="84" t="s">
        <v>193</v>
      </c>
      <c r="AG288" s="84" t="s">
        <v>193</v>
      </c>
      <c r="AH288" s="84" t="s">
        <v>193</v>
      </c>
      <c r="AI288" s="117" t="s">
        <v>193</v>
      </c>
      <c r="AJ288" s="49"/>
      <c r="AK288" s="49"/>
      <c r="AL288" s="49"/>
      <c r="AM288" s="49"/>
      <c r="AN288" s="49"/>
      <c r="AO288" s="49"/>
      <c r="AP288" s="49"/>
      <c r="AQ288" s="49"/>
    </row>
    <row r="289" spans="1:43" s="167" customFormat="1" ht="12" customHeight="1">
      <c r="A289" s="202"/>
      <c r="B289" s="33" t="s">
        <v>276</v>
      </c>
      <c r="C289" s="40" t="s">
        <v>277</v>
      </c>
      <c r="D289" s="187">
        <v>83984</v>
      </c>
      <c r="E289" s="84">
        <f t="shared" si="152"/>
        <v>103.52801952614581</v>
      </c>
      <c r="F289" s="82">
        <v>1272</v>
      </c>
      <c r="G289" s="84">
        <f t="shared" si="136"/>
        <v>158.80149812734084</v>
      </c>
      <c r="H289" s="82">
        <v>835</v>
      </c>
      <c r="I289" s="84">
        <f t="shared" si="156"/>
        <v>223.86058981233242</v>
      </c>
      <c r="J289" s="82">
        <f t="shared" si="153"/>
        <v>82712</v>
      </c>
      <c r="K289" s="84">
        <f t="shared" si="139"/>
        <v>102.97680556765975</v>
      </c>
      <c r="L289" s="82">
        <v>31189</v>
      </c>
      <c r="M289" s="84">
        <f t="shared" si="140"/>
        <v>103.48385812402535</v>
      </c>
      <c r="N289" s="226">
        <v>64588</v>
      </c>
      <c r="O289" s="84">
        <f t="shared" si="141"/>
        <v>92.761532716723167</v>
      </c>
      <c r="P289" s="82">
        <f t="shared" si="149"/>
        <v>33399</v>
      </c>
      <c r="Q289" s="84">
        <f t="shared" si="142"/>
        <v>84.577983742307978</v>
      </c>
      <c r="R289" s="82">
        <f t="shared" si="150"/>
        <v>116111</v>
      </c>
      <c r="S289" s="84">
        <f t="shared" si="143"/>
        <v>96.912611635088879</v>
      </c>
      <c r="T289" s="82">
        <v>107362</v>
      </c>
      <c r="U289" s="84">
        <f t="shared" si="144"/>
        <v>94.917382040650338</v>
      </c>
      <c r="V289" s="82">
        <v>7523</v>
      </c>
      <c r="W289" s="84">
        <f t="shared" si="145"/>
        <v>102.67503753241436</v>
      </c>
      <c r="X289" s="82">
        <f t="shared" si="151"/>
        <v>8749</v>
      </c>
      <c r="Y289" s="84">
        <f t="shared" si="146"/>
        <v>130.60158232572024</v>
      </c>
      <c r="Z289" s="82">
        <v>80</v>
      </c>
      <c r="AA289" s="84">
        <f t="shared" si="154"/>
        <v>173.91304347826087</v>
      </c>
      <c r="AB289" s="82" t="s">
        <v>191</v>
      </c>
      <c r="AC289" s="84" t="s">
        <v>191</v>
      </c>
      <c r="AD289" s="82">
        <v>2149</v>
      </c>
      <c r="AE289" s="84">
        <f t="shared" si="155"/>
        <v>94.794883105425669</v>
      </c>
      <c r="AF289" s="84" t="s">
        <v>193</v>
      </c>
      <c r="AG289" s="84" t="s">
        <v>193</v>
      </c>
      <c r="AH289" s="84" t="s">
        <v>193</v>
      </c>
      <c r="AI289" s="117" t="s">
        <v>193</v>
      </c>
      <c r="AJ289" s="49"/>
      <c r="AK289" s="49"/>
      <c r="AL289" s="49"/>
      <c r="AM289" s="49"/>
      <c r="AN289" s="49"/>
      <c r="AO289" s="49"/>
      <c r="AP289" s="49"/>
      <c r="AQ289" s="49"/>
    </row>
    <row r="290" spans="1:43" s="167" customFormat="1" ht="12" customHeight="1">
      <c r="A290" s="202"/>
      <c r="B290" s="33" t="s">
        <v>278</v>
      </c>
      <c r="C290" s="40" t="s">
        <v>279</v>
      </c>
      <c r="D290" s="187">
        <v>81396</v>
      </c>
      <c r="E290" s="84">
        <f t="shared" si="152"/>
        <v>107.09154540431018</v>
      </c>
      <c r="F290" s="82">
        <v>1193</v>
      </c>
      <c r="G290" s="84">
        <f t="shared" si="136"/>
        <v>147.83147459727385</v>
      </c>
      <c r="H290" s="82">
        <v>756</v>
      </c>
      <c r="I290" s="84">
        <f t="shared" si="156"/>
        <v>199.47229551451187</v>
      </c>
      <c r="J290" s="82">
        <f t="shared" si="153"/>
        <v>80203</v>
      </c>
      <c r="K290" s="84">
        <f t="shared" si="139"/>
        <v>106.6543438077634</v>
      </c>
      <c r="L290" s="82">
        <v>30860</v>
      </c>
      <c r="M290" s="84">
        <f t="shared" si="140"/>
        <v>115.05480575646858</v>
      </c>
      <c r="N290" s="226">
        <v>65315</v>
      </c>
      <c r="O290" s="84">
        <f t="shared" si="141"/>
        <v>95.997824744995441</v>
      </c>
      <c r="P290" s="82">
        <f t="shared" si="149"/>
        <v>34455</v>
      </c>
      <c r="Q290" s="84">
        <f t="shared" si="142"/>
        <v>83.596176242236027</v>
      </c>
      <c r="R290" s="82">
        <f t="shared" si="150"/>
        <v>114658</v>
      </c>
      <c r="S290" s="84">
        <f t="shared" si="143"/>
        <v>98.490744319890041</v>
      </c>
      <c r="T290" s="82">
        <v>103130</v>
      </c>
      <c r="U290" s="84">
        <f t="shared" si="144"/>
        <v>94.805158989161711</v>
      </c>
      <c r="V290" s="82">
        <v>7929</v>
      </c>
      <c r="W290" s="84">
        <f t="shared" si="145"/>
        <v>107.84820457018498</v>
      </c>
      <c r="X290" s="82">
        <f t="shared" si="151"/>
        <v>11528</v>
      </c>
      <c r="Y290" s="84">
        <f t="shared" si="146"/>
        <v>151.00864553314122</v>
      </c>
      <c r="Z290" s="82">
        <v>77</v>
      </c>
      <c r="AA290" s="84">
        <f t="shared" si="154"/>
        <v>157.14285714285714</v>
      </c>
      <c r="AB290" s="82" t="s">
        <v>191</v>
      </c>
      <c r="AC290" s="84" t="s">
        <v>191</v>
      </c>
      <c r="AD290" s="228">
        <v>2168</v>
      </c>
      <c r="AE290" s="84">
        <f t="shared" si="155"/>
        <v>93.731085170773881</v>
      </c>
      <c r="AF290" s="84" t="s">
        <v>193</v>
      </c>
      <c r="AG290" s="84" t="s">
        <v>193</v>
      </c>
      <c r="AH290" s="84" t="s">
        <v>193</v>
      </c>
      <c r="AI290" s="117" t="s">
        <v>193</v>
      </c>
      <c r="AJ290" s="49"/>
      <c r="AK290" s="49"/>
      <c r="AL290" s="49"/>
      <c r="AM290" s="49"/>
      <c r="AN290" s="49"/>
      <c r="AO290" s="49"/>
      <c r="AP290" s="49"/>
      <c r="AQ290" s="49"/>
    </row>
    <row r="291" spans="1:43" s="167" customFormat="1" ht="12" customHeight="1">
      <c r="A291" s="202"/>
      <c r="B291" s="33" t="s">
        <v>280</v>
      </c>
      <c r="C291" s="40" t="s">
        <v>13</v>
      </c>
      <c r="D291" s="187">
        <v>79623</v>
      </c>
      <c r="E291" s="84">
        <f t="shared" si="152"/>
        <v>107.3375572930709</v>
      </c>
      <c r="F291" s="82">
        <v>1214</v>
      </c>
      <c r="G291" s="84">
        <f t="shared" si="136"/>
        <v>149.69173859432797</v>
      </c>
      <c r="H291" s="82">
        <v>777</v>
      </c>
      <c r="I291" s="84">
        <f t="shared" si="156"/>
        <v>202.87206266318537</v>
      </c>
      <c r="J291" s="82">
        <f t="shared" si="153"/>
        <v>78409</v>
      </c>
      <c r="K291" s="84">
        <f t="shared" si="139"/>
        <v>106.86938625304964</v>
      </c>
      <c r="L291" s="82">
        <v>29572</v>
      </c>
      <c r="M291" s="84">
        <f t="shared" si="140"/>
        <v>105.87519243850917</v>
      </c>
      <c r="N291" s="226">
        <v>65213</v>
      </c>
      <c r="O291" s="84">
        <f t="shared" si="141"/>
        <v>98.458495636682059</v>
      </c>
      <c r="P291" s="82">
        <f t="shared" si="149"/>
        <v>35641</v>
      </c>
      <c r="Q291" s="84">
        <f t="shared" si="142"/>
        <v>93.050152729551201</v>
      </c>
      <c r="R291" s="82">
        <f t="shared" si="150"/>
        <v>114050</v>
      </c>
      <c r="S291" s="84">
        <f t="shared" si="143"/>
        <v>102.12945053370586</v>
      </c>
      <c r="T291" s="82">
        <v>105624</v>
      </c>
      <c r="U291" s="84">
        <f t="shared" si="144"/>
        <v>97.902434955091906</v>
      </c>
      <c r="V291" s="82">
        <v>7321</v>
      </c>
      <c r="W291" s="84">
        <f t="shared" si="145"/>
        <v>91.914626490897675</v>
      </c>
      <c r="X291" s="82">
        <f>R291-T291</f>
        <v>8426</v>
      </c>
      <c r="Y291" s="84">
        <f t="shared" si="146"/>
        <v>222.61558784676353</v>
      </c>
      <c r="Z291" s="82">
        <v>75</v>
      </c>
      <c r="AA291" s="84">
        <f t="shared" si="154"/>
        <v>202.70270270270271</v>
      </c>
      <c r="AB291" s="82" t="s">
        <v>191</v>
      </c>
      <c r="AC291" s="84" t="s">
        <v>191</v>
      </c>
      <c r="AD291" s="82">
        <v>2104</v>
      </c>
      <c r="AE291" s="84">
        <f t="shared" si="155"/>
        <v>96.513761467889907</v>
      </c>
      <c r="AF291" s="84" t="s">
        <v>193</v>
      </c>
      <c r="AG291" s="84" t="s">
        <v>193</v>
      </c>
      <c r="AH291" s="84" t="s">
        <v>193</v>
      </c>
      <c r="AI291" s="117" t="s">
        <v>193</v>
      </c>
      <c r="AJ291" s="49"/>
      <c r="AK291" s="49"/>
      <c r="AL291" s="49"/>
      <c r="AM291" s="49"/>
      <c r="AN291" s="49"/>
      <c r="AO291" s="49"/>
      <c r="AP291" s="49"/>
      <c r="AQ291" s="49"/>
    </row>
    <row r="292" spans="1:43" s="167" customFormat="1" ht="12" customHeight="1">
      <c r="A292" s="202"/>
      <c r="B292" s="33" t="s">
        <v>281</v>
      </c>
      <c r="C292" s="40" t="s">
        <v>14</v>
      </c>
      <c r="D292" s="187">
        <v>82769</v>
      </c>
      <c r="E292" s="84">
        <f>D292/D280*100</f>
        <v>104.23257102558937</v>
      </c>
      <c r="F292" s="82">
        <v>1057</v>
      </c>
      <c r="G292" s="84">
        <f t="shared" si="136"/>
        <v>132.62233375156839</v>
      </c>
      <c r="H292" s="82">
        <v>620</v>
      </c>
      <c r="I292" s="84">
        <f t="shared" si="156"/>
        <v>168.02168021680217</v>
      </c>
      <c r="J292" s="82">
        <f>D292-F292</f>
        <v>81712</v>
      </c>
      <c r="K292" s="84">
        <f t="shared" si="139"/>
        <v>103.94474055793719</v>
      </c>
      <c r="L292" s="82">
        <v>31341</v>
      </c>
      <c r="M292" s="84">
        <f t="shared" si="140"/>
        <v>103.54841907027456</v>
      </c>
      <c r="N292" s="226">
        <v>63726</v>
      </c>
      <c r="O292" s="84">
        <f t="shared" si="141"/>
        <v>92.947885824302446</v>
      </c>
      <c r="P292" s="82">
        <f t="shared" si="149"/>
        <v>32385</v>
      </c>
      <c r="Q292" s="84">
        <f t="shared" si="142"/>
        <v>84.569384237739598</v>
      </c>
      <c r="R292" s="82">
        <f t="shared" si="150"/>
        <v>114097</v>
      </c>
      <c r="S292" s="84">
        <f t="shared" si="143"/>
        <v>97.598049698473119</v>
      </c>
      <c r="T292" s="82">
        <v>108216</v>
      </c>
      <c r="U292" s="84">
        <f t="shared" si="144"/>
        <v>97.086054690303598</v>
      </c>
      <c r="V292" s="82">
        <v>7925</v>
      </c>
      <c r="W292" s="84">
        <f t="shared" si="145"/>
        <v>97.096299926488598</v>
      </c>
      <c r="X292" s="82">
        <f t="shared" ref="X292:X302" si="157">R292-T292</f>
        <v>5881</v>
      </c>
      <c r="Y292" s="84">
        <f t="shared" si="146"/>
        <v>108.08674875941921</v>
      </c>
      <c r="Z292" s="82">
        <v>84</v>
      </c>
      <c r="AA292" s="84">
        <f t="shared" si="154"/>
        <v>155.55555555555557</v>
      </c>
      <c r="AB292" s="82" t="s">
        <v>191</v>
      </c>
      <c r="AC292" s="84" t="s">
        <v>191</v>
      </c>
      <c r="AD292" s="82">
        <v>2179</v>
      </c>
      <c r="AE292" s="84">
        <f>AD292/AD280*100</f>
        <v>98.552691090004515</v>
      </c>
      <c r="AF292" s="84" t="s">
        <v>40</v>
      </c>
      <c r="AG292" s="84" t="s">
        <v>40</v>
      </c>
      <c r="AH292" s="84" t="s">
        <v>40</v>
      </c>
      <c r="AI292" s="117" t="s">
        <v>40</v>
      </c>
      <c r="AJ292" s="49"/>
      <c r="AK292" s="49"/>
      <c r="AL292" s="49"/>
      <c r="AM292" s="49"/>
      <c r="AN292" s="49"/>
      <c r="AO292" s="49"/>
      <c r="AP292" s="49"/>
      <c r="AQ292" s="49"/>
    </row>
    <row r="293" spans="1:43" s="167" customFormat="1" ht="12" customHeight="1">
      <c r="A293" s="202"/>
      <c r="B293" s="33" t="s">
        <v>282</v>
      </c>
      <c r="C293" s="40" t="s">
        <v>15</v>
      </c>
      <c r="D293" s="187">
        <v>82020</v>
      </c>
      <c r="E293" s="84">
        <f>D293/D281*100</f>
        <v>105.11207084363907</v>
      </c>
      <c r="F293" s="82">
        <v>1174</v>
      </c>
      <c r="G293" s="84">
        <f t="shared" si="136"/>
        <v>146.01990049751242</v>
      </c>
      <c r="H293" s="82">
        <v>737</v>
      </c>
      <c r="I293" s="84">
        <f t="shared" si="156"/>
        <v>196.01063829787233</v>
      </c>
      <c r="J293" s="82">
        <f t="shared" ref="J293:J303" si="158">D293-F293</f>
        <v>80846</v>
      </c>
      <c r="K293" s="84">
        <f t="shared" si="139"/>
        <v>104.68618488352519</v>
      </c>
      <c r="L293" s="82">
        <v>31786</v>
      </c>
      <c r="M293" s="84">
        <f t="shared" si="140"/>
        <v>115.05827843335987</v>
      </c>
      <c r="N293" s="226">
        <v>58959</v>
      </c>
      <c r="O293" s="84">
        <f t="shared" si="141"/>
        <v>96.516443760538252</v>
      </c>
      <c r="P293" s="82">
        <f t="shared" si="149"/>
        <v>27173</v>
      </c>
      <c r="Q293" s="84">
        <f t="shared" si="142"/>
        <v>81.207973461641913</v>
      </c>
      <c r="R293" s="82">
        <f t="shared" si="150"/>
        <v>108019</v>
      </c>
      <c r="S293" s="84">
        <f t="shared" si="143"/>
        <v>97.588717837525294</v>
      </c>
      <c r="T293" s="82">
        <v>101824</v>
      </c>
      <c r="U293" s="84">
        <f t="shared" si="144"/>
        <v>96.72008130930783</v>
      </c>
      <c r="V293" s="82">
        <v>7662</v>
      </c>
      <c r="W293" s="84">
        <f t="shared" si="145"/>
        <v>89.572129997661904</v>
      </c>
      <c r="X293" s="82">
        <f t="shared" si="157"/>
        <v>6195</v>
      </c>
      <c r="Y293" s="84">
        <f t="shared" si="146"/>
        <v>114.48900388098318</v>
      </c>
      <c r="Z293" s="82">
        <v>76</v>
      </c>
      <c r="AA293" s="84">
        <f t="shared" si="154"/>
        <v>211.11111111111111</v>
      </c>
      <c r="AB293" s="82" t="s">
        <v>272</v>
      </c>
      <c r="AC293" s="84" t="s">
        <v>191</v>
      </c>
      <c r="AD293" s="82">
        <v>2052</v>
      </c>
      <c r="AE293" s="84">
        <f t="shared" ref="AE293:AE303" si="159">AD293/AD281*100</f>
        <v>94.956038870893096</v>
      </c>
      <c r="AF293" s="84" t="s">
        <v>40</v>
      </c>
      <c r="AG293" s="84" t="s">
        <v>40</v>
      </c>
      <c r="AH293" s="84" t="s">
        <v>40</v>
      </c>
      <c r="AI293" s="117" t="s">
        <v>40</v>
      </c>
      <c r="AJ293" s="49"/>
      <c r="AK293" s="49"/>
      <c r="AL293" s="49"/>
      <c r="AM293" s="49"/>
      <c r="AN293" s="49"/>
      <c r="AO293" s="49"/>
      <c r="AP293" s="49"/>
      <c r="AQ293" s="49"/>
    </row>
    <row r="294" spans="1:43" s="167" customFormat="1" ht="12" customHeight="1">
      <c r="A294" s="202"/>
      <c r="B294" s="33" t="s">
        <v>283</v>
      </c>
      <c r="C294" s="40" t="s">
        <v>16</v>
      </c>
      <c r="D294" s="187">
        <v>85820</v>
      </c>
      <c r="E294" s="84">
        <f>D294/D282*100</f>
        <v>105.44292910676987</v>
      </c>
      <c r="F294" s="82">
        <v>1098</v>
      </c>
      <c r="G294" s="84">
        <f t="shared" si="136"/>
        <v>150.82417582417582</v>
      </c>
      <c r="H294" s="82">
        <v>661</v>
      </c>
      <c r="I294" s="84">
        <f t="shared" si="156"/>
        <v>220.33333333333331</v>
      </c>
      <c r="J294" s="82">
        <f t="shared" si="158"/>
        <v>84722</v>
      </c>
      <c r="K294" s="84">
        <f t="shared" si="139"/>
        <v>105.03334903672112</v>
      </c>
      <c r="L294" s="82">
        <v>34368</v>
      </c>
      <c r="M294" s="84">
        <f t="shared" si="140"/>
        <v>112.21837654280678</v>
      </c>
      <c r="N294" s="226">
        <v>58752</v>
      </c>
      <c r="O294" s="84">
        <f t="shared" si="141"/>
        <v>100.16537379592532</v>
      </c>
      <c r="P294" s="82">
        <f t="shared" si="149"/>
        <v>24384</v>
      </c>
      <c r="Q294" s="84">
        <f t="shared" si="142"/>
        <v>86.99561168789468</v>
      </c>
      <c r="R294" s="82">
        <f t="shared" si="150"/>
        <v>109106</v>
      </c>
      <c r="S294" s="84">
        <f t="shared" si="143"/>
        <v>100.38181634173941</v>
      </c>
      <c r="T294" s="82">
        <v>97300</v>
      </c>
      <c r="U294" s="84">
        <f t="shared" si="144"/>
        <v>95.619957349371546</v>
      </c>
      <c r="V294" s="82">
        <v>6713</v>
      </c>
      <c r="W294" s="84">
        <f t="shared" si="145"/>
        <v>95.886301956863306</v>
      </c>
      <c r="X294" s="82">
        <f t="shared" si="157"/>
        <v>11806</v>
      </c>
      <c r="Y294" s="84">
        <f t="shared" si="146"/>
        <v>170.2624747620421</v>
      </c>
      <c r="Z294" s="82">
        <v>94</v>
      </c>
      <c r="AA294" s="84">
        <f t="shared" si="154"/>
        <v>208.88888888888891</v>
      </c>
      <c r="AB294" s="82" t="s">
        <v>272</v>
      </c>
      <c r="AC294" s="84" t="s">
        <v>191</v>
      </c>
      <c r="AD294" s="82">
        <v>2287</v>
      </c>
      <c r="AE294" s="84">
        <f t="shared" si="159"/>
        <v>102.00713648528099</v>
      </c>
      <c r="AF294" s="84" t="s">
        <v>40</v>
      </c>
      <c r="AG294" s="84" t="s">
        <v>40</v>
      </c>
      <c r="AH294" s="84" t="s">
        <v>40</v>
      </c>
      <c r="AI294" s="117" t="s">
        <v>40</v>
      </c>
      <c r="AJ294" s="49"/>
      <c r="AK294" s="49"/>
      <c r="AL294" s="49"/>
      <c r="AM294" s="49"/>
      <c r="AN294" s="49"/>
      <c r="AO294" s="49"/>
      <c r="AP294" s="49"/>
      <c r="AQ294" s="49"/>
    </row>
    <row r="295" spans="1:43" s="167" customFormat="1" ht="12" customHeight="1">
      <c r="A295" s="202"/>
      <c r="B295" s="33" t="s">
        <v>284</v>
      </c>
      <c r="C295" s="40" t="s">
        <v>285</v>
      </c>
      <c r="D295" s="187">
        <v>86767</v>
      </c>
      <c r="E295" s="84">
        <f t="shared" ref="E295:E303" si="160">D295/D283*100</f>
        <v>104.8936761808049</v>
      </c>
      <c r="F295" s="82">
        <v>1185</v>
      </c>
      <c r="G295" s="84">
        <f t="shared" si="136"/>
        <v>143.81067961165047</v>
      </c>
      <c r="H295" s="82">
        <v>757</v>
      </c>
      <c r="I295" s="84">
        <f t="shared" si="156"/>
        <v>191.16161616161617</v>
      </c>
      <c r="J295" s="82">
        <f t="shared" si="158"/>
        <v>85582</v>
      </c>
      <c r="K295" s="84">
        <f t="shared" si="139"/>
        <v>104.50210635569937</v>
      </c>
      <c r="L295" s="82">
        <v>32882</v>
      </c>
      <c r="M295" s="84">
        <f t="shared" si="140"/>
        <v>108.12179402867289</v>
      </c>
      <c r="N295" s="226">
        <v>60494</v>
      </c>
      <c r="O295" s="84">
        <f t="shared" si="141"/>
        <v>96.16570756366643</v>
      </c>
      <c r="P295" s="82">
        <f t="shared" si="149"/>
        <v>27612</v>
      </c>
      <c r="Q295" s="84">
        <f t="shared" si="142"/>
        <v>84.975687819289718</v>
      </c>
      <c r="R295" s="82">
        <f t="shared" si="150"/>
        <v>113194</v>
      </c>
      <c r="S295" s="84">
        <f t="shared" si="143"/>
        <v>98.955319130335965</v>
      </c>
      <c r="T295" s="82">
        <v>103153</v>
      </c>
      <c r="U295" s="84">
        <f t="shared" si="144"/>
        <v>96.457859941463056</v>
      </c>
      <c r="V295" s="82">
        <v>6720</v>
      </c>
      <c r="W295" s="84">
        <f t="shared" si="145"/>
        <v>93.567251461988292</v>
      </c>
      <c r="X295" s="82">
        <f t="shared" si="157"/>
        <v>10041</v>
      </c>
      <c r="Y295" s="84">
        <f t="shared" si="146"/>
        <v>134.81471535982814</v>
      </c>
      <c r="Z295" s="82">
        <v>82</v>
      </c>
      <c r="AA295" s="84">
        <f t="shared" si="154"/>
        <v>200</v>
      </c>
      <c r="AB295" s="82" t="s">
        <v>272</v>
      </c>
      <c r="AC295" s="84" t="s">
        <v>191</v>
      </c>
      <c r="AD295" s="82">
        <v>2195</v>
      </c>
      <c r="AE295" s="84">
        <f t="shared" si="159"/>
        <v>102.23567768979973</v>
      </c>
      <c r="AF295" s="84" t="s">
        <v>40</v>
      </c>
      <c r="AG295" s="84" t="s">
        <v>40</v>
      </c>
      <c r="AH295" s="84" t="s">
        <v>40</v>
      </c>
      <c r="AI295" s="117" t="s">
        <v>40</v>
      </c>
      <c r="AJ295" s="49"/>
      <c r="AK295" s="49"/>
      <c r="AL295" s="49"/>
      <c r="AM295" s="49"/>
      <c r="AN295" s="49"/>
      <c r="AO295" s="49"/>
      <c r="AP295" s="49"/>
      <c r="AQ295" s="49"/>
    </row>
    <row r="296" spans="1:43" s="167" customFormat="1" ht="12.75" customHeight="1">
      <c r="A296" s="202"/>
      <c r="B296" s="33" t="s">
        <v>286</v>
      </c>
      <c r="C296" s="40" t="s">
        <v>287</v>
      </c>
      <c r="D296" s="187">
        <v>80140</v>
      </c>
      <c r="E296" s="84">
        <f t="shared" si="160"/>
        <v>103.26521145272274</v>
      </c>
      <c r="F296" s="82">
        <v>1099</v>
      </c>
      <c r="G296" s="84">
        <f t="shared" si="136"/>
        <v>147.51677852348993</v>
      </c>
      <c r="H296" s="82">
        <v>671</v>
      </c>
      <c r="I296" s="84">
        <f t="shared" si="156"/>
        <v>211.67192429022083</v>
      </c>
      <c r="J296" s="82">
        <f t="shared" si="158"/>
        <v>79041</v>
      </c>
      <c r="K296" s="84">
        <f t="shared" si="139"/>
        <v>102.8362888851303</v>
      </c>
      <c r="L296" s="82">
        <v>29697</v>
      </c>
      <c r="M296" s="84">
        <f t="shared" si="140"/>
        <v>102.83606897984625</v>
      </c>
      <c r="N296" s="226">
        <v>57936</v>
      </c>
      <c r="O296" s="84">
        <f t="shared" si="141"/>
        <v>97.120059006940025</v>
      </c>
      <c r="P296" s="82">
        <f t="shared" si="149"/>
        <v>28239</v>
      </c>
      <c r="Q296" s="84">
        <f t="shared" si="142"/>
        <v>91.756563556017682</v>
      </c>
      <c r="R296" s="82">
        <f t="shared" si="150"/>
        <v>107280</v>
      </c>
      <c r="S296" s="84">
        <f t="shared" si="143"/>
        <v>99.668329663591521</v>
      </c>
      <c r="T296" s="82">
        <v>95771</v>
      </c>
      <c r="U296" s="84">
        <f t="shared" si="144"/>
        <v>95.558859332282324</v>
      </c>
      <c r="V296" s="82">
        <v>6195</v>
      </c>
      <c r="W296" s="84">
        <f t="shared" si="145"/>
        <v>79.647724350732844</v>
      </c>
      <c r="X296" s="82">
        <f t="shared" si="157"/>
        <v>11509</v>
      </c>
      <c r="Y296" s="84">
        <f t="shared" si="146"/>
        <v>155.21240728253539</v>
      </c>
      <c r="Z296" s="82">
        <v>74</v>
      </c>
      <c r="AA296" s="84">
        <f t="shared" si="154"/>
        <v>200</v>
      </c>
      <c r="AB296" s="82" t="s">
        <v>272</v>
      </c>
      <c r="AC296" s="84" t="s">
        <v>191</v>
      </c>
      <c r="AD296" s="82">
        <v>1920</v>
      </c>
      <c r="AE296" s="84">
        <f t="shared" si="159"/>
        <v>96.337180130456602</v>
      </c>
      <c r="AF296" s="84" t="s">
        <v>40</v>
      </c>
      <c r="AG296" s="84" t="s">
        <v>40</v>
      </c>
      <c r="AH296" s="84" t="s">
        <v>40</v>
      </c>
      <c r="AI296" s="117" t="s">
        <v>40</v>
      </c>
      <c r="AJ296" s="49"/>
      <c r="AK296" s="49"/>
      <c r="AL296" s="49"/>
      <c r="AM296" s="49"/>
      <c r="AN296" s="49"/>
      <c r="AO296" s="49"/>
      <c r="AP296" s="49"/>
      <c r="AQ296" s="49"/>
    </row>
    <row r="297" spans="1:43" s="170" customFormat="1" ht="12.75" customHeight="1">
      <c r="A297" s="203"/>
      <c r="B297" s="34" t="s">
        <v>288</v>
      </c>
      <c r="C297" s="42" t="s">
        <v>289</v>
      </c>
      <c r="D297" s="204">
        <v>91506</v>
      </c>
      <c r="E297" s="205">
        <f t="shared" si="160"/>
        <v>102.7533855862735</v>
      </c>
      <c r="F297" s="82">
        <v>778</v>
      </c>
      <c r="G297" s="84">
        <f t="shared" si="136"/>
        <v>97.493734335839605</v>
      </c>
      <c r="H297" s="82">
        <v>350</v>
      </c>
      <c r="I297" s="84">
        <f t="shared" si="156"/>
        <v>94.594594594594597</v>
      </c>
      <c r="J297" s="82">
        <f t="shared" si="158"/>
        <v>90728</v>
      </c>
      <c r="K297" s="84">
        <f t="shared" si="139"/>
        <v>102.80094271211023</v>
      </c>
      <c r="L297" s="82">
        <v>36403</v>
      </c>
      <c r="M297" s="84">
        <f t="shared" si="140"/>
        <v>107.50716163137533</v>
      </c>
      <c r="N297" s="226">
        <v>62335</v>
      </c>
      <c r="O297" s="84">
        <f t="shared" si="141"/>
        <v>98.710985130405874</v>
      </c>
      <c r="P297" s="82">
        <f t="shared" si="149"/>
        <v>25932</v>
      </c>
      <c r="Q297" s="84">
        <f t="shared" si="142"/>
        <v>88.541382136028417</v>
      </c>
      <c r="R297" s="82">
        <f t="shared" si="150"/>
        <v>116660</v>
      </c>
      <c r="S297" s="84">
        <f t="shared" si="143"/>
        <v>99.247941196488114</v>
      </c>
      <c r="T297" s="82">
        <v>101238</v>
      </c>
      <c r="U297" s="84">
        <f t="shared" si="144"/>
        <v>96.6887923212836</v>
      </c>
      <c r="V297" s="82">
        <v>7252</v>
      </c>
      <c r="W297" s="84">
        <f t="shared" si="145"/>
        <v>99.288061336254103</v>
      </c>
      <c r="X297" s="82">
        <f t="shared" si="157"/>
        <v>15422</v>
      </c>
      <c r="Y297" s="84">
        <f t="shared" si="146"/>
        <v>120.11838928265442</v>
      </c>
      <c r="Z297" s="82">
        <v>91</v>
      </c>
      <c r="AA297" s="84">
        <f t="shared" si="154"/>
        <v>175</v>
      </c>
      <c r="AB297" s="82" t="s">
        <v>272</v>
      </c>
      <c r="AC297" s="84" t="s">
        <v>191</v>
      </c>
      <c r="AD297" s="82">
        <v>2066</v>
      </c>
      <c r="AE297" s="84">
        <f t="shared" si="159"/>
        <v>89.826086956521749</v>
      </c>
      <c r="AF297" s="195" t="s">
        <v>186</v>
      </c>
      <c r="AG297" s="195" t="s">
        <v>186</v>
      </c>
      <c r="AH297" s="195" t="s">
        <v>186</v>
      </c>
      <c r="AI297" s="239" t="s">
        <v>186</v>
      </c>
      <c r="AJ297" s="169"/>
      <c r="AK297" s="169"/>
      <c r="AL297" s="169"/>
      <c r="AM297" s="169"/>
      <c r="AN297" s="169"/>
      <c r="AO297" s="169"/>
      <c r="AP297" s="169"/>
      <c r="AQ297" s="169"/>
    </row>
    <row r="298" spans="1:43" ht="12" customHeight="1">
      <c r="A298" s="201"/>
      <c r="B298" s="33" t="s">
        <v>290</v>
      </c>
      <c r="C298" s="40" t="s">
        <v>291</v>
      </c>
      <c r="D298" s="52">
        <v>90753</v>
      </c>
      <c r="E298" s="64">
        <f t="shared" si="160"/>
        <v>101.77297806486341</v>
      </c>
      <c r="F298" s="81">
        <v>784</v>
      </c>
      <c r="G298" s="62">
        <f t="shared" ref="G298:G309" si="161">F298/F286*100</f>
        <v>68.711656441717793</v>
      </c>
      <c r="H298" s="57">
        <v>356</v>
      </c>
      <c r="I298" s="62">
        <f>H298/H286*100</f>
        <v>49.929873772791019</v>
      </c>
      <c r="J298" s="57">
        <f t="shared" si="158"/>
        <v>89969</v>
      </c>
      <c r="K298" s="62">
        <f t="shared" ref="K298:K309" si="162">J298/J286*100</f>
        <v>102.20149719985005</v>
      </c>
      <c r="L298" s="57">
        <v>36027</v>
      </c>
      <c r="M298" s="62">
        <f t="shared" ref="M298:M309" si="163">L298/L286*100</f>
        <v>105.3605895771188</v>
      </c>
      <c r="N298" s="238">
        <v>59776</v>
      </c>
      <c r="O298" s="62">
        <f t="shared" ref="O298:O309" si="164">N298/N286*100</f>
        <v>96.99015106034301</v>
      </c>
      <c r="P298" s="57">
        <f t="shared" ref="P298:P309" si="165">N298-L298</f>
        <v>23749</v>
      </c>
      <c r="Q298" s="62">
        <f t="shared" ref="Q298:Q309" si="166">P298/P286*100</f>
        <v>86.558297189926009</v>
      </c>
      <c r="R298" s="57">
        <f t="shared" ref="R298:R309" si="167">J298+P298</f>
        <v>113718</v>
      </c>
      <c r="S298" s="62">
        <f t="shared" ref="S298:S309" si="168">R298/R286*100</f>
        <v>98.484428586274987</v>
      </c>
      <c r="T298" s="57">
        <v>101203</v>
      </c>
      <c r="U298" s="62">
        <f t="shared" ref="U298:U309" si="169">T298/T286*100</f>
        <v>97.055805433813163</v>
      </c>
      <c r="V298" s="57">
        <v>5972</v>
      </c>
      <c r="W298" s="62">
        <f t="shared" ref="W298:W309" si="170">V298/V286*100</f>
        <v>84.589235127478759</v>
      </c>
      <c r="X298" s="57">
        <f t="shared" si="157"/>
        <v>12515</v>
      </c>
      <c r="Y298" s="62">
        <f t="shared" ref="Y298:Y309" si="171">X298/X286*100</f>
        <v>111.79097811523002</v>
      </c>
      <c r="Z298" s="57">
        <v>95</v>
      </c>
      <c r="AA298" s="62">
        <f t="shared" ref="AA298:AA309" si="172">Z298/Z286*100</f>
        <v>133.80281690140845</v>
      </c>
      <c r="AB298" s="57" t="s">
        <v>210</v>
      </c>
      <c r="AC298" s="62" t="s">
        <v>210</v>
      </c>
      <c r="AD298" s="150">
        <v>1944</v>
      </c>
      <c r="AE298" s="240">
        <f t="shared" si="159"/>
        <v>97.786720321931583</v>
      </c>
      <c r="AF298" s="62" t="s">
        <v>40</v>
      </c>
      <c r="AG298" s="62" t="s">
        <v>40</v>
      </c>
      <c r="AH298" s="62" t="s">
        <v>40</v>
      </c>
      <c r="AI298" s="63" t="s">
        <v>193</v>
      </c>
      <c r="AJ298" s="15"/>
      <c r="AK298" s="15"/>
      <c r="AL298" s="15"/>
      <c r="AM298" s="15"/>
      <c r="AN298" s="15"/>
      <c r="AO298" s="15"/>
      <c r="AP298" s="15"/>
      <c r="AQ298" s="15"/>
    </row>
    <row r="299" spans="1:43" s="167" customFormat="1" ht="12" customHeight="1">
      <c r="A299" s="202"/>
      <c r="B299" s="33" t="s">
        <v>292</v>
      </c>
      <c r="C299" s="40" t="s">
        <v>293</v>
      </c>
      <c r="D299" s="187">
        <v>92744</v>
      </c>
      <c r="E299" s="84">
        <f t="shared" si="160"/>
        <v>100.94035698737484</v>
      </c>
      <c r="F299" s="82">
        <v>814</v>
      </c>
      <c r="G299" s="84">
        <f t="shared" si="161"/>
        <v>68.576242628475143</v>
      </c>
      <c r="H299" s="82">
        <v>386</v>
      </c>
      <c r="I299" s="84">
        <f t="shared" ref="I299:I309" si="173">H299/H287*100</f>
        <v>50.856389986824766</v>
      </c>
      <c r="J299" s="82">
        <f t="shared" si="158"/>
        <v>91930</v>
      </c>
      <c r="K299" s="84">
        <f t="shared" si="162"/>
        <v>101.36394209034876</v>
      </c>
      <c r="L299" s="82">
        <v>36634</v>
      </c>
      <c r="M299" s="84">
        <f t="shared" si="163"/>
        <v>108.52910679899274</v>
      </c>
      <c r="N299" s="226">
        <v>64077</v>
      </c>
      <c r="O299" s="84">
        <f t="shared" si="164"/>
        <v>97.941122523844456</v>
      </c>
      <c r="P299" s="82">
        <f t="shared" si="165"/>
        <v>27443</v>
      </c>
      <c r="Q299" s="84">
        <f t="shared" si="166"/>
        <v>86.655720104834373</v>
      </c>
      <c r="R299" s="82">
        <f t="shared" si="167"/>
        <v>119373</v>
      </c>
      <c r="S299" s="84">
        <f t="shared" si="168"/>
        <v>97.557248165280072</v>
      </c>
      <c r="T299" s="82">
        <v>106871</v>
      </c>
      <c r="U299" s="84">
        <f t="shared" si="169"/>
        <v>94.971118812761048</v>
      </c>
      <c r="V299" s="82">
        <v>6604</v>
      </c>
      <c r="W299" s="84">
        <f t="shared" si="170"/>
        <v>81.480567550894506</v>
      </c>
      <c r="X299" s="82">
        <f t="shared" si="157"/>
        <v>12502</v>
      </c>
      <c r="Y299" s="84">
        <f t="shared" si="171"/>
        <v>127.15622457282343</v>
      </c>
      <c r="Z299" s="82">
        <v>92</v>
      </c>
      <c r="AA299" s="84">
        <f t="shared" si="172"/>
        <v>122.66666666666666</v>
      </c>
      <c r="AB299" s="82" t="s">
        <v>210</v>
      </c>
      <c r="AC299" s="84" t="s">
        <v>210</v>
      </c>
      <c r="AD299" s="82">
        <v>1996</v>
      </c>
      <c r="AE299" s="84">
        <f t="shared" si="159"/>
        <v>93.664946034725489</v>
      </c>
      <c r="AF299" s="84" t="s">
        <v>193</v>
      </c>
      <c r="AG299" s="84" t="s">
        <v>193</v>
      </c>
      <c r="AH299" s="84" t="s">
        <v>193</v>
      </c>
      <c r="AI299" s="117" t="s">
        <v>193</v>
      </c>
      <c r="AJ299" s="49"/>
      <c r="AK299" s="49"/>
      <c r="AL299" s="49"/>
      <c r="AM299" s="49"/>
      <c r="AN299" s="49"/>
      <c r="AO299" s="49"/>
      <c r="AP299" s="49"/>
      <c r="AQ299" s="49"/>
    </row>
    <row r="300" spans="1:43" s="167" customFormat="1" ht="12" customHeight="1">
      <c r="A300" s="202"/>
      <c r="B300" s="33" t="s">
        <v>294</v>
      </c>
      <c r="C300" s="40" t="s">
        <v>10</v>
      </c>
      <c r="D300" s="187">
        <v>86093</v>
      </c>
      <c r="E300" s="84">
        <f t="shared" si="160"/>
        <v>100.08253702541209</v>
      </c>
      <c r="F300" s="82">
        <v>756</v>
      </c>
      <c r="G300" s="84">
        <f t="shared" si="161"/>
        <v>60.771704180064312</v>
      </c>
      <c r="H300" s="82">
        <v>348</v>
      </c>
      <c r="I300" s="84">
        <f t="shared" si="173"/>
        <v>43.122676579925653</v>
      </c>
      <c r="J300" s="82">
        <f t="shared" si="158"/>
        <v>85337</v>
      </c>
      <c r="K300" s="84">
        <f t="shared" si="162"/>
        <v>100.65936917596545</v>
      </c>
      <c r="L300" s="82">
        <v>33028</v>
      </c>
      <c r="M300" s="84">
        <f t="shared" si="163"/>
        <v>108.05116629044393</v>
      </c>
      <c r="N300" s="226">
        <v>63362</v>
      </c>
      <c r="O300" s="84">
        <f t="shared" si="164"/>
        <v>96.442868232393181</v>
      </c>
      <c r="P300" s="82">
        <f t="shared" si="165"/>
        <v>30334</v>
      </c>
      <c r="Q300" s="84">
        <f t="shared" si="166"/>
        <v>86.342935215757706</v>
      </c>
      <c r="R300" s="82">
        <f t="shared" si="167"/>
        <v>115671</v>
      </c>
      <c r="S300" s="84">
        <f t="shared" si="168"/>
        <v>96.464848636477356</v>
      </c>
      <c r="T300" s="82">
        <v>106502</v>
      </c>
      <c r="U300" s="84">
        <f t="shared" si="169"/>
        <v>94.374833850243689</v>
      </c>
      <c r="V300" s="82">
        <v>5771</v>
      </c>
      <c r="W300" s="84">
        <f t="shared" si="170"/>
        <v>77.276379217996777</v>
      </c>
      <c r="X300" s="82">
        <f t="shared" si="157"/>
        <v>9169</v>
      </c>
      <c r="Y300" s="84">
        <f t="shared" si="171"/>
        <v>129.87252124645892</v>
      </c>
      <c r="Z300" s="82">
        <v>91</v>
      </c>
      <c r="AA300" s="84">
        <f t="shared" si="172"/>
        <v>144.44444444444443</v>
      </c>
      <c r="AB300" s="82" t="s">
        <v>210</v>
      </c>
      <c r="AC300" s="84" t="s">
        <v>210</v>
      </c>
      <c r="AD300" s="82">
        <v>1897</v>
      </c>
      <c r="AE300" s="84">
        <f t="shared" si="159"/>
        <v>91.333654309099671</v>
      </c>
      <c r="AF300" s="84" t="s">
        <v>193</v>
      </c>
      <c r="AG300" s="84" t="s">
        <v>193</v>
      </c>
      <c r="AH300" s="84" t="s">
        <v>193</v>
      </c>
      <c r="AI300" s="117" t="s">
        <v>193</v>
      </c>
      <c r="AJ300" s="49"/>
      <c r="AK300" s="49"/>
      <c r="AL300" s="49"/>
      <c r="AM300" s="49"/>
      <c r="AN300" s="49"/>
      <c r="AO300" s="49"/>
      <c r="AP300" s="49"/>
      <c r="AQ300" s="49"/>
    </row>
    <row r="301" spans="1:43" s="167" customFormat="1" ht="12" customHeight="1">
      <c r="A301" s="202"/>
      <c r="B301" s="33" t="s">
        <v>295</v>
      </c>
      <c r="C301" s="40" t="s">
        <v>296</v>
      </c>
      <c r="D301" s="187">
        <v>84459</v>
      </c>
      <c r="E301" s="84">
        <f t="shared" si="160"/>
        <v>100.56558392074682</v>
      </c>
      <c r="F301" s="82">
        <v>733</v>
      </c>
      <c r="G301" s="84">
        <f t="shared" si="161"/>
        <v>57.625786163522008</v>
      </c>
      <c r="H301" s="82">
        <v>325</v>
      </c>
      <c r="I301" s="84">
        <f t="shared" si="173"/>
        <v>38.922155688622759</v>
      </c>
      <c r="J301" s="82">
        <f t="shared" si="158"/>
        <v>83726</v>
      </c>
      <c r="K301" s="84">
        <f t="shared" si="162"/>
        <v>101.2259406132121</v>
      </c>
      <c r="L301" s="82">
        <v>31875</v>
      </c>
      <c r="M301" s="84">
        <f t="shared" si="163"/>
        <v>102.19949341113855</v>
      </c>
      <c r="N301" s="226">
        <v>64774</v>
      </c>
      <c r="O301" s="84">
        <f t="shared" si="164"/>
        <v>100.28797919118102</v>
      </c>
      <c r="P301" s="82">
        <f t="shared" si="165"/>
        <v>32899</v>
      </c>
      <c r="Q301" s="84">
        <f t="shared" si="166"/>
        <v>98.502949190095507</v>
      </c>
      <c r="R301" s="82">
        <f t="shared" si="167"/>
        <v>116625</v>
      </c>
      <c r="S301" s="84">
        <f t="shared" si="168"/>
        <v>100.44267984945441</v>
      </c>
      <c r="T301" s="82">
        <v>106129</v>
      </c>
      <c r="U301" s="84">
        <f t="shared" si="169"/>
        <v>98.851548965183213</v>
      </c>
      <c r="V301" s="82">
        <v>5927</v>
      </c>
      <c r="W301" s="84">
        <f t="shared" si="170"/>
        <v>78.785059151934064</v>
      </c>
      <c r="X301" s="82">
        <f t="shared" si="157"/>
        <v>10496</v>
      </c>
      <c r="Y301" s="84">
        <f t="shared" si="171"/>
        <v>119.96799634243914</v>
      </c>
      <c r="Z301" s="82">
        <v>92</v>
      </c>
      <c r="AA301" s="84">
        <f t="shared" si="172"/>
        <v>114.99999999999999</v>
      </c>
      <c r="AB301" s="82" t="s">
        <v>191</v>
      </c>
      <c r="AC301" s="84" t="s">
        <v>191</v>
      </c>
      <c r="AD301" s="82">
        <v>2020</v>
      </c>
      <c r="AE301" s="84">
        <f t="shared" si="159"/>
        <v>93.997208003722662</v>
      </c>
      <c r="AF301" s="84" t="s">
        <v>193</v>
      </c>
      <c r="AG301" s="84" t="s">
        <v>193</v>
      </c>
      <c r="AH301" s="84" t="s">
        <v>193</v>
      </c>
      <c r="AI301" s="117" t="s">
        <v>193</v>
      </c>
      <c r="AJ301" s="49"/>
      <c r="AK301" s="49"/>
      <c r="AL301" s="49"/>
      <c r="AM301" s="49"/>
      <c r="AN301" s="49"/>
      <c r="AO301" s="49"/>
      <c r="AP301" s="49"/>
      <c r="AQ301" s="49"/>
    </row>
    <row r="302" spans="1:43" s="167" customFormat="1" ht="12" customHeight="1">
      <c r="A302" s="202"/>
      <c r="B302" s="33" t="s">
        <v>297</v>
      </c>
      <c r="C302" s="40" t="s">
        <v>298</v>
      </c>
      <c r="D302" s="187">
        <v>82242</v>
      </c>
      <c r="E302" s="84">
        <f t="shared" si="160"/>
        <v>101.03936311366652</v>
      </c>
      <c r="F302" s="82">
        <v>701</v>
      </c>
      <c r="G302" s="84">
        <f t="shared" si="161"/>
        <v>58.759430008382232</v>
      </c>
      <c r="H302" s="82">
        <v>293</v>
      </c>
      <c r="I302" s="84">
        <f t="shared" si="173"/>
        <v>38.756613756613753</v>
      </c>
      <c r="J302" s="82">
        <f t="shared" si="158"/>
        <v>81541</v>
      </c>
      <c r="K302" s="84">
        <f t="shared" si="162"/>
        <v>101.66826677306335</v>
      </c>
      <c r="L302" s="82">
        <v>31534</v>
      </c>
      <c r="M302" s="84">
        <f t="shared" si="163"/>
        <v>102.18405703175632</v>
      </c>
      <c r="N302" s="226">
        <v>62458</v>
      </c>
      <c r="O302" s="84">
        <f t="shared" si="164"/>
        <v>95.625813365995555</v>
      </c>
      <c r="P302" s="82">
        <f t="shared" si="165"/>
        <v>30924</v>
      </c>
      <c r="Q302" s="84">
        <f t="shared" si="166"/>
        <v>89.75185023944276</v>
      </c>
      <c r="R302" s="82">
        <f t="shared" si="167"/>
        <v>112465</v>
      </c>
      <c r="S302" s="84">
        <f t="shared" si="168"/>
        <v>98.087355439655326</v>
      </c>
      <c r="T302" s="82">
        <v>100792</v>
      </c>
      <c r="U302" s="84">
        <f t="shared" si="169"/>
        <v>97.732958402016862</v>
      </c>
      <c r="V302" s="82">
        <v>6938</v>
      </c>
      <c r="W302" s="84">
        <f t="shared" si="170"/>
        <v>87.501576491360822</v>
      </c>
      <c r="X302" s="82">
        <f t="shared" si="157"/>
        <v>11673</v>
      </c>
      <c r="Y302" s="84">
        <f t="shared" si="171"/>
        <v>101.25780707841776</v>
      </c>
      <c r="Z302" s="82">
        <v>104</v>
      </c>
      <c r="AA302" s="84">
        <f t="shared" si="172"/>
        <v>135.06493506493507</v>
      </c>
      <c r="AB302" s="82" t="s">
        <v>191</v>
      </c>
      <c r="AC302" s="84" t="s">
        <v>191</v>
      </c>
      <c r="AD302" s="228">
        <v>2030</v>
      </c>
      <c r="AE302" s="84">
        <f t="shared" si="159"/>
        <v>93.634686346863475</v>
      </c>
      <c r="AF302" s="84" t="s">
        <v>193</v>
      </c>
      <c r="AG302" s="84" t="s">
        <v>193</v>
      </c>
      <c r="AH302" s="84" t="s">
        <v>193</v>
      </c>
      <c r="AI302" s="117" t="s">
        <v>193</v>
      </c>
      <c r="AJ302" s="49"/>
      <c r="AK302" s="49"/>
      <c r="AL302" s="49"/>
      <c r="AM302" s="49"/>
      <c r="AN302" s="49"/>
      <c r="AO302" s="49"/>
      <c r="AP302" s="49"/>
      <c r="AQ302" s="49"/>
    </row>
    <row r="303" spans="1:43" s="167" customFormat="1" ht="12" customHeight="1">
      <c r="A303" s="202"/>
      <c r="B303" s="33" t="s">
        <v>299</v>
      </c>
      <c r="C303" s="40" t="s">
        <v>13</v>
      </c>
      <c r="D303" s="187">
        <v>80786</v>
      </c>
      <c r="E303" s="84">
        <f t="shared" si="160"/>
        <v>101.46063323411576</v>
      </c>
      <c r="F303" s="82">
        <v>780</v>
      </c>
      <c r="G303" s="84">
        <f t="shared" si="161"/>
        <v>64.250411861614495</v>
      </c>
      <c r="H303" s="82">
        <v>372</v>
      </c>
      <c r="I303" s="84">
        <f t="shared" si="173"/>
        <v>47.876447876447877</v>
      </c>
      <c r="J303" s="82">
        <f t="shared" si="158"/>
        <v>80006</v>
      </c>
      <c r="K303" s="84">
        <f t="shared" si="162"/>
        <v>102.03675598464461</v>
      </c>
      <c r="L303" s="82">
        <v>30622</v>
      </c>
      <c r="M303" s="84">
        <f t="shared" si="163"/>
        <v>103.55065602597051</v>
      </c>
      <c r="N303" s="226">
        <v>62183</v>
      </c>
      <c r="O303" s="84">
        <f t="shared" si="164"/>
        <v>95.35368714826798</v>
      </c>
      <c r="P303" s="82">
        <f t="shared" si="165"/>
        <v>31561</v>
      </c>
      <c r="Q303" s="84">
        <f t="shared" si="166"/>
        <v>88.552509750007019</v>
      </c>
      <c r="R303" s="82">
        <f t="shared" si="167"/>
        <v>111567</v>
      </c>
      <c r="S303" s="84">
        <f t="shared" si="168"/>
        <v>97.82288469969312</v>
      </c>
      <c r="T303" s="82">
        <v>104997</v>
      </c>
      <c r="U303" s="84">
        <f t="shared" si="169"/>
        <v>99.406384912519883</v>
      </c>
      <c r="V303" s="82">
        <v>6383</v>
      </c>
      <c r="W303" s="84">
        <f t="shared" si="170"/>
        <v>87.187542685425484</v>
      </c>
      <c r="X303" s="82">
        <f>R303-T303</f>
        <v>6570</v>
      </c>
      <c r="Y303" s="84">
        <f t="shared" si="171"/>
        <v>77.972940897222884</v>
      </c>
      <c r="Z303" s="82">
        <v>91</v>
      </c>
      <c r="AA303" s="84">
        <f t="shared" si="172"/>
        <v>121.33333333333334</v>
      </c>
      <c r="AB303" s="82" t="s">
        <v>191</v>
      </c>
      <c r="AC303" s="84" t="s">
        <v>191</v>
      </c>
      <c r="AD303" s="82">
        <v>1959</v>
      </c>
      <c r="AE303" s="84">
        <f t="shared" si="159"/>
        <v>93.108365019011401</v>
      </c>
      <c r="AF303" s="84" t="s">
        <v>193</v>
      </c>
      <c r="AG303" s="84" t="s">
        <v>193</v>
      </c>
      <c r="AH303" s="84" t="s">
        <v>193</v>
      </c>
      <c r="AI303" s="117" t="s">
        <v>193</v>
      </c>
      <c r="AJ303" s="49"/>
      <c r="AK303" s="49"/>
      <c r="AL303" s="49"/>
      <c r="AM303" s="49"/>
      <c r="AN303" s="49"/>
      <c r="AO303" s="49"/>
      <c r="AP303" s="49"/>
      <c r="AQ303" s="49"/>
    </row>
    <row r="304" spans="1:43" s="167" customFormat="1" ht="12" customHeight="1">
      <c r="A304" s="202"/>
      <c r="B304" s="33" t="s">
        <v>300</v>
      </c>
      <c r="C304" s="40" t="s">
        <v>14</v>
      </c>
      <c r="D304" s="187">
        <v>83766</v>
      </c>
      <c r="E304" s="84">
        <f>D304/D292*100</f>
        <v>101.20455726177676</v>
      </c>
      <c r="F304" s="82">
        <v>784</v>
      </c>
      <c r="G304" s="84">
        <f t="shared" si="161"/>
        <v>74.172185430463571</v>
      </c>
      <c r="H304" s="82">
        <v>376</v>
      </c>
      <c r="I304" s="84">
        <f t="shared" si="173"/>
        <v>60.645161290322577</v>
      </c>
      <c r="J304" s="82">
        <f>D304-F304</f>
        <v>82982</v>
      </c>
      <c r="K304" s="84">
        <f t="shared" si="162"/>
        <v>101.5542392794204</v>
      </c>
      <c r="L304" s="82">
        <v>32219</v>
      </c>
      <c r="M304" s="84">
        <f t="shared" si="163"/>
        <v>102.80144220031269</v>
      </c>
      <c r="N304" s="226">
        <v>62667</v>
      </c>
      <c r="O304" s="84">
        <f t="shared" si="164"/>
        <v>98.338197909801337</v>
      </c>
      <c r="P304" s="82">
        <f t="shared" si="165"/>
        <v>30448</v>
      </c>
      <c r="Q304" s="84">
        <f t="shared" si="166"/>
        <v>94.018835880809021</v>
      </c>
      <c r="R304" s="82">
        <f t="shared" si="167"/>
        <v>113430</v>
      </c>
      <c r="S304" s="84">
        <f t="shared" si="168"/>
        <v>99.415409695259299</v>
      </c>
      <c r="T304" s="82">
        <v>107615</v>
      </c>
      <c r="U304" s="84">
        <f t="shared" si="169"/>
        <v>99.444629259998521</v>
      </c>
      <c r="V304" s="82">
        <v>7455</v>
      </c>
      <c r="W304" s="84">
        <f t="shared" si="170"/>
        <v>94.069400630914828</v>
      </c>
      <c r="X304" s="82">
        <f t="shared" ref="X304:X314" si="174">R304-T304</f>
        <v>5815</v>
      </c>
      <c r="Y304" s="84">
        <f t="shared" si="171"/>
        <v>98.877741880632541</v>
      </c>
      <c r="Z304" s="82">
        <v>107</v>
      </c>
      <c r="AA304" s="84">
        <f t="shared" si="172"/>
        <v>127.38095238095238</v>
      </c>
      <c r="AB304" s="82" t="s">
        <v>191</v>
      </c>
      <c r="AC304" s="84" t="s">
        <v>191</v>
      </c>
      <c r="AD304" s="82">
        <v>2021</v>
      </c>
      <c r="AE304" s="84">
        <f>AD304/AD292*100</f>
        <v>92.748967416245989</v>
      </c>
      <c r="AF304" s="84" t="s">
        <v>40</v>
      </c>
      <c r="AG304" s="84" t="s">
        <v>40</v>
      </c>
      <c r="AH304" s="84" t="s">
        <v>40</v>
      </c>
      <c r="AI304" s="117" t="s">
        <v>40</v>
      </c>
      <c r="AJ304" s="49"/>
      <c r="AK304" s="49"/>
      <c r="AL304" s="49"/>
      <c r="AM304" s="49"/>
      <c r="AN304" s="49"/>
      <c r="AO304" s="49"/>
      <c r="AP304" s="49"/>
      <c r="AQ304" s="49"/>
    </row>
    <row r="305" spans="1:43" s="167" customFormat="1" ht="12" customHeight="1">
      <c r="A305" s="202"/>
      <c r="B305" s="33" t="s">
        <v>301</v>
      </c>
      <c r="C305" s="40" t="s">
        <v>15</v>
      </c>
      <c r="D305" s="187">
        <v>81255</v>
      </c>
      <c r="E305" s="84">
        <f>D305/D293*100</f>
        <v>99.067300658375999</v>
      </c>
      <c r="F305" s="82">
        <v>784</v>
      </c>
      <c r="G305" s="84">
        <f t="shared" si="161"/>
        <v>66.78023850085178</v>
      </c>
      <c r="H305" s="82">
        <v>376</v>
      </c>
      <c r="I305" s="84">
        <f t="shared" si="173"/>
        <v>51.017639077340569</v>
      </c>
      <c r="J305" s="82">
        <f t="shared" ref="J305:J315" si="175">D305-F305</f>
        <v>80471</v>
      </c>
      <c r="K305" s="84">
        <f t="shared" si="162"/>
        <v>99.536155159191551</v>
      </c>
      <c r="L305" s="82">
        <v>31531</v>
      </c>
      <c r="M305" s="84">
        <f t="shared" si="163"/>
        <v>99.197760020134652</v>
      </c>
      <c r="N305" s="226">
        <v>56710</v>
      </c>
      <c r="O305" s="84">
        <f t="shared" si="164"/>
        <v>96.18548482844011</v>
      </c>
      <c r="P305" s="82">
        <f t="shared" si="165"/>
        <v>25179</v>
      </c>
      <c r="Q305" s="84">
        <f t="shared" si="166"/>
        <v>92.661833437603505</v>
      </c>
      <c r="R305" s="82">
        <f t="shared" si="167"/>
        <v>105650</v>
      </c>
      <c r="S305" s="84">
        <f t="shared" si="168"/>
        <v>97.806867310380582</v>
      </c>
      <c r="T305" s="82">
        <v>99208</v>
      </c>
      <c r="U305" s="84">
        <f t="shared" si="169"/>
        <v>97.430861093651785</v>
      </c>
      <c r="V305" s="82">
        <v>7492</v>
      </c>
      <c r="W305" s="84">
        <f t="shared" si="170"/>
        <v>97.781258157139135</v>
      </c>
      <c r="X305" s="82">
        <f t="shared" si="174"/>
        <v>6442</v>
      </c>
      <c r="Y305" s="84">
        <f t="shared" si="171"/>
        <v>103.98708635996772</v>
      </c>
      <c r="Z305" s="82">
        <v>107</v>
      </c>
      <c r="AA305" s="84">
        <f t="shared" si="172"/>
        <v>140.78947368421052</v>
      </c>
      <c r="AB305" s="82" t="s">
        <v>210</v>
      </c>
      <c r="AC305" s="84" t="s">
        <v>191</v>
      </c>
      <c r="AD305" s="82">
        <v>1919</v>
      </c>
      <c r="AE305" s="84">
        <f t="shared" ref="AE305:AE315" si="176">AD305/AD293*100</f>
        <v>93.518518518518519</v>
      </c>
      <c r="AF305" s="84" t="s">
        <v>40</v>
      </c>
      <c r="AG305" s="84" t="s">
        <v>40</v>
      </c>
      <c r="AH305" s="84" t="s">
        <v>40</v>
      </c>
      <c r="AI305" s="117" t="s">
        <v>40</v>
      </c>
      <c r="AJ305" s="49"/>
      <c r="AK305" s="49"/>
      <c r="AL305" s="49"/>
      <c r="AM305" s="49"/>
      <c r="AN305" s="49"/>
      <c r="AO305" s="49"/>
      <c r="AP305" s="49"/>
      <c r="AQ305" s="49"/>
    </row>
    <row r="306" spans="1:43" s="167" customFormat="1" ht="12" customHeight="1">
      <c r="A306" s="202"/>
      <c r="B306" s="33" t="s">
        <v>302</v>
      </c>
      <c r="C306" s="40" t="s">
        <v>16</v>
      </c>
      <c r="D306" s="187">
        <v>85072</v>
      </c>
      <c r="E306" s="84">
        <f>D306/D294*100</f>
        <v>99.128408296434401</v>
      </c>
      <c r="F306" s="82">
        <v>751</v>
      </c>
      <c r="G306" s="84">
        <f t="shared" si="161"/>
        <v>68.397085610200364</v>
      </c>
      <c r="H306" s="82">
        <v>343</v>
      </c>
      <c r="I306" s="84">
        <f t="shared" si="173"/>
        <v>51.891074130105899</v>
      </c>
      <c r="J306" s="82">
        <f t="shared" si="175"/>
        <v>84321</v>
      </c>
      <c r="K306" s="84">
        <f t="shared" si="162"/>
        <v>99.526687283114185</v>
      </c>
      <c r="L306" s="82">
        <v>34214</v>
      </c>
      <c r="M306" s="84">
        <f t="shared" si="163"/>
        <v>99.551908752327748</v>
      </c>
      <c r="N306" s="226">
        <v>56094</v>
      </c>
      <c r="O306" s="84">
        <f t="shared" si="164"/>
        <v>95.47589869281046</v>
      </c>
      <c r="P306" s="82">
        <f t="shared" si="165"/>
        <v>21880</v>
      </c>
      <c r="Q306" s="84">
        <f t="shared" si="166"/>
        <v>89.730971128608928</v>
      </c>
      <c r="R306" s="82">
        <f t="shared" si="167"/>
        <v>106201</v>
      </c>
      <c r="S306" s="84">
        <f t="shared" si="168"/>
        <v>97.337451652521395</v>
      </c>
      <c r="T306" s="82">
        <v>94729</v>
      </c>
      <c r="U306" s="84">
        <f t="shared" si="169"/>
        <v>97.357656731757444</v>
      </c>
      <c r="V306" s="82">
        <v>7107</v>
      </c>
      <c r="W306" s="84">
        <f t="shared" si="170"/>
        <v>105.8692089974676</v>
      </c>
      <c r="X306" s="82">
        <f t="shared" si="174"/>
        <v>11472</v>
      </c>
      <c r="Y306" s="84">
        <f t="shared" si="171"/>
        <v>97.170930035575125</v>
      </c>
      <c r="Z306" s="82">
        <v>95</v>
      </c>
      <c r="AA306" s="84">
        <f t="shared" si="172"/>
        <v>101.06382978723406</v>
      </c>
      <c r="AB306" s="82" t="s">
        <v>210</v>
      </c>
      <c r="AC306" s="84" t="s">
        <v>191</v>
      </c>
      <c r="AD306" s="82">
        <v>2033</v>
      </c>
      <c r="AE306" s="84">
        <f t="shared" si="176"/>
        <v>88.893747267162226</v>
      </c>
      <c r="AF306" s="84" t="s">
        <v>40</v>
      </c>
      <c r="AG306" s="84" t="s">
        <v>40</v>
      </c>
      <c r="AH306" s="84" t="s">
        <v>40</v>
      </c>
      <c r="AI306" s="117" t="s">
        <v>40</v>
      </c>
      <c r="AJ306" s="49"/>
      <c r="AK306" s="49"/>
      <c r="AL306" s="49"/>
      <c r="AM306" s="49"/>
      <c r="AN306" s="49"/>
      <c r="AO306" s="49"/>
      <c r="AP306" s="49"/>
      <c r="AQ306" s="49"/>
    </row>
    <row r="307" spans="1:43" s="167" customFormat="1" ht="12" customHeight="1">
      <c r="A307" s="202"/>
      <c r="B307" s="33" t="s">
        <v>303</v>
      </c>
      <c r="C307" s="40" t="s">
        <v>304</v>
      </c>
      <c r="D307" s="187">
        <v>85531</v>
      </c>
      <c r="E307" s="84">
        <f t="shared" ref="E307:E315" si="177">D307/D295*100</f>
        <v>98.575495291988886</v>
      </c>
      <c r="F307" s="82">
        <v>819</v>
      </c>
      <c r="G307" s="84">
        <f t="shared" si="161"/>
        <v>69.113924050632917</v>
      </c>
      <c r="H307" s="82">
        <v>411</v>
      </c>
      <c r="I307" s="84">
        <f t="shared" si="173"/>
        <v>54.293262879788642</v>
      </c>
      <c r="J307" s="82">
        <f t="shared" si="175"/>
        <v>84712</v>
      </c>
      <c r="K307" s="84">
        <f t="shared" si="162"/>
        <v>98.98343109532378</v>
      </c>
      <c r="L307" s="82">
        <v>33377</v>
      </c>
      <c r="M307" s="84">
        <f t="shared" si="163"/>
        <v>101.5053828842528</v>
      </c>
      <c r="N307" s="226">
        <v>57649</v>
      </c>
      <c r="O307" s="84">
        <f t="shared" si="164"/>
        <v>95.297054253314371</v>
      </c>
      <c r="P307" s="82">
        <f t="shared" si="165"/>
        <v>24272</v>
      </c>
      <c r="Q307" s="84">
        <f t="shared" si="166"/>
        <v>87.903809937708246</v>
      </c>
      <c r="R307" s="82">
        <f t="shared" si="167"/>
        <v>108984</v>
      </c>
      <c r="S307" s="84">
        <f t="shared" si="168"/>
        <v>96.28072159301729</v>
      </c>
      <c r="T307" s="82">
        <v>99110</v>
      </c>
      <c r="U307" s="84">
        <f t="shared" si="169"/>
        <v>96.08057933361124</v>
      </c>
      <c r="V307" s="82">
        <v>6663</v>
      </c>
      <c r="W307" s="84">
        <f t="shared" si="170"/>
        <v>99.151785714285708</v>
      </c>
      <c r="X307" s="82">
        <f t="shared" si="174"/>
        <v>9874</v>
      </c>
      <c r="Y307" s="84">
        <f t="shared" si="171"/>
        <v>98.336819041928095</v>
      </c>
      <c r="Z307" s="82">
        <v>89</v>
      </c>
      <c r="AA307" s="84">
        <f t="shared" si="172"/>
        <v>108.53658536585367</v>
      </c>
      <c r="AB307" s="82" t="s">
        <v>210</v>
      </c>
      <c r="AC307" s="84" t="s">
        <v>191</v>
      </c>
      <c r="AD307" s="82">
        <v>1894</v>
      </c>
      <c r="AE307" s="84">
        <f t="shared" si="176"/>
        <v>86.287015945330296</v>
      </c>
      <c r="AF307" s="84" t="s">
        <v>40</v>
      </c>
      <c r="AG307" s="84" t="s">
        <v>40</v>
      </c>
      <c r="AH307" s="84" t="s">
        <v>40</v>
      </c>
      <c r="AI307" s="117" t="s">
        <v>40</v>
      </c>
      <c r="AJ307" s="49"/>
      <c r="AK307" s="49"/>
      <c r="AL307" s="49"/>
      <c r="AM307" s="49"/>
      <c r="AN307" s="49"/>
      <c r="AO307" s="49"/>
      <c r="AP307" s="49"/>
      <c r="AQ307" s="49"/>
    </row>
    <row r="308" spans="1:43" s="167" customFormat="1" ht="12.75" customHeight="1">
      <c r="A308" s="202"/>
      <c r="B308" s="33" t="s">
        <v>305</v>
      </c>
      <c r="C308" s="40" t="s">
        <v>306</v>
      </c>
      <c r="D308" s="187">
        <v>78301</v>
      </c>
      <c r="E308" s="84">
        <f t="shared" si="177"/>
        <v>97.705265784876474</v>
      </c>
      <c r="F308" s="82">
        <v>753</v>
      </c>
      <c r="G308" s="84">
        <f t="shared" si="161"/>
        <v>68.51683348498635</v>
      </c>
      <c r="H308" s="82">
        <v>345</v>
      </c>
      <c r="I308" s="84">
        <f t="shared" si="173"/>
        <v>51.415797317436663</v>
      </c>
      <c r="J308" s="82">
        <f t="shared" si="175"/>
        <v>77548</v>
      </c>
      <c r="K308" s="84">
        <f t="shared" si="162"/>
        <v>98.111106893890508</v>
      </c>
      <c r="L308" s="82">
        <v>30368</v>
      </c>
      <c r="M308" s="84">
        <f t="shared" si="163"/>
        <v>102.25948749031888</v>
      </c>
      <c r="N308" s="226">
        <v>53412</v>
      </c>
      <c r="O308" s="84">
        <f t="shared" si="164"/>
        <v>92.191383595691804</v>
      </c>
      <c r="P308" s="82">
        <f t="shared" si="165"/>
        <v>23044</v>
      </c>
      <c r="Q308" s="84">
        <f t="shared" si="166"/>
        <v>81.603456213038712</v>
      </c>
      <c r="R308" s="82">
        <f t="shared" si="167"/>
        <v>100592</v>
      </c>
      <c r="S308" s="84">
        <f t="shared" si="168"/>
        <v>93.765846383296051</v>
      </c>
      <c r="T308" s="82">
        <v>91860</v>
      </c>
      <c r="U308" s="84">
        <f t="shared" si="169"/>
        <v>95.916300341439481</v>
      </c>
      <c r="V308" s="82">
        <v>6117</v>
      </c>
      <c r="W308" s="84">
        <f t="shared" si="170"/>
        <v>98.740920096852307</v>
      </c>
      <c r="X308" s="82">
        <f t="shared" si="174"/>
        <v>8732</v>
      </c>
      <c r="Y308" s="84">
        <f t="shared" si="171"/>
        <v>75.871057433313055</v>
      </c>
      <c r="Z308" s="82">
        <v>88</v>
      </c>
      <c r="AA308" s="84">
        <f t="shared" si="172"/>
        <v>118.91891891891892</v>
      </c>
      <c r="AB308" s="82" t="s">
        <v>210</v>
      </c>
      <c r="AC308" s="84" t="s">
        <v>191</v>
      </c>
      <c r="AD308" s="82">
        <v>1748</v>
      </c>
      <c r="AE308" s="84">
        <f t="shared" si="176"/>
        <v>91.041666666666671</v>
      </c>
      <c r="AF308" s="84" t="s">
        <v>40</v>
      </c>
      <c r="AG308" s="84" t="s">
        <v>40</v>
      </c>
      <c r="AH308" s="84" t="s">
        <v>40</v>
      </c>
      <c r="AI308" s="117" t="s">
        <v>40</v>
      </c>
      <c r="AJ308" s="49"/>
      <c r="AK308" s="49"/>
      <c r="AL308" s="49"/>
      <c r="AM308" s="49"/>
      <c r="AN308" s="49"/>
      <c r="AO308" s="49"/>
      <c r="AP308" s="49"/>
      <c r="AQ308" s="49"/>
    </row>
    <row r="309" spans="1:43" s="170" customFormat="1" ht="12.75" customHeight="1">
      <c r="A309" s="203"/>
      <c r="B309" s="33" t="s">
        <v>307</v>
      </c>
      <c r="C309" s="40" t="s">
        <v>308</v>
      </c>
      <c r="D309" s="187">
        <v>88591</v>
      </c>
      <c r="E309" s="84">
        <f t="shared" si="177"/>
        <v>96.814416540991843</v>
      </c>
      <c r="F309" s="82">
        <v>780</v>
      </c>
      <c r="G309" s="84">
        <f t="shared" si="161"/>
        <v>100.25706940874035</v>
      </c>
      <c r="H309" s="82">
        <v>372</v>
      </c>
      <c r="I309" s="84">
        <f t="shared" si="173"/>
        <v>106.28571428571429</v>
      </c>
      <c r="J309" s="82">
        <f t="shared" si="175"/>
        <v>87811</v>
      </c>
      <c r="K309" s="84">
        <f t="shared" si="162"/>
        <v>96.784895511859631</v>
      </c>
      <c r="L309" s="82">
        <v>34514</v>
      </c>
      <c r="M309" s="84">
        <f t="shared" si="163"/>
        <v>94.810867236216794</v>
      </c>
      <c r="N309" s="226">
        <v>58890</v>
      </c>
      <c r="O309" s="84">
        <f t="shared" si="164"/>
        <v>94.473409801876954</v>
      </c>
      <c r="P309" s="82">
        <f t="shared" si="165"/>
        <v>24376</v>
      </c>
      <c r="Q309" s="84">
        <f t="shared" si="166"/>
        <v>93.999691500848371</v>
      </c>
      <c r="R309" s="82">
        <f t="shared" si="167"/>
        <v>112187</v>
      </c>
      <c r="S309" s="84">
        <f t="shared" si="168"/>
        <v>96.165780901765814</v>
      </c>
      <c r="T309" s="82">
        <v>98564</v>
      </c>
      <c r="U309" s="84">
        <f t="shared" si="169"/>
        <v>97.358699302633397</v>
      </c>
      <c r="V309" s="82">
        <v>7014</v>
      </c>
      <c r="W309" s="84">
        <f t="shared" si="170"/>
        <v>96.718146718146713</v>
      </c>
      <c r="X309" s="82">
        <f t="shared" si="174"/>
        <v>13623</v>
      </c>
      <c r="Y309" s="84">
        <f t="shared" si="171"/>
        <v>88.334846323434064</v>
      </c>
      <c r="Z309" s="82">
        <v>89</v>
      </c>
      <c r="AA309" s="84">
        <f t="shared" si="172"/>
        <v>97.802197802197796</v>
      </c>
      <c r="AB309" s="82" t="s">
        <v>210</v>
      </c>
      <c r="AC309" s="84" t="s">
        <v>191</v>
      </c>
      <c r="AD309" s="82">
        <v>1939</v>
      </c>
      <c r="AE309" s="84">
        <f t="shared" si="176"/>
        <v>93.852855759922562</v>
      </c>
      <c r="AF309" s="195" t="s">
        <v>186</v>
      </c>
      <c r="AG309" s="195" t="s">
        <v>186</v>
      </c>
      <c r="AH309" s="195" t="s">
        <v>186</v>
      </c>
      <c r="AI309" s="239" t="s">
        <v>186</v>
      </c>
      <c r="AJ309" s="169"/>
      <c r="AK309" s="169"/>
      <c r="AL309" s="169"/>
      <c r="AM309" s="169"/>
      <c r="AN309" s="169"/>
      <c r="AO309" s="169"/>
      <c r="AP309" s="169"/>
      <c r="AQ309" s="169"/>
    </row>
    <row r="310" spans="1:43" ht="12" customHeight="1">
      <c r="A310" s="201"/>
      <c r="B310" s="32" t="s">
        <v>314</v>
      </c>
      <c r="C310" s="41" t="s">
        <v>315</v>
      </c>
      <c r="D310" s="54">
        <v>86556</v>
      </c>
      <c r="E310" s="62">
        <f t="shared" si="177"/>
        <v>95.375359492248194</v>
      </c>
      <c r="F310" s="81">
        <v>824</v>
      </c>
      <c r="G310" s="62">
        <f t="shared" ref="G310:G321" si="178">F310/F298*100</f>
        <v>105.10204081632652</v>
      </c>
      <c r="H310" s="57">
        <v>416</v>
      </c>
      <c r="I310" s="62">
        <f>H310/H298*100</f>
        <v>116.85393258426966</v>
      </c>
      <c r="J310" s="57">
        <f t="shared" si="175"/>
        <v>85732</v>
      </c>
      <c r="K310" s="62">
        <f t="shared" ref="K310:K321" si="179">J310/J298*100</f>
        <v>95.290600095588488</v>
      </c>
      <c r="L310" s="57">
        <v>34030</v>
      </c>
      <c r="M310" s="62">
        <f t="shared" ref="M310:M321" si="180">L310/L298*100</f>
        <v>94.45693507647043</v>
      </c>
      <c r="N310" s="238">
        <v>57946</v>
      </c>
      <c r="O310" s="62">
        <f t="shared" ref="O310:O321" si="181">N310/N298*100</f>
        <v>96.938570663811561</v>
      </c>
      <c r="P310" s="57">
        <f t="shared" ref="P310:P321" si="182">N310-L310</f>
        <v>23916</v>
      </c>
      <c r="Q310" s="62">
        <f t="shared" ref="Q310:Q321" si="183">P310/P298*100</f>
        <v>100.70318750263169</v>
      </c>
      <c r="R310" s="57">
        <f t="shared" ref="R310:R321" si="184">J310+P310</f>
        <v>109648</v>
      </c>
      <c r="S310" s="62">
        <f t="shared" ref="S310:S321" si="185">R310/R298*100</f>
        <v>96.420971174308377</v>
      </c>
      <c r="T310" s="57">
        <v>98885</v>
      </c>
      <c r="U310" s="62">
        <f t="shared" ref="U310:U321" si="186">T310/T298*100</f>
        <v>97.709554064602827</v>
      </c>
      <c r="V310" s="57">
        <v>7084</v>
      </c>
      <c r="W310" s="62">
        <f t="shared" ref="W310:W321" si="187">V310/V298*100</f>
        <v>118.62022772940388</v>
      </c>
      <c r="X310" s="57">
        <f t="shared" si="174"/>
        <v>10763</v>
      </c>
      <c r="Y310" s="62">
        <f t="shared" ref="Y310:Y321" si="188">X310/X298*100</f>
        <v>86.000799041150628</v>
      </c>
      <c r="Z310" s="57">
        <v>97</v>
      </c>
      <c r="AA310" s="62">
        <f t="shared" ref="AA310:AA321" si="189">Z310/Z298*100</f>
        <v>102.10526315789474</v>
      </c>
      <c r="AB310" s="57" t="s">
        <v>192</v>
      </c>
      <c r="AC310" s="62" t="s">
        <v>192</v>
      </c>
      <c r="AD310" s="150">
        <v>1898</v>
      </c>
      <c r="AE310" s="240">
        <f t="shared" si="176"/>
        <v>97.63374485596708</v>
      </c>
      <c r="AF310" s="62" t="s">
        <v>40</v>
      </c>
      <c r="AG310" s="62" t="s">
        <v>40</v>
      </c>
      <c r="AH310" s="62" t="s">
        <v>40</v>
      </c>
      <c r="AI310" s="63" t="s">
        <v>147</v>
      </c>
      <c r="AJ310" s="15"/>
      <c r="AK310" s="15"/>
      <c r="AL310" s="15"/>
      <c r="AM310" s="15"/>
      <c r="AN310" s="15"/>
      <c r="AO310" s="15"/>
      <c r="AP310" s="15"/>
      <c r="AQ310" s="15"/>
    </row>
    <row r="311" spans="1:43" s="167" customFormat="1" ht="12" customHeight="1">
      <c r="A311" s="202"/>
      <c r="B311" s="33" t="s">
        <v>316</v>
      </c>
      <c r="C311" s="40" t="s">
        <v>317</v>
      </c>
      <c r="D311" s="187">
        <v>87466</v>
      </c>
      <c r="E311" s="84">
        <f t="shared" si="177"/>
        <v>94.309065815578364</v>
      </c>
      <c r="F311" s="82">
        <v>938</v>
      </c>
      <c r="G311" s="84">
        <f t="shared" si="178"/>
        <v>115.23341523341524</v>
      </c>
      <c r="H311" s="82">
        <v>530</v>
      </c>
      <c r="I311" s="84">
        <f t="shared" ref="I311:I321" si="190">H311/H299*100</f>
        <v>137.30569948186528</v>
      </c>
      <c r="J311" s="82">
        <f t="shared" si="175"/>
        <v>86528</v>
      </c>
      <c r="K311" s="84">
        <f t="shared" si="179"/>
        <v>94.123789840095725</v>
      </c>
      <c r="L311" s="82">
        <v>32675</v>
      </c>
      <c r="M311" s="84">
        <f t="shared" si="180"/>
        <v>89.193099306655029</v>
      </c>
      <c r="N311" s="226">
        <v>61024</v>
      </c>
      <c r="O311" s="84">
        <f t="shared" si="181"/>
        <v>95.235419885450327</v>
      </c>
      <c r="P311" s="82">
        <f t="shared" si="182"/>
        <v>28349</v>
      </c>
      <c r="Q311" s="84">
        <f t="shared" si="183"/>
        <v>103.30138833217943</v>
      </c>
      <c r="R311" s="82">
        <f t="shared" si="184"/>
        <v>114877</v>
      </c>
      <c r="S311" s="84">
        <f t="shared" si="185"/>
        <v>96.233654176405054</v>
      </c>
      <c r="T311" s="82">
        <v>105541</v>
      </c>
      <c r="U311" s="84">
        <f t="shared" si="186"/>
        <v>98.755508978113809</v>
      </c>
      <c r="V311" s="82">
        <v>6652</v>
      </c>
      <c r="W311" s="84">
        <f t="shared" si="187"/>
        <v>100.72683222289523</v>
      </c>
      <c r="X311" s="82">
        <f t="shared" si="174"/>
        <v>9336</v>
      </c>
      <c r="Y311" s="84">
        <f t="shared" si="188"/>
        <v>74.676051831706928</v>
      </c>
      <c r="Z311" s="82">
        <v>86</v>
      </c>
      <c r="AA311" s="84">
        <f t="shared" si="189"/>
        <v>93.478260869565219</v>
      </c>
      <c r="AB311" s="82" t="s">
        <v>192</v>
      </c>
      <c r="AC311" s="84" t="s">
        <v>192</v>
      </c>
      <c r="AD311" s="82">
        <v>1920</v>
      </c>
      <c r="AE311" s="84">
        <f t="shared" si="176"/>
        <v>96.192384769539075</v>
      </c>
      <c r="AF311" s="84" t="s">
        <v>147</v>
      </c>
      <c r="AG311" s="84" t="s">
        <v>147</v>
      </c>
      <c r="AH311" s="84" t="s">
        <v>147</v>
      </c>
      <c r="AI311" s="117" t="s">
        <v>147</v>
      </c>
      <c r="AJ311" s="49"/>
      <c r="AK311" s="49"/>
      <c r="AL311" s="49"/>
      <c r="AM311" s="49"/>
      <c r="AN311" s="49"/>
      <c r="AO311" s="49"/>
      <c r="AP311" s="49"/>
      <c r="AQ311" s="49"/>
    </row>
    <row r="312" spans="1:43" s="167" customFormat="1" ht="12" customHeight="1">
      <c r="A312" s="202"/>
      <c r="B312" s="33" t="s">
        <v>318</v>
      </c>
      <c r="C312" s="40" t="s">
        <v>10</v>
      </c>
      <c r="D312" s="187">
        <v>81903</v>
      </c>
      <c r="E312" s="84">
        <f t="shared" si="177"/>
        <v>95.133169944130174</v>
      </c>
      <c r="F312" s="82">
        <v>1037</v>
      </c>
      <c r="G312" s="84">
        <f t="shared" si="178"/>
        <v>137.16931216931215</v>
      </c>
      <c r="H312" s="82">
        <v>686</v>
      </c>
      <c r="I312" s="84">
        <f t="shared" si="190"/>
        <v>197.12643678160919</v>
      </c>
      <c r="J312" s="82">
        <f t="shared" si="175"/>
        <v>80866</v>
      </c>
      <c r="K312" s="84">
        <f t="shared" si="179"/>
        <v>94.760771998078212</v>
      </c>
      <c r="L312" s="82">
        <v>30549</v>
      </c>
      <c r="M312" s="84">
        <f t="shared" si="180"/>
        <v>92.494247305316705</v>
      </c>
      <c r="N312" s="226">
        <v>61778</v>
      </c>
      <c r="O312" s="84">
        <f t="shared" si="181"/>
        <v>97.500078911650519</v>
      </c>
      <c r="P312" s="82">
        <f t="shared" si="182"/>
        <v>31229</v>
      </c>
      <c r="Q312" s="84">
        <f t="shared" si="183"/>
        <v>102.95048460473397</v>
      </c>
      <c r="R312" s="82">
        <f t="shared" si="184"/>
        <v>112095</v>
      </c>
      <c r="S312" s="84">
        <f t="shared" si="185"/>
        <v>96.908473169593066</v>
      </c>
      <c r="T312" s="82">
        <v>103772</v>
      </c>
      <c r="U312" s="84">
        <f t="shared" si="186"/>
        <v>97.4366678560027</v>
      </c>
      <c r="V312" s="82">
        <v>5765</v>
      </c>
      <c r="W312" s="84">
        <f t="shared" si="187"/>
        <v>99.896031883555708</v>
      </c>
      <c r="X312" s="82">
        <f t="shared" si="174"/>
        <v>8323</v>
      </c>
      <c r="Y312" s="84">
        <f t="shared" si="188"/>
        <v>90.773257716217699</v>
      </c>
      <c r="Z312" s="82">
        <v>71</v>
      </c>
      <c r="AA312" s="84">
        <f t="shared" si="189"/>
        <v>78.021978021978029</v>
      </c>
      <c r="AB312" s="82" t="s">
        <v>192</v>
      </c>
      <c r="AC312" s="84" t="s">
        <v>192</v>
      </c>
      <c r="AD312" s="82">
        <v>1834</v>
      </c>
      <c r="AE312" s="84">
        <f t="shared" si="176"/>
        <v>96.678966789667896</v>
      </c>
      <c r="AF312" s="84" t="s">
        <v>147</v>
      </c>
      <c r="AG312" s="84" t="s">
        <v>147</v>
      </c>
      <c r="AH312" s="84" t="s">
        <v>147</v>
      </c>
      <c r="AI312" s="117" t="s">
        <v>147</v>
      </c>
      <c r="AJ312" s="49"/>
      <c r="AK312" s="49"/>
      <c r="AL312" s="49"/>
      <c r="AM312" s="49"/>
      <c r="AN312" s="49"/>
      <c r="AO312" s="49"/>
      <c r="AP312" s="49"/>
      <c r="AQ312" s="49"/>
    </row>
    <row r="313" spans="1:43" s="167" customFormat="1" ht="12" customHeight="1">
      <c r="A313" s="202"/>
      <c r="B313" s="33" t="s">
        <v>319</v>
      </c>
      <c r="C313" s="40" t="s">
        <v>320</v>
      </c>
      <c r="D313" s="187">
        <v>81172</v>
      </c>
      <c r="E313" s="84">
        <f t="shared" si="177"/>
        <v>96.108170828449303</v>
      </c>
      <c r="F313" s="82">
        <v>607</v>
      </c>
      <c r="G313" s="84">
        <f t="shared" si="178"/>
        <v>82.810368349249657</v>
      </c>
      <c r="H313" s="82">
        <v>256</v>
      </c>
      <c r="I313" s="84">
        <f t="shared" si="190"/>
        <v>78.769230769230774</v>
      </c>
      <c r="J313" s="82">
        <f t="shared" si="175"/>
        <v>80565</v>
      </c>
      <c r="K313" s="84">
        <f t="shared" si="179"/>
        <v>96.224589733177268</v>
      </c>
      <c r="L313" s="82">
        <v>30261</v>
      </c>
      <c r="M313" s="84">
        <f t="shared" si="180"/>
        <v>94.936470588235295</v>
      </c>
      <c r="N313" s="226">
        <v>62965</v>
      </c>
      <c r="O313" s="84">
        <f t="shared" si="181"/>
        <v>97.207212770556083</v>
      </c>
      <c r="P313" s="82">
        <f t="shared" si="182"/>
        <v>32704</v>
      </c>
      <c r="Q313" s="84">
        <f t="shared" si="183"/>
        <v>99.407276816924522</v>
      </c>
      <c r="R313" s="82">
        <f t="shared" si="184"/>
        <v>113269</v>
      </c>
      <c r="S313" s="84">
        <f t="shared" si="185"/>
        <v>97.122400857449094</v>
      </c>
      <c r="T313" s="82">
        <v>104035</v>
      </c>
      <c r="U313" s="84">
        <f t="shared" si="186"/>
        <v>98.026929491467925</v>
      </c>
      <c r="V313" s="82">
        <v>5862</v>
      </c>
      <c r="W313" s="84">
        <f t="shared" si="187"/>
        <v>98.903323772566225</v>
      </c>
      <c r="X313" s="82">
        <f t="shared" si="174"/>
        <v>9234</v>
      </c>
      <c r="Y313" s="84">
        <f t="shared" si="188"/>
        <v>87.976371951219505</v>
      </c>
      <c r="Z313" s="82">
        <v>86</v>
      </c>
      <c r="AA313" s="84">
        <f t="shared" si="189"/>
        <v>93.478260869565219</v>
      </c>
      <c r="AB313" s="82" t="s">
        <v>191</v>
      </c>
      <c r="AC313" s="84" t="s">
        <v>191</v>
      </c>
      <c r="AD313" s="82">
        <v>1944</v>
      </c>
      <c r="AE313" s="84">
        <f t="shared" si="176"/>
        <v>96.237623762376231</v>
      </c>
      <c r="AF313" s="84" t="s">
        <v>147</v>
      </c>
      <c r="AG313" s="84" t="s">
        <v>147</v>
      </c>
      <c r="AH313" s="84" t="s">
        <v>147</v>
      </c>
      <c r="AI313" s="117" t="s">
        <v>147</v>
      </c>
      <c r="AJ313" s="49"/>
      <c r="AK313" s="49"/>
      <c r="AL313" s="49"/>
      <c r="AM313" s="49"/>
      <c r="AN313" s="49"/>
      <c r="AO313" s="49"/>
      <c r="AP313" s="49"/>
      <c r="AQ313" s="49"/>
    </row>
    <row r="314" spans="1:43" s="167" customFormat="1" ht="12" customHeight="1">
      <c r="A314" s="202"/>
      <c r="B314" s="33" t="s">
        <v>321</v>
      </c>
      <c r="C314" s="40" t="s">
        <v>322</v>
      </c>
      <c r="D314" s="187">
        <v>78039</v>
      </c>
      <c r="E314" s="84">
        <f t="shared" si="177"/>
        <v>94.889472532282767</v>
      </c>
      <c r="F314" s="82">
        <v>746</v>
      </c>
      <c r="G314" s="84">
        <f t="shared" si="178"/>
        <v>106.41940085592012</v>
      </c>
      <c r="H314" s="82">
        <v>395</v>
      </c>
      <c r="I314" s="84">
        <f t="shared" si="190"/>
        <v>134.81228668941981</v>
      </c>
      <c r="J314" s="82">
        <f t="shared" si="175"/>
        <v>77293</v>
      </c>
      <c r="K314" s="84">
        <f t="shared" si="179"/>
        <v>94.79035086643529</v>
      </c>
      <c r="L314" s="82">
        <v>29150</v>
      </c>
      <c r="M314" s="84">
        <f t="shared" si="180"/>
        <v>92.439906133062721</v>
      </c>
      <c r="N314" s="226">
        <v>58422</v>
      </c>
      <c r="O314" s="84">
        <f t="shared" si="181"/>
        <v>93.538057574690185</v>
      </c>
      <c r="P314" s="82">
        <f t="shared" si="182"/>
        <v>29272</v>
      </c>
      <c r="Q314" s="84">
        <f t="shared" si="183"/>
        <v>94.657870909326093</v>
      </c>
      <c r="R314" s="82">
        <f t="shared" si="184"/>
        <v>106565</v>
      </c>
      <c r="S314" s="84">
        <f t="shared" si="185"/>
        <v>94.753923442848887</v>
      </c>
      <c r="T314" s="82">
        <v>96464</v>
      </c>
      <c r="U314" s="84">
        <f t="shared" si="186"/>
        <v>95.706008413366135</v>
      </c>
      <c r="V314" s="82">
        <v>6492</v>
      </c>
      <c r="W314" s="84">
        <f t="shared" si="187"/>
        <v>93.571634476794458</v>
      </c>
      <c r="X314" s="82">
        <f t="shared" si="174"/>
        <v>10101</v>
      </c>
      <c r="Y314" s="84">
        <f t="shared" si="188"/>
        <v>86.533024929324071</v>
      </c>
      <c r="Z314" s="82">
        <v>91</v>
      </c>
      <c r="AA314" s="84">
        <f t="shared" si="189"/>
        <v>87.5</v>
      </c>
      <c r="AB314" s="82" t="s">
        <v>191</v>
      </c>
      <c r="AC314" s="84" t="s">
        <v>191</v>
      </c>
      <c r="AD314" s="228">
        <v>1988</v>
      </c>
      <c r="AE314" s="84">
        <f t="shared" si="176"/>
        <v>97.931034482758619</v>
      </c>
      <c r="AF314" s="84" t="s">
        <v>147</v>
      </c>
      <c r="AG314" s="84" t="s">
        <v>147</v>
      </c>
      <c r="AH314" s="84" t="s">
        <v>147</v>
      </c>
      <c r="AI314" s="117" t="s">
        <v>147</v>
      </c>
      <c r="AJ314" s="49"/>
      <c r="AK314" s="49"/>
      <c r="AL314" s="49"/>
      <c r="AM314" s="49"/>
      <c r="AN314" s="49"/>
      <c r="AO314" s="49"/>
      <c r="AP314" s="49"/>
      <c r="AQ314" s="49"/>
    </row>
    <row r="315" spans="1:43" s="167" customFormat="1" ht="12" customHeight="1">
      <c r="A315" s="202"/>
      <c r="B315" s="33" t="s">
        <v>323</v>
      </c>
      <c r="C315" s="40" t="s">
        <v>13</v>
      </c>
      <c r="D315" s="187">
        <v>74888</v>
      </c>
      <c r="E315" s="84">
        <f t="shared" si="177"/>
        <v>92.699230064615151</v>
      </c>
      <c r="F315" s="82">
        <v>759</v>
      </c>
      <c r="G315" s="84">
        <f t="shared" si="178"/>
        <v>97.307692307692307</v>
      </c>
      <c r="H315" s="82">
        <v>408</v>
      </c>
      <c r="I315" s="84">
        <f t="shared" si="190"/>
        <v>109.6774193548387</v>
      </c>
      <c r="J315" s="82">
        <f t="shared" si="175"/>
        <v>74129</v>
      </c>
      <c r="K315" s="84">
        <f t="shared" si="179"/>
        <v>92.654300927430441</v>
      </c>
      <c r="L315" s="82">
        <v>27310</v>
      </c>
      <c r="M315" s="84">
        <f t="shared" si="180"/>
        <v>89.184246620077062</v>
      </c>
      <c r="N315" s="226">
        <v>61029</v>
      </c>
      <c r="O315" s="84">
        <f t="shared" si="181"/>
        <v>98.144187318077286</v>
      </c>
      <c r="P315" s="82">
        <f t="shared" si="182"/>
        <v>33719</v>
      </c>
      <c r="Q315" s="84">
        <f t="shared" si="183"/>
        <v>106.83755267577072</v>
      </c>
      <c r="R315" s="82">
        <f t="shared" si="184"/>
        <v>107848</v>
      </c>
      <c r="S315" s="84">
        <f t="shared" si="185"/>
        <v>96.666577034427746</v>
      </c>
      <c r="T315" s="82">
        <v>104200</v>
      </c>
      <c r="U315" s="84">
        <f t="shared" si="186"/>
        <v>99.240930693257894</v>
      </c>
      <c r="V315" s="82">
        <v>6439</v>
      </c>
      <c r="W315" s="84">
        <f t="shared" si="187"/>
        <v>100.87733040889863</v>
      </c>
      <c r="X315" s="82">
        <f>R315-T315</f>
        <v>3648</v>
      </c>
      <c r="Y315" s="84">
        <f t="shared" si="188"/>
        <v>55.525114155251146</v>
      </c>
      <c r="Z315" s="82">
        <v>87</v>
      </c>
      <c r="AA315" s="84">
        <f t="shared" si="189"/>
        <v>95.604395604395606</v>
      </c>
      <c r="AB315" s="82" t="s">
        <v>191</v>
      </c>
      <c r="AC315" s="84" t="s">
        <v>191</v>
      </c>
      <c r="AD315" s="82">
        <v>1969</v>
      </c>
      <c r="AE315" s="84">
        <f t="shared" si="176"/>
        <v>100.51046452271568</v>
      </c>
      <c r="AF315" s="84" t="s">
        <v>147</v>
      </c>
      <c r="AG315" s="84" t="s">
        <v>147</v>
      </c>
      <c r="AH315" s="84" t="s">
        <v>147</v>
      </c>
      <c r="AI315" s="117" t="s">
        <v>147</v>
      </c>
      <c r="AJ315" s="49"/>
      <c r="AK315" s="49"/>
      <c r="AL315" s="49"/>
      <c r="AM315" s="49"/>
      <c r="AN315" s="49"/>
      <c r="AO315" s="49"/>
      <c r="AP315" s="49"/>
      <c r="AQ315" s="49"/>
    </row>
    <row r="316" spans="1:43" s="167" customFormat="1" ht="12" customHeight="1">
      <c r="A316" s="202"/>
      <c r="B316" s="33" t="s">
        <v>324</v>
      </c>
      <c r="C316" s="40" t="s">
        <v>14</v>
      </c>
      <c r="D316" s="187">
        <v>80069</v>
      </c>
      <c r="E316" s="84">
        <f>D316/D304*100</f>
        <v>95.586514815080108</v>
      </c>
      <c r="F316" s="82">
        <v>554</v>
      </c>
      <c r="G316" s="84">
        <f t="shared" si="178"/>
        <v>70.66326530612244</v>
      </c>
      <c r="H316" s="82">
        <v>203</v>
      </c>
      <c r="I316" s="84">
        <f t="shared" si="190"/>
        <v>53.98936170212766</v>
      </c>
      <c r="J316" s="82">
        <f>D316-F316</f>
        <v>79515</v>
      </c>
      <c r="K316" s="84">
        <f t="shared" si="179"/>
        <v>95.821985490829334</v>
      </c>
      <c r="L316" s="82">
        <v>30329</v>
      </c>
      <c r="M316" s="84">
        <f t="shared" si="180"/>
        <v>94.133896148235522</v>
      </c>
      <c r="N316" s="226">
        <v>60795</v>
      </c>
      <c r="O316" s="84">
        <f t="shared" si="181"/>
        <v>97.012781846905071</v>
      </c>
      <c r="P316" s="82">
        <f t="shared" si="182"/>
        <v>30466</v>
      </c>
      <c r="Q316" s="84">
        <f t="shared" si="183"/>
        <v>100.05911718339465</v>
      </c>
      <c r="R316" s="82">
        <f t="shared" si="184"/>
        <v>109981</v>
      </c>
      <c r="S316" s="84">
        <f t="shared" si="185"/>
        <v>96.959358194481183</v>
      </c>
      <c r="T316" s="82">
        <v>105233</v>
      </c>
      <c r="U316" s="84">
        <f t="shared" si="186"/>
        <v>97.786553919063323</v>
      </c>
      <c r="V316" s="82">
        <v>7145</v>
      </c>
      <c r="W316" s="84">
        <f t="shared" si="187"/>
        <v>95.841716968477527</v>
      </c>
      <c r="X316" s="82">
        <f t="shared" ref="X316:X326" si="191">R316-T316</f>
        <v>4748</v>
      </c>
      <c r="Y316" s="84">
        <f t="shared" si="188"/>
        <v>81.650902837489241</v>
      </c>
      <c r="Z316" s="82">
        <v>113</v>
      </c>
      <c r="AA316" s="84">
        <f t="shared" si="189"/>
        <v>105.60747663551402</v>
      </c>
      <c r="AB316" s="82" t="s">
        <v>191</v>
      </c>
      <c r="AC316" s="84" t="s">
        <v>191</v>
      </c>
      <c r="AD316" s="82">
        <v>2017</v>
      </c>
      <c r="AE316" s="84">
        <f>AD316/AD304*100</f>
        <v>99.802078179119249</v>
      </c>
      <c r="AF316" s="84" t="s">
        <v>40</v>
      </c>
      <c r="AG316" s="84" t="s">
        <v>40</v>
      </c>
      <c r="AH316" s="84" t="s">
        <v>40</v>
      </c>
      <c r="AI316" s="117" t="s">
        <v>40</v>
      </c>
      <c r="AJ316" s="49"/>
      <c r="AK316" s="49"/>
      <c r="AL316" s="49"/>
      <c r="AM316" s="49"/>
      <c r="AN316" s="49"/>
      <c r="AO316" s="49"/>
      <c r="AP316" s="49"/>
      <c r="AQ316" s="49"/>
    </row>
    <row r="317" spans="1:43" s="167" customFormat="1" ht="12" customHeight="1">
      <c r="A317" s="202"/>
      <c r="B317" s="33" t="s">
        <v>325</v>
      </c>
      <c r="C317" s="40" t="s">
        <v>15</v>
      </c>
      <c r="D317" s="187">
        <v>78103</v>
      </c>
      <c r="E317" s="84">
        <f>D317/D305*100</f>
        <v>96.120854101286085</v>
      </c>
      <c r="F317" s="82">
        <v>837</v>
      </c>
      <c r="G317" s="84">
        <f t="shared" si="178"/>
        <v>106.76020408163265</v>
      </c>
      <c r="H317" s="82">
        <v>486</v>
      </c>
      <c r="I317" s="84">
        <f t="shared" si="190"/>
        <v>129.25531914893617</v>
      </c>
      <c r="J317" s="82">
        <f t="shared" ref="J317:J327" si="192">D317-F317</f>
        <v>77266</v>
      </c>
      <c r="K317" s="84">
        <f t="shared" si="179"/>
        <v>96.017198742404091</v>
      </c>
      <c r="L317" s="82">
        <v>29280</v>
      </c>
      <c r="M317" s="84">
        <f t="shared" si="180"/>
        <v>92.860993942469321</v>
      </c>
      <c r="N317" s="226">
        <v>54537</v>
      </c>
      <c r="O317" s="84">
        <f t="shared" si="181"/>
        <v>96.168224299065415</v>
      </c>
      <c r="P317" s="82">
        <f t="shared" si="182"/>
        <v>25257</v>
      </c>
      <c r="Q317" s="84">
        <f t="shared" si="183"/>
        <v>100.30978196115812</v>
      </c>
      <c r="R317" s="82">
        <f t="shared" si="184"/>
        <v>102523</v>
      </c>
      <c r="S317" s="84">
        <f t="shared" si="185"/>
        <v>97.040227165168005</v>
      </c>
      <c r="T317" s="82">
        <v>98122</v>
      </c>
      <c r="U317" s="84">
        <f t="shared" si="186"/>
        <v>98.905330215305227</v>
      </c>
      <c r="V317" s="82">
        <v>7415</v>
      </c>
      <c r="W317" s="84">
        <f t="shared" si="187"/>
        <v>98.972237052856386</v>
      </c>
      <c r="X317" s="82">
        <f t="shared" si="191"/>
        <v>4401</v>
      </c>
      <c r="Y317" s="84">
        <f t="shared" si="188"/>
        <v>68.317292766221669</v>
      </c>
      <c r="Z317" s="82">
        <v>89</v>
      </c>
      <c r="AA317" s="84">
        <f t="shared" si="189"/>
        <v>83.177570093457945</v>
      </c>
      <c r="AB317" s="82" t="s">
        <v>192</v>
      </c>
      <c r="AC317" s="84" t="s">
        <v>191</v>
      </c>
      <c r="AD317" s="82">
        <v>1915</v>
      </c>
      <c r="AE317" s="84">
        <f t="shared" ref="AE317:AE327" si="193">AD317/AD305*100</f>
        <v>99.79155810317873</v>
      </c>
      <c r="AF317" s="84" t="s">
        <v>40</v>
      </c>
      <c r="AG317" s="84" t="s">
        <v>40</v>
      </c>
      <c r="AH317" s="84" t="s">
        <v>40</v>
      </c>
      <c r="AI317" s="117" t="s">
        <v>40</v>
      </c>
      <c r="AJ317" s="49"/>
      <c r="AK317" s="49"/>
      <c r="AL317" s="49"/>
      <c r="AM317" s="49"/>
      <c r="AN317" s="49"/>
      <c r="AO317" s="49"/>
      <c r="AP317" s="49"/>
      <c r="AQ317" s="49"/>
    </row>
    <row r="318" spans="1:43" s="167" customFormat="1" ht="12" customHeight="1">
      <c r="A318" s="202"/>
      <c r="B318" s="33" t="s">
        <v>326</v>
      </c>
      <c r="C318" s="40" t="s">
        <v>16</v>
      </c>
      <c r="D318" s="187">
        <v>82410</v>
      </c>
      <c r="E318" s="84">
        <f>D318/D306*100</f>
        <v>96.870885837878504</v>
      </c>
      <c r="F318" s="82">
        <v>717</v>
      </c>
      <c r="G318" s="84">
        <f t="shared" si="178"/>
        <v>95.472703062583221</v>
      </c>
      <c r="H318" s="82">
        <v>366</v>
      </c>
      <c r="I318" s="84">
        <f t="shared" si="190"/>
        <v>106.70553935860059</v>
      </c>
      <c r="J318" s="82">
        <f t="shared" si="192"/>
        <v>81693</v>
      </c>
      <c r="K318" s="84">
        <f t="shared" si="179"/>
        <v>96.883338670082182</v>
      </c>
      <c r="L318" s="82">
        <v>32305</v>
      </c>
      <c r="M318" s="84">
        <f t="shared" si="180"/>
        <v>94.420412696556966</v>
      </c>
      <c r="N318" s="226">
        <v>53255</v>
      </c>
      <c r="O318" s="84">
        <f t="shared" si="181"/>
        <v>94.938852640211067</v>
      </c>
      <c r="P318" s="82">
        <f t="shared" si="182"/>
        <v>20950</v>
      </c>
      <c r="Q318" s="84">
        <f t="shared" si="183"/>
        <v>95.749542961608782</v>
      </c>
      <c r="R318" s="82">
        <f t="shared" si="184"/>
        <v>102643</v>
      </c>
      <c r="S318" s="84">
        <f t="shared" si="185"/>
        <v>96.649749060743304</v>
      </c>
      <c r="T318" s="82">
        <v>93640</v>
      </c>
      <c r="U318" s="84">
        <f t="shared" si="186"/>
        <v>98.850404839067224</v>
      </c>
      <c r="V318" s="82">
        <v>7473</v>
      </c>
      <c r="W318" s="84">
        <f t="shared" si="187"/>
        <v>105.14985225833684</v>
      </c>
      <c r="X318" s="82">
        <f t="shared" si="191"/>
        <v>9003</v>
      </c>
      <c r="Y318" s="84">
        <f t="shared" si="188"/>
        <v>78.478033472803347</v>
      </c>
      <c r="Z318" s="82">
        <v>100</v>
      </c>
      <c r="AA318" s="84">
        <f t="shared" si="189"/>
        <v>105.26315789473684</v>
      </c>
      <c r="AB318" s="82" t="s">
        <v>192</v>
      </c>
      <c r="AC318" s="84" t="s">
        <v>191</v>
      </c>
      <c r="AD318" s="82">
        <v>2049</v>
      </c>
      <c r="AE318" s="84">
        <f t="shared" si="193"/>
        <v>100.78701426463354</v>
      </c>
      <c r="AF318" s="84" t="s">
        <v>40</v>
      </c>
      <c r="AG318" s="84" t="s">
        <v>40</v>
      </c>
      <c r="AH318" s="84" t="s">
        <v>40</v>
      </c>
      <c r="AI318" s="117" t="s">
        <v>40</v>
      </c>
      <c r="AJ318" s="49"/>
      <c r="AK318" s="49"/>
      <c r="AL318" s="49"/>
      <c r="AM318" s="49"/>
      <c r="AN318" s="49"/>
      <c r="AO318" s="49"/>
      <c r="AP318" s="49"/>
      <c r="AQ318" s="49"/>
    </row>
    <row r="319" spans="1:43" s="167" customFormat="1" ht="12" customHeight="1">
      <c r="A319" s="202"/>
      <c r="B319" s="33" t="s">
        <v>327</v>
      </c>
      <c r="C319" s="40" t="s">
        <v>328</v>
      </c>
      <c r="D319" s="187">
        <v>84221</v>
      </c>
      <c r="E319" s="84">
        <f t="shared" ref="E319:E327" si="194">D319/D307*100</f>
        <v>98.468391577322848</v>
      </c>
      <c r="F319" s="82">
        <v>1346</v>
      </c>
      <c r="G319" s="84">
        <f t="shared" si="178"/>
        <v>164.34676434676433</v>
      </c>
      <c r="H319" s="82">
        <v>995</v>
      </c>
      <c r="I319" s="84">
        <f t="shared" si="190"/>
        <v>242.09245742092457</v>
      </c>
      <c r="J319" s="82">
        <f t="shared" si="192"/>
        <v>82875</v>
      </c>
      <c r="K319" s="84">
        <f t="shared" si="179"/>
        <v>97.831476060062329</v>
      </c>
      <c r="L319" s="82">
        <v>32272</v>
      </c>
      <c r="M319" s="84">
        <f t="shared" si="180"/>
        <v>96.689336968571169</v>
      </c>
      <c r="N319" s="226">
        <v>57423</v>
      </c>
      <c r="O319" s="84">
        <f t="shared" si="181"/>
        <v>99.607972384603372</v>
      </c>
      <c r="P319" s="82">
        <f t="shared" si="182"/>
        <v>25151</v>
      </c>
      <c r="Q319" s="84">
        <f t="shared" si="183"/>
        <v>103.62145682267634</v>
      </c>
      <c r="R319" s="82">
        <f t="shared" si="184"/>
        <v>108026</v>
      </c>
      <c r="S319" s="84">
        <f t="shared" si="185"/>
        <v>99.120971885781401</v>
      </c>
      <c r="T319" s="82">
        <v>96667</v>
      </c>
      <c r="U319" s="84">
        <f t="shared" si="186"/>
        <v>97.535062052265161</v>
      </c>
      <c r="V319" s="82">
        <v>6295</v>
      </c>
      <c r="W319" s="84">
        <f t="shared" si="187"/>
        <v>94.476962329281093</v>
      </c>
      <c r="X319" s="82">
        <f t="shared" si="191"/>
        <v>11359</v>
      </c>
      <c r="Y319" s="84">
        <f t="shared" si="188"/>
        <v>115.03949767065018</v>
      </c>
      <c r="Z319" s="82">
        <v>90</v>
      </c>
      <c r="AA319" s="84">
        <f t="shared" si="189"/>
        <v>101.12359550561798</v>
      </c>
      <c r="AB319" s="82" t="s">
        <v>192</v>
      </c>
      <c r="AC319" s="84" t="s">
        <v>191</v>
      </c>
      <c r="AD319" s="82">
        <v>1902</v>
      </c>
      <c r="AE319" s="84">
        <f t="shared" si="193"/>
        <v>100.42238648363254</v>
      </c>
      <c r="AF319" s="84" t="s">
        <v>40</v>
      </c>
      <c r="AG319" s="84" t="s">
        <v>40</v>
      </c>
      <c r="AH319" s="84" t="s">
        <v>40</v>
      </c>
      <c r="AI319" s="117" t="s">
        <v>40</v>
      </c>
      <c r="AJ319" s="49"/>
      <c r="AK319" s="49"/>
      <c r="AL319" s="49"/>
      <c r="AM319" s="49"/>
      <c r="AN319" s="49"/>
      <c r="AO319" s="49"/>
      <c r="AP319" s="49"/>
      <c r="AQ319" s="49"/>
    </row>
    <row r="320" spans="1:43" s="167" customFormat="1" ht="12.75" customHeight="1">
      <c r="A320" s="202"/>
      <c r="B320" s="33" t="s">
        <v>329</v>
      </c>
      <c r="C320" s="40" t="s">
        <v>330</v>
      </c>
      <c r="D320" s="187">
        <v>80961</v>
      </c>
      <c r="E320" s="84">
        <f t="shared" si="194"/>
        <v>103.3971469074469</v>
      </c>
      <c r="F320" s="82">
        <v>962</v>
      </c>
      <c r="G320" s="84">
        <f t="shared" si="178"/>
        <v>127.75564409030544</v>
      </c>
      <c r="H320" s="82">
        <v>611</v>
      </c>
      <c r="I320" s="84">
        <f t="shared" si="190"/>
        <v>177.10144927536231</v>
      </c>
      <c r="J320" s="82">
        <f t="shared" si="192"/>
        <v>79999</v>
      </c>
      <c r="K320" s="84">
        <f t="shared" si="179"/>
        <v>103.16062309795224</v>
      </c>
      <c r="L320" s="82">
        <v>31176</v>
      </c>
      <c r="M320" s="84">
        <f t="shared" si="180"/>
        <v>102.66069546891465</v>
      </c>
      <c r="N320" s="226">
        <v>55622</v>
      </c>
      <c r="O320" s="84">
        <f t="shared" si="181"/>
        <v>104.13764697071819</v>
      </c>
      <c r="P320" s="82">
        <f t="shared" si="182"/>
        <v>24446</v>
      </c>
      <c r="Q320" s="84">
        <f t="shared" si="183"/>
        <v>106.08401319215415</v>
      </c>
      <c r="R320" s="82">
        <f t="shared" si="184"/>
        <v>104445</v>
      </c>
      <c r="S320" s="84">
        <f t="shared" si="185"/>
        <v>103.83032447908383</v>
      </c>
      <c r="T320" s="82">
        <v>92788</v>
      </c>
      <c r="U320" s="84">
        <f t="shared" si="186"/>
        <v>101.01023296320488</v>
      </c>
      <c r="V320" s="82">
        <v>6559</v>
      </c>
      <c r="W320" s="84">
        <f t="shared" si="187"/>
        <v>107.22576426352788</v>
      </c>
      <c r="X320" s="82">
        <f t="shared" si="191"/>
        <v>11657</v>
      </c>
      <c r="Y320" s="84">
        <f t="shared" si="188"/>
        <v>133.49748053137884</v>
      </c>
      <c r="Z320" s="82">
        <v>102</v>
      </c>
      <c r="AA320" s="84">
        <f t="shared" si="189"/>
        <v>115.90909090909092</v>
      </c>
      <c r="AB320" s="82" t="s">
        <v>192</v>
      </c>
      <c r="AC320" s="84" t="s">
        <v>191</v>
      </c>
      <c r="AD320" s="82">
        <v>1813</v>
      </c>
      <c r="AE320" s="84">
        <f t="shared" si="193"/>
        <v>103.71853546910754</v>
      </c>
      <c r="AF320" s="84" t="s">
        <v>40</v>
      </c>
      <c r="AG320" s="84" t="s">
        <v>40</v>
      </c>
      <c r="AH320" s="84" t="s">
        <v>40</v>
      </c>
      <c r="AI320" s="117" t="s">
        <v>40</v>
      </c>
      <c r="AJ320" s="49"/>
      <c r="AK320" s="49"/>
      <c r="AL320" s="49"/>
      <c r="AM320" s="49"/>
      <c r="AN320" s="49"/>
      <c r="AO320" s="49"/>
      <c r="AP320" s="49"/>
      <c r="AQ320" s="49"/>
    </row>
    <row r="321" spans="1:52" s="170" customFormat="1" ht="12.75" customHeight="1">
      <c r="A321" s="203"/>
      <c r="B321" s="34" t="s">
        <v>331</v>
      </c>
      <c r="C321" s="42" t="s">
        <v>332</v>
      </c>
      <c r="D321" s="204">
        <v>88852</v>
      </c>
      <c r="E321" s="205">
        <f t="shared" si="194"/>
        <v>100.29461231953584</v>
      </c>
      <c r="F321" s="206">
        <v>732</v>
      </c>
      <c r="G321" s="205">
        <f t="shared" si="178"/>
        <v>93.84615384615384</v>
      </c>
      <c r="H321" s="206">
        <v>381</v>
      </c>
      <c r="I321" s="205">
        <f t="shared" si="190"/>
        <v>102.41935483870968</v>
      </c>
      <c r="J321" s="206">
        <f t="shared" si="192"/>
        <v>88120</v>
      </c>
      <c r="K321" s="205">
        <f t="shared" si="179"/>
        <v>100.35189213196524</v>
      </c>
      <c r="L321" s="206">
        <v>34752</v>
      </c>
      <c r="M321" s="205">
        <f t="shared" si="180"/>
        <v>100.68957524482818</v>
      </c>
      <c r="N321" s="244">
        <v>57193</v>
      </c>
      <c r="O321" s="205">
        <f t="shared" si="181"/>
        <v>97.118356257429099</v>
      </c>
      <c r="P321" s="206">
        <f t="shared" si="182"/>
        <v>22441</v>
      </c>
      <c r="Q321" s="205">
        <f t="shared" si="183"/>
        <v>92.061864128651123</v>
      </c>
      <c r="R321" s="206">
        <f t="shared" si="184"/>
        <v>110561</v>
      </c>
      <c r="S321" s="205">
        <f t="shared" si="185"/>
        <v>98.550634208954691</v>
      </c>
      <c r="T321" s="206">
        <v>96736</v>
      </c>
      <c r="U321" s="205">
        <f t="shared" si="186"/>
        <v>98.145367476969284</v>
      </c>
      <c r="V321" s="206">
        <v>7196</v>
      </c>
      <c r="W321" s="205">
        <f t="shared" si="187"/>
        <v>102.59481037924152</v>
      </c>
      <c r="X321" s="206">
        <f t="shared" si="191"/>
        <v>13825</v>
      </c>
      <c r="Y321" s="205">
        <f t="shared" si="188"/>
        <v>101.48278646406811</v>
      </c>
      <c r="Z321" s="206">
        <v>100</v>
      </c>
      <c r="AA321" s="205">
        <f t="shared" si="189"/>
        <v>112.35955056179776</v>
      </c>
      <c r="AB321" s="206" t="s">
        <v>192</v>
      </c>
      <c r="AC321" s="205" t="s">
        <v>191</v>
      </c>
      <c r="AD321" s="206">
        <v>1998</v>
      </c>
      <c r="AE321" s="205">
        <f t="shared" si="193"/>
        <v>103.04280556988139</v>
      </c>
      <c r="AF321" s="208" t="s">
        <v>186</v>
      </c>
      <c r="AG321" s="208" t="s">
        <v>186</v>
      </c>
      <c r="AH321" s="208" t="s">
        <v>186</v>
      </c>
      <c r="AI321" s="210" t="s">
        <v>186</v>
      </c>
      <c r="AJ321" s="169"/>
      <c r="AK321" s="169"/>
      <c r="AL321" s="169"/>
      <c r="AM321" s="169"/>
      <c r="AN321" s="169"/>
      <c r="AO321" s="169"/>
      <c r="AP321" s="169"/>
      <c r="AQ321" s="169"/>
    </row>
    <row r="322" spans="1:52" ht="12" customHeight="1">
      <c r="A322" s="201"/>
      <c r="B322" s="33" t="s">
        <v>336</v>
      </c>
      <c r="C322" s="40" t="s">
        <v>337</v>
      </c>
      <c r="D322" s="52">
        <v>88178</v>
      </c>
      <c r="E322" s="64">
        <f t="shared" si="194"/>
        <v>101.87393132769536</v>
      </c>
      <c r="F322" s="82">
        <v>794</v>
      </c>
      <c r="G322" s="64">
        <f t="shared" ref="G322:G333" si="195">F322/F310*100</f>
        <v>96.359223300970882</v>
      </c>
      <c r="H322" s="55">
        <v>443</v>
      </c>
      <c r="I322" s="64">
        <f>H322/H310*100</f>
        <v>106.49038461538463</v>
      </c>
      <c r="J322" s="55">
        <f t="shared" si="192"/>
        <v>87384</v>
      </c>
      <c r="K322" s="64">
        <f t="shared" ref="K322:K333" si="196">J322/J310*100</f>
        <v>101.92693510007931</v>
      </c>
      <c r="L322" s="55">
        <v>34947</v>
      </c>
      <c r="M322" s="64">
        <f t="shared" ref="M322:M333" si="197">L322/L310*100</f>
        <v>102.69468116367911</v>
      </c>
      <c r="N322" s="225">
        <v>56471</v>
      </c>
      <c r="O322" s="64">
        <f t="shared" ref="O322:O333" si="198">N322/N310*100</f>
        <v>97.454526628240089</v>
      </c>
      <c r="P322" s="55">
        <f t="shared" ref="P322:P333" si="199">N322-L322</f>
        <v>21524</v>
      </c>
      <c r="Q322" s="64">
        <f t="shared" ref="Q322:Q333" si="200">P322/P310*100</f>
        <v>89.998327479511616</v>
      </c>
      <c r="R322" s="55">
        <f t="shared" ref="R322:R333" si="201">J322+P322</f>
        <v>108908</v>
      </c>
      <c r="S322" s="64">
        <f t="shared" ref="S322:S333" si="202">R322/R310*100</f>
        <v>99.325113089158037</v>
      </c>
      <c r="T322" s="55">
        <v>95947</v>
      </c>
      <c r="U322" s="64">
        <f t="shared" ref="U322:U333" si="203">T322/T310*100</f>
        <v>97.028871921929522</v>
      </c>
      <c r="V322" s="55">
        <v>6089</v>
      </c>
      <c r="W322" s="64">
        <f t="shared" ref="W322:W333" si="204">V322/V310*100</f>
        <v>85.954263128176166</v>
      </c>
      <c r="X322" s="55">
        <f t="shared" si="191"/>
        <v>12961</v>
      </c>
      <c r="Y322" s="64">
        <f t="shared" ref="Y322:Y333" si="205">X322/X310*100</f>
        <v>120.42181547895568</v>
      </c>
      <c r="Z322" s="55">
        <v>104</v>
      </c>
      <c r="AA322" s="64">
        <f t="shared" ref="AA322:AA333" si="206">Z322/Z310*100</f>
        <v>107.21649484536083</v>
      </c>
      <c r="AB322" s="55" t="s">
        <v>192</v>
      </c>
      <c r="AC322" s="64" t="s">
        <v>192</v>
      </c>
      <c r="AD322" s="227">
        <v>1958</v>
      </c>
      <c r="AE322" s="84">
        <f t="shared" si="193"/>
        <v>103.16122233930454</v>
      </c>
      <c r="AF322" s="64" t="s">
        <v>40</v>
      </c>
      <c r="AG322" s="64" t="s">
        <v>40</v>
      </c>
      <c r="AH322" s="64" t="s">
        <v>40</v>
      </c>
      <c r="AI322" s="65" t="s">
        <v>147</v>
      </c>
      <c r="AJ322" s="15"/>
      <c r="AK322" s="15"/>
      <c r="AL322" s="15"/>
      <c r="AM322" s="15"/>
      <c r="AN322" s="15"/>
      <c r="AO322" s="15"/>
      <c r="AP322" s="15"/>
      <c r="AQ322" s="15"/>
    </row>
    <row r="323" spans="1:52" s="167" customFormat="1" ht="12" customHeight="1">
      <c r="A323" s="202"/>
      <c r="B323" s="33" t="s">
        <v>338</v>
      </c>
      <c r="C323" s="40" t="s">
        <v>339</v>
      </c>
      <c r="D323" s="187">
        <v>90425</v>
      </c>
      <c r="E323" s="84">
        <f t="shared" si="194"/>
        <v>103.38302883406124</v>
      </c>
      <c r="F323" s="82">
        <v>1118</v>
      </c>
      <c r="G323" s="84">
        <f t="shared" si="195"/>
        <v>119.18976545842217</v>
      </c>
      <c r="H323" s="82">
        <v>767</v>
      </c>
      <c r="I323" s="84">
        <f t="shared" ref="I323:I333" si="207">H323/H311*100</f>
        <v>144.71698113207546</v>
      </c>
      <c r="J323" s="82">
        <f t="shared" si="192"/>
        <v>89307</v>
      </c>
      <c r="K323" s="84">
        <f t="shared" si="196"/>
        <v>103.21167714497041</v>
      </c>
      <c r="L323" s="82">
        <v>34989</v>
      </c>
      <c r="M323" s="84">
        <f t="shared" si="197"/>
        <v>107.08186687069625</v>
      </c>
      <c r="N323" s="226">
        <v>60614</v>
      </c>
      <c r="O323" s="84">
        <f t="shared" si="198"/>
        <v>99.328133193497635</v>
      </c>
      <c r="P323" s="82">
        <f t="shared" si="199"/>
        <v>25625</v>
      </c>
      <c r="Q323" s="84">
        <f t="shared" si="200"/>
        <v>90.391195456629859</v>
      </c>
      <c r="R323" s="82">
        <f t="shared" si="201"/>
        <v>114932</v>
      </c>
      <c r="S323" s="84">
        <f t="shared" si="202"/>
        <v>100.04787729484579</v>
      </c>
      <c r="T323" s="82">
        <v>102845</v>
      </c>
      <c r="U323" s="84">
        <f t="shared" si="203"/>
        <v>97.445542490596068</v>
      </c>
      <c r="V323" s="82">
        <v>6122</v>
      </c>
      <c r="W323" s="84">
        <f t="shared" si="204"/>
        <v>92.03247143716176</v>
      </c>
      <c r="X323" s="82">
        <f t="shared" si="191"/>
        <v>12087</v>
      </c>
      <c r="Y323" s="84">
        <f t="shared" si="205"/>
        <v>129.46658097686375</v>
      </c>
      <c r="Z323" s="82">
        <v>106</v>
      </c>
      <c r="AA323" s="84">
        <f t="shared" si="206"/>
        <v>123.25581395348837</v>
      </c>
      <c r="AB323" s="82" t="s">
        <v>192</v>
      </c>
      <c r="AC323" s="84" t="s">
        <v>192</v>
      </c>
      <c r="AD323" s="82">
        <v>1943</v>
      </c>
      <c r="AE323" s="84">
        <f t="shared" si="193"/>
        <v>101.19791666666667</v>
      </c>
      <c r="AF323" s="84" t="s">
        <v>147</v>
      </c>
      <c r="AG323" s="84" t="s">
        <v>147</v>
      </c>
      <c r="AH323" s="84" t="s">
        <v>147</v>
      </c>
      <c r="AI323" s="117" t="s">
        <v>147</v>
      </c>
      <c r="AJ323" s="49"/>
      <c r="AK323" s="49"/>
      <c r="AL323" s="49"/>
      <c r="AM323" s="49"/>
      <c r="AN323" s="49"/>
      <c r="AO323" s="49"/>
      <c r="AP323" s="49"/>
      <c r="AQ323" s="49"/>
    </row>
    <row r="324" spans="1:52" s="167" customFormat="1" ht="12" customHeight="1">
      <c r="A324" s="202"/>
      <c r="B324" s="33" t="s">
        <v>340</v>
      </c>
      <c r="C324" s="40" t="s">
        <v>10</v>
      </c>
      <c r="D324" s="187">
        <v>84005</v>
      </c>
      <c r="E324" s="84">
        <f t="shared" si="194"/>
        <v>102.56645055736664</v>
      </c>
      <c r="F324" s="82">
        <v>760</v>
      </c>
      <c r="G324" s="84">
        <f t="shared" si="195"/>
        <v>73.288331726133066</v>
      </c>
      <c r="H324" s="82">
        <v>488</v>
      </c>
      <c r="I324" s="84">
        <f t="shared" si="207"/>
        <v>71.137026239067055</v>
      </c>
      <c r="J324" s="82">
        <f t="shared" si="192"/>
        <v>83245</v>
      </c>
      <c r="K324" s="84">
        <f t="shared" si="196"/>
        <v>102.94190389038656</v>
      </c>
      <c r="L324" s="82">
        <v>31318</v>
      </c>
      <c r="M324" s="84">
        <f t="shared" si="197"/>
        <v>102.51726734099316</v>
      </c>
      <c r="N324" s="226">
        <v>58317</v>
      </c>
      <c r="O324" s="84">
        <f t="shared" si="198"/>
        <v>94.397682022726542</v>
      </c>
      <c r="P324" s="82">
        <f t="shared" si="199"/>
        <v>26999</v>
      </c>
      <c r="Q324" s="84">
        <f t="shared" si="200"/>
        <v>86.454897691248519</v>
      </c>
      <c r="R324" s="82">
        <f t="shared" si="201"/>
        <v>110244</v>
      </c>
      <c r="S324" s="84">
        <f t="shared" si="202"/>
        <v>98.348722066104642</v>
      </c>
      <c r="T324" s="82">
        <v>103218</v>
      </c>
      <c r="U324" s="84">
        <f t="shared" si="203"/>
        <v>99.466137301006057</v>
      </c>
      <c r="V324" s="82">
        <v>5821</v>
      </c>
      <c r="W324" s="84">
        <f t="shared" si="204"/>
        <v>100.97137901127493</v>
      </c>
      <c r="X324" s="82">
        <f t="shared" si="191"/>
        <v>7026</v>
      </c>
      <c r="Y324" s="84">
        <f t="shared" si="205"/>
        <v>84.416676679082059</v>
      </c>
      <c r="Z324" s="82">
        <v>101</v>
      </c>
      <c r="AA324" s="84">
        <f t="shared" si="206"/>
        <v>142.25352112676057</v>
      </c>
      <c r="AB324" s="82" t="s">
        <v>192</v>
      </c>
      <c r="AC324" s="84" t="s">
        <v>192</v>
      </c>
      <c r="AD324" s="82">
        <v>1920</v>
      </c>
      <c r="AE324" s="84">
        <f t="shared" si="193"/>
        <v>104.68920392584515</v>
      </c>
      <c r="AF324" s="84" t="s">
        <v>147</v>
      </c>
      <c r="AG324" s="84" t="s">
        <v>147</v>
      </c>
      <c r="AH324" s="84" t="s">
        <v>147</v>
      </c>
      <c r="AI324" s="117" t="s">
        <v>147</v>
      </c>
      <c r="AJ324" s="49"/>
      <c r="AK324" s="49"/>
      <c r="AL324" s="49"/>
      <c r="AM324" s="49"/>
      <c r="AN324" s="49"/>
      <c r="AO324" s="49"/>
      <c r="AP324" s="49"/>
      <c r="AQ324" s="49"/>
    </row>
    <row r="325" spans="1:52" s="167" customFormat="1" ht="12" customHeight="1">
      <c r="A325" s="202"/>
      <c r="B325" s="33" t="s">
        <v>341</v>
      </c>
      <c r="C325" s="40" t="s">
        <v>342</v>
      </c>
      <c r="D325" s="187">
        <v>80300</v>
      </c>
      <c r="E325" s="84">
        <f t="shared" si="194"/>
        <v>98.925737939190853</v>
      </c>
      <c r="F325" s="82">
        <v>994</v>
      </c>
      <c r="G325" s="84">
        <f t="shared" si="195"/>
        <v>163.75617792421747</v>
      </c>
      <c r="H325" s="82">
        <v>722</v>
      </c>
      <c r="I325" s="84">
        <f t="shared" si="207"/>
        <v>282.03125</v>
      </c>
      <c r="J325" s="82">
        <f t="shared" si="192"/>
        <v>79306</v>
      </c>
      <c r="K325" s="84">
        <f t="shared" si="196"/>
        <v>98.437286662942967</v>
      </c>
      <c r="L325" s="82">
        <v>29760</v>
      </c>
      <c r="M325" s="84">
        <f t="shared" si="197"/>
        <v>98.344403687915133</v>
      </c>
      <c r="N325" s="226">
        <v>58285</v>
      </c>
      <c r="O325" s="84">
        <f t="shared" si="198"/>
        <v>92.567299293258159</v>
      </c>
      <c r="P325" s="82">
        <f t="shared" si="199"/>
        <v>28525</v>
      </c>
      <c r="Q325" s="84">
        <f t="shared" si="200"/>
        <v>87.221746575342465</v>
      </c>
      <c r="R325" s="82">
        <f t="shared" si="201"/>
        <v>107831</v>
      </c>
      <c r="S325" s="84">
        <f t="shared" si="202"/>
        <v>95.199039454749311</v>
      </c>
      <c r="T325" s="82">
        <v>100399</v>
      </c>
      <c r="U325" s="84">
        <f t="shared" si="203"/>
        <v>96.505022348248175</v>
      </c>
      <c r="V325" s="82">
        <v>5942</v>
      </c>
      <c r="W325" s="84">
        <f t="shared" si="204"/>
        <v>101.36472193790516</v>
      </c>
      <c r="X325" s="82">
        <f t="shared" si="191"/>
        <v>7432</v>
      </c>
      <c r="Y325" s="84">
        <f t="shared" si="205"/>
        <v>80.4851635260992</v>
      </c>
      <c r="Z325" s="82">
        <v>107</v>
      </c>
      <c r="AA325" s="84">
        <f t="shared" si="206"/>
        <v>124.41860465116279</v>
      </c>
      <c r="AB325" s="82" t="s">
        <v>191</v>
      </c>
      <c r="AC325" s="84" t="s">
        <v>191</v>
      </c>
      <c r="AD325" s="82">
        <v>1956</v>
      </c>
      <c r="AE325" s="84">
        <f t="shared" si="193"/>
        <v>100.61728395061729</v>
      </c>
      <c r="AF325" s="84" t="s">
        <v>147</v>
      </c>
      <c r="AG325" s="84" t="s">
        <v>147</v>
      </c>
      <c r="AH325" s="84" t="s">
        <v>147</v>
      </c>
      <c r="AI325" s="117" t="s">
        <v>147</v>
      </c>
      <c r="AJ325" s="49"/>
      <c r="AK325" s="49"/>
      <c r="AL325" s="49"/>
      <c r="AM325" s="49"/>
      <c r="AN325" s="49"/>
      <c r="AO325" s="49"/>
      <c r="AP325" s="49"/>
      <c r="AQ325" s="49"/>
    </row>
    <row r="326" spans="1:52" s="167" customFormat="1" ht="12" customHeight="1">
      <c r="A326" s="202"/>
      <c r="B326" s="33" t="s">
        <v>343</v>
      </c>
      <c r="C326" s="40" t="s">
        <v>344</v>
      </c>
      <c r="D326" s="187">
        <v>76070</v>
      </c>
      <c r="E326" s="84">
        <f t="shared" si="194"/>
        <v>97.476902574353858</v>
      </c>
      <c r="F326" s="82">
        <v>930</v>
      </c>
      <c r="G326" s="84">
        <f t="shared" si="195"/>
        <v>124.66487935656836</v>
      </c>
      <c r="H326" s="82">
        <v>658</v>
      </c>
      <c r="I326" s="84">
        <f t="shared" si="207"/>
        <v>166.58227848101265</v>
      </c>
      <c r="J326" s="82">
        <f t="shared" si="192"/>
        <v>75140</v>
      </c>
      <c r="K326" s="84">
        <f t="shared" si="196"/>
        <v>97.214495491182902</v>
      </c>
      <c r="L326" s="82">
        <v>26829</v>
      </c>
      <c r="M326" s="84">
        <f t="shared" si="197"/>
        <v>92.037735849056602</v>
      </c>
      <c r="N326" s="226">
        <v>55519</v>
      </c>
      <c r="O326" s="84">
        <f t="shared" si="198"/>
        <v>95.030981479579609</v>
      </c>
      <c r="P326" s="82">
        <f t="shared" si="199"/>
        <v>28690</v>
      </c>
      <c r="Q326" s="84">
        <f t="shared" si="200"/>
        <v>98.011751844766323</v>
      </c>
      <c r="R326" s="82">
        <f t="shared" si="201"/>
        <v>103830</v>
      </c>
      <c r="S326" s="84">
        <f t="shared" si="202"/>
        <v>97.433491296391878</v>
      </c>
      <c r="T326" s="82">
        <v>96630</v>
      </c>
      <c r="U326" s="84">
        <f t="shared" si="203"/>
        <v>100.17208492287277</v>
      </c>
      <c r="V326" s="82">
        <v>6768</v>
      </c>
      <c r="W326" s="84">
        <f t="shared" si="204"/>
        <v>104.25138632162663</v>
      </c>
      <c r="X326" s="82">
        <f t="shared" si="191"/>
        <v>7200</v>
      </c>
      <c r="Y326" s="84">
        <f t="shared" si="205"/>
        <v>71.280071280071283</v>
      </c>
      <c r="Z326" s="82">
        <v>95</v>
      </c>
      <c r="AA326" s="84">
        <f t="shared" si="206"/>
        <v>104.39560439560441</v>
      </c>
      <c r="AB326" s="82" t="s">
        <v>191</v>
      </c>
      <c r="AC326" s="84" t="s">
        <v>191</v>
      </c>
      <c r="AD326" s="228">
        <v>2012</v>
      </c>
      <c r="AE326" s="84">
        <f t="shared" si="193"/>
        <v>101.2072434607646</v>
      </c>
      <c r="AF326" s="84" t="s">
        <v>147</v>
      </c>
      <c r="AG326" s="84" t="s">
        <v>147</v>
      </c>
      <c r="AH326" s="84" t="s">
        <v>147</v>
      </c>
      <c r="AI326" s="117" t="s">
        <v>147</v>
      </c>
      <c r="AJ326" s="49"/>
      <c r="AK326" s="49"/>
      <c r="AL326" s="49"/>
      <c r="AM326" s="49"/>
      <c r="AN326" s="49"/>
      <c r="AO326" s="49"/>
      <c r="AP326" s="49"/>
      <c r="AQ326" s="49"/>
    </row>
    <row r="327" spans="1:52" s="167" customFormat="1" ht="12" customHeight="1">
      <c r="A327" s="202"/>
      <c r="B327" s="33" t="s">
        <v>345</v>
      </c>
      <c r="C327" s="40" t="s">
        <v>13</v>
      </c>
      <c r="D327" s="187">
        <v>74206</v>
      </c>
      <c r="E327" s="84">
        <f t="shared" si="194"/>
        <v>99.08930669800236</v>
      </c>
      <c r="F327" s="82">
        <v>679</v>
      </c>
      <c r="G327" s="84">
        <f t="shared" si="195"/>
        <v>89.459815546772063</v>
      </c>
      <c r="H327" s="82">
        <v>407</v>
      </c>
      <c r="I327" s="84">
        <f t="shared" si="207"/>
        <v>99.754901960784309</v>
      </c>
      <c r="J327" s="82">
        <f t="shared" si="192"/>
        <v>73527</v>
      </c>
      <c r="K327" s="84">
        <f t="shared" si="196"/>
        <v>99.187902170540539</v>
      </c>
      <c r="L327" s="82">
        <v>26416</v>
      </c>
      <c r="M327" s="84">
        <f t="shared" si="197"/>
        <v>96.726473819113878</v>
      </c>
      <c r="N327" s="226">
        <v>59810</v>
      </c>
      <c r="O327" s="84">
        <f t="shared" si="198"/>
        <v>98.002588933130156</v>
      </c>
      <c r="P327" s="82">
        <f t="shared" si="199"/>
        <v>33394</v>
      </c>
      <c r="Q327" s="84">
        <f t="shared" si="200"/>
        <v>99.036151724546997</v>
      </c>
      <c r="R327" s="82">
        <f t="shared" si="201"/>
        <v>106921</v>
      </c>
      <c r="S327" s="84">
        <f t="shared" si="202"/>
        <v>99.140456939396188</v>
      </c>
      <c r="T327" s="82">
        <v>102293</v>
      </c>
      <c r="U327" s="84">
        <f t="shared" si="203"/>
        <v>98.169865642994253</v>
      </c>
      <c r="V327" s="82">
        <v>6901</v>
      </c>
      <c r="W327" s="84">
        <f t="shared" si="204"/>
        <v>107.17502717813325</v>
      </c>
      <c r="X327" s="82">
        <f>R327-T327</f>
        <v>4628</v>
      </c>
      <c r="Y327" s="84">
        <f t="shared" si="205"/>
        <v>126.8640350877193</v>
      </c>
      <c r="Z327" s="82">
        <v>98</v>
      </c>
      <c r="AA327" s="84">
        <f t="shared" si="206"/>
        <v>112.64367816091954</v>
      </c>
      <c r="AB327" s="82" t="s">
        <v>191</v>
      </c>
      <c r="AC327" s="84" t="s">
        <v>191</v>
      </c>
      <c r="AD327" s="82">
        <v>1900</v>
      </c>
      <c r="AE327" s="84">
        <f t="shared" si="193"/>
        <v>96.495683087861863</v>
      </c>
      <c r="AF327" s="84" t="s">
        <v>147</v>
      </c>
      <c r="AG327" s="84" t="s">
        <v>147</v>
      </c>
      <c r="AH327" s="84" t="s">
        <v>147</v>
      </c>
      <c r="AI327" s="117" t="s">
        <v>147</v>
      </c>
      <c r="AJ327" s="49"/>
      <c r="AK327" s="49"/>
      <c r="AL327" s="49"/>
      <c r="AM327" s="49"/>
      <c r="AN327" s="49"/>
      <c r="AO327" s="49"/>
      <c r="AP327" s="49"/>
      <c r="AQ327" s="49"/>
    </row>
    <row r="328" spans="1:52" s="167" customFormat="1" ht="12" customHeight="1">
      <c r="A328" s="202"/>
      <c r="B328" s="33" t="s">
        <v>346</v>
      </c>
      <c r="C328" s="40" t="s">
        <v>14</v>
      </c>
      <c r="D328" s="187">
        <v>80394</v>
      </c>
      <c r="E328" s="84">
        <f>D328/D316*100</f>
        <v>100.40589991132649</v>
      </c>
      <c r="F328" s="82">
        <v>946</v>
      </c>
      <c r="G328" s="84">
        <f t="shared" si="195"/>
        <v>170.75812274368232</v>
      </c>
      <c r="H328" s="82">
        <v>674</v>
      </c>
      <c r="I328" s="84">
        <f t="shared" si="207"/>
        <v>332.01970443349757</v>
      </c>
      <c r="J328" s="82">
        <f>D328-F328</f>
        <v>79448</v>
      </c>
      <c r="K328" s="84">
        <f t="shared" si="196"/>
        <v>99.915739168710303</v>
      </c>
      <c r="L328" s="82">
        <v>29984</v>
      </c>
      <c r="M328" s="84">
        <f t="shared" si="197"/>
        <v>98.862474859045804</v>
      </c>
      <c r="N328" s="226">
        <v>59039</v>
      </c>
      <c r="O328" s="84">
        <f t="shared" si="198"/>
        <v>97.111604572744469</v>
      </c>
      <c r="P328" s="82">
        <f t="shared" si="199"/>
        <v>29055</v>
      </c>
      <c r="Q328" s="84">
        <f t="shared" si="200"/>
        <v>95.368607628175667</v>
      </c>
      <c r="R328" s="82">
        <f t="shared" si="201"/>
        <v>108503</v>
      </c>
      <c r="S328" s="84">
        <f t="shared" si="202"/>
        <v>98.656131513625084</v>
      </c>
      <c r="T328" s="82">
        <v>104006</v>
      </c>
      <c r="U328" s="84">
        <f t="shared" si="203"/>
        <v>98.83401594556841</v>
      </c>
      <c r="V328" s="82">
        <v>7163</v>
      </c>
      <c r="W328" s="84">
        <f t="shared" si="204"/>
        <v>100.25192442267318</v>
      </c>
      <c r="X328" s="82">
        <f t="shared" ref="X328:X333" si="208">R328-T328</f>
        <v>4497</v>
      </c>
      <c r="Y328" s="84">
        <f t="shared" si="205"/>
        <v>94.713563605728723</v>
      </c>
      <c r="Z328" s="82">
        <v>110</v>
      </c>
      <c r="AA328" s="84">
        <f t="shared" si="206"/>
        <v>97.345132743362825</v>
      </c>
      <c r="AB328" s="82" t="s">
        <v>191</v>
      </c>
      <c r="AC328" s="84" t="s">
        <v>191</v>
      </c>
      <c r="AD328" s="82">
        <v>1958</v>
      </c>
      <c r="AE328" s="84">
        <f>AD328/AD316*100</f>
        <v>97.074863658899361</v>
      </c>
      <c r="AF328" s="84" t="s">
        <v>40</v>
      </c>
      <c r="AG328" s="84" t="s">
        <v>40</v>
      </c>
      <c r="AH328" s="84" t="s">
        <v>40</v>
      </c>
      <c r="AI328" s="117" t="s">
        <v>40</v>
      </c>
      <c r="AJ328" s="49"/>
      <c r="AK328" s="49"/>
      <c r="AL328" s="49"/>
      <c r="AM328" s="49"/>
      <c r="AN328" s="49"/>
      <c r="AO328" s="49"/>
      <c r="AP328" s="49"/>
      <c r="AQ328" s="49"/>
    </row>
    <row r="329" spans="1:52" s="167" customFormat="1" ht="12" customHeight="1">
      <c r="A329" s="202"/>
      <c r="B329" s="33" t="s">
        <v>347</v>
      </c>
      <c r="C329" s="40" t="s">
        <v>15</v>
      </c>
      <c r="D329" s="187">
        <v>78859</v>
      </c>
      <c r="E329" s="84">
        <f>D329/D317*100</f>
        <v>100.96795257544524</v>
      </c>
      <c r="F329" s="82">
        <v>777</v>
      </c>
      <c r="G329" s="84">
        <f t="shared" si="195"/>
        <v>92.831541218637994</v>
      </c>
      <c r="H329" s="82">
        <v>505</v>
      </c>
      <c r="I329" s="84">
        <f t="shared" si="207"/>
        <v>103.90946502057614</v>
      </c>
      <c r="J329" s="82">
        <f t="shared" ref="J329:J333" si="209">D329-F329</f>
        <v>78082</v>
      </c>
      <c r="K329" s="84">
        <f t="shared" si="196"/>
        <v>101.05609194212202</v>
      </c>
      <c r="L329" s="82">
        <v>29822</v>
      </c>
      <c r="M329" s="84">
        <f t="shared" si="197"/>
        <v>101.85109289617486</v>
      </c>
      <c r="N329" s="226">
        <v>53241</v>
      </c>
      <c r="O329" s="84">
        <f t="shared" si="198"/>
        <v>97.623631662907755</v>
      </c>
      <c r="P329" s="82">
        <f t="shared" si="199"/>
        <v>23419</v>
      </c>
      <c r="Q329" s="84">
        <f t="shared" si="200"/>
        <v>92.722809518153383</v>
      </c>
      <c r="R329" s="82">
        <f t="shared" si="201"/>
        <v>101501</v>
      </c>
      <c r="S329" s="84">
        <f t="shared" si="202"/>
        <v>99.003150512567913</v>
      </c>
      <c r="T329" s="82">
        <v>97000</v>
      </c>
      <c r="U329" s="84">
        <f t="shared" si="203"/>
        <v>98.856525549825719</v>
      </c>
      <c r="V329" s="82">
        <v>7441</v>
      </c>
      <c r="W329" s="84">
        <f t="shared" si="204"/>
        <v>100.35064059339179</v>
      </c>
      <c r="X329" s="82">
        <f t="shared" si="208"/>
        <v>4501</v>
      </c>
      <c r="Y329" s="84">
        <f t="shared" si="205"/>
        <v>102.27221086116791</v>
      </c>
      <c r="Z329" s="82">
        <v>102</v>
      </c>
      <c r="AA329" s="84">
        <f t="shared" si="206"/>
        <v>114.6067415730337</v>
      </c>
      <c r="AB329" s="82" t="s">
        <v>192</v>
      </c>
      <c r="AC329" s="84" t="s">
        <v>191</v>
      </c>
      <c r="AD329" s="82">
        <v>1855</v>
      </c>
      <c r="AE329" s="84">
        <f t="shared" ref="AE329:AE333" si="210">AD329/AD317*100</f>
        <v>96.866840731070496</v>
      </c>
      <c r="AF329" s="84" t="s">
        <v>40</v>
      </c>
      <c r="AG329" s="84" t="s">
        <v>40</v>
      </c>
      <c r="AH329" s="84" t="s">
        <v>40</v>
      </c>
      <c r="AI329" s="117" t="s">
        <v>40</v>
      </c>
      <c r="AJ329" s="49"/>
      <c r="AK329" s="49"/>
      <c r="AL329" s="49"/>
      <c r="AM329" s="49"/>
      <c r="AN329" s="49"/>
      <c r="AO329" s="49"/>
      <c r="AP329" s="49"/>
      <c r="AQ329" s="49"/>
    </row>
    <row r="330" spans="1:52" s="167" customFormat="1" ht="12" customHeight="1">
      <c r="A330" s="202"/>
      <c r="B330" s="33" t="s">
        <v>348</v>
      </c>
      <c r="C330" s="40" t="s">
        <v>16</v>
      </c>
      <c r="D330" s="187">
        <v>82374</v>
      </c>
      <c r="E330" s="84">
        <f>D330/D318*100</f>
        <v>99.956315981070247</v>
      </c>
      <c r="F330" s="82">
        <v>451</v>
      </c>
      <c r="G330" s="84">
        <f t="shared" si="195"/>
        <v>62.900976290097631</v>
      </c>
      <c r="H330" s="82">
        <v>179</v>
      </c>
      <c r="I330" s="84">
        <f t="shared" si="207"/>
        <v>48.907103825136609</v>
      </c>
      <c r="J330" s="82">
        <f t="shared" si="209"/>
        <v>81923</v>
      </c>
      <c r="K330" s="84">
        <f t="shared" si="196"/>
        <v>100.28154187017249</v>
      </c>
      <c r="L330" s="82">
        <v>31919</v>
      </c>
      <c r="M330" s="84">
        <f t="shared" si="197"/>
        <v>98.805138523448392</v>
      </c>
      <c r="N330" s="226">
        <v>52044</v>
      </c>
      <c r="O330" s="84">
        <f t="shared" si="198"/>
        <v>97.726035114073795</v>
      </c>
      <c r="P330" s="82">
        <f t="shared" si="199"/>
        <v>20125</v>
      </c>
      <c r="Q330" s="84">
        <f t="shared" si="200"/>
        <v>96.062052505966591</v>
      </c>
      <c r="R330" s="82">
        <f t="shared" si="201"/>
        <v>102048</v>
      </c>
      <c r="S330" s="84">
        <f t="shared" si="202"/>
        <v>99.420320918133726</v>
      </c>
      <c r="T330" s="82">
        <v>92874</v>
      </c>
      <c r="U330" s="84">
        <f t="shared" si="203"/>
        <v>99.181973515591622</v>
      </c>
      <c r="V330" s="82">
        <v>7127</v>
      </c>
      <c r="W330" s="84">
        <f t="shared" si="204"/>
        <v>95.369998661849323</v>
      </c>
      <c r="X330" s="82">
        <f t="shared" si="208"/>
        <v>9174</v>
      </c>
      <c r="Y330" s="84">
        <f t="shared" si="205"/>
        <v>101.89936687770742</v>
      </c>
      <c r="Z330" s="82">
        <v>85</v>
      </c>
      <c r="AA330" s="84">
        <f t="shared" si="206"/>
        <v>85</v>
      </c>
      <c r="AB330" s="82" t="s">
        <v>192</v>
      </c>
      <c r="AC330" s="84" t="s">
        <v>191</v>
      </c>
      <c r="AD330" s="82">
        <v>2000</v>
      </c>
      <c r="AE330" s="84">
        <f t="shared" si="210"/>
        <v>97.608589555880926</v>
      </c>
      <c r="AF330" s="84" t="s">
        <v>40</v>
      </c>
      <c r="AG330" s="84" t="s">
        <v>40</v>
      </c>
      <c r="AH330" s="84" t="s">
        <v>40</v>
      </c>
      <c r="AI330" s="117" t="s">
        <v>40</v>
      </c>
      <c r="AJ330" s="49"/>
      <c r="AK330" s="49"/>
      <c r="AL330" s="49"/>
      <c r="AM330" s="49"/>
      <c r="AN330" s="49"/>
      <c r="AO330" s="49"/>
      <c r="AP330" s="49"/>
      <c r="AQ330" s="49"/>
    </row>
    <row r="331" spans="1:52" s="167" customFormat="1" ht="12" customHeight="1">
      <c r="A331" s="202"/>
      <c r="B331" s="33" t="s">
        <v>349</v>
      </c>
      <c r="C331" s="40" t="s">
        <v>350</v>
      </c>
      <c r="D331" s="163">
        <v>84402</v>
      </c>
      <c r="E331" s="164">
        <f t="shared" ref="E331:E333" si="211">D331/D319*100</f>
        <v>100.21491077047293</v>
      </c>
      <c r="F331" s="165">
        <v>671</v>
      </c>
      <c r="G331" s="164">
        <f t="shared" si="195"/>
        <v>49.851411589895989</v>
      </c>
      <c r="H331" s="165">
        <v>399</v>
      </c>
      <c r="I331" s="164">
        <f t="shared" si="207"/>
        <v>40.100502512562812</v>
      </c>
      <c r="J331" s="165">
        <f t="shared" si="209"/>
        <v>83731</v>
      </c>
      <c r="K331" s="164">
        <f t="shared" si="196"/>
        <v>101.03288084464555</v>
      </c>
      <c r="L331" s="165">
        <v>31649</v>
      </c>
      <c r="M331" s="164">
        <f t="shared" si="197"/>
        <v>98.069533961328702</v>
      </c>
      <c r="N331" s="242">
        <v>55811</v>
      </c>
      <c r="O331" s="164">
        <f t="shared" si="198"/>
        <v>97.19276248193232</v>
      </c>
      <c r="P331" s="165">
        <f t="shared" si="199"/>
        <v>24162</v>
      </c>
      <c r="Q331" s="164">
        <f t="shared" si="200"/>
        <v>96.067750785257047</v>
      </c>
      <c r="R331" s="165">
        <f t="shared" si="201"/>
        <v>107893</v>
      </c>
      <c r="S331" s="164">
        <f t="shared" si="202"/>
        <v>99.876881491492782</v>
      </c>
      <c r="T331" s="165">
        <v>96193</v>
      </c>
      <c r="U331" s="164">
        <f t="shared" si="203"/>
        <v>99.509656863252189</v>
      </c>
      <c r="V331" s="165">
        <v>6124</v>
      </c>
      <c r="W331" s="164">
        <f t="shared" si="204"/>
        <v>97.283558379666403</v>
      </c>
      <c r="X331" s="165">
        <f t="shared" si="208"/>
        <v>11700</v>
      </c>
      <c r="Y331" s="164">
        <f t="shared" si="205"/>
        <v>103.00202482612906</v>
      </c>
      <c r="Z331" s="165">
        <v>96</v>
      </c>
      <c r="AA331" s="164">
        <f t="shared" si="206"/>
        <v>106.66666666666667</v>
      </c>
      <c r="AB331" s="165" t="s">
        <v>192</v>
      </c>
      <c r="AC331" s="164" t="s">
        <v>191</v>
      </c>
      <c r="AD331" s="165">
        <v>1878</v>
      </c>
      <c r="AE331" s="164">
        <f t="shared" si="210"/>
        <v>98.738170347003148</v>
      </c>
      <c r="AF331" s="164" t="s">
        <v>40</v>
      </c>
      <c r="AG331" s="164" t="s">
        <v>40</v>
      </c>
      <c r="AH331" s="164" t="s">
        <v>40</v>
      </c>
      <c r="AI331" s="243" t="s">
        <v>40</v>
      </c>
      <c r="AJ331" s="49"/>
      <c r="AK331" s="49"/>
      <c r="AL331" s="49"/>
      <c r="AM331" s="49"/>
      <c r="AN331" s="49"/>
      <c r="AO331" s="49"/>
      <c r="AP331" s="49"/>
      <c r="AQ331" s="49"/>
    </row>
    <row r="332" spans="1:52" s="167" customFormat="1" ht="12.75" customHeight="1">
      <c r="A332" s="202"/>
      <c r="B332" s="33" t="s">
        <v>351</v>
      </c>
      <c r="C332" s="40" t="s">
        <v>352</v>
      </c>
      <c r="D332" s="163">
        <v>78548</v>
      </c>
      <c r="E332" s="164">
        <f t="shared" si="211"/>
        <v>97.019552624102971</v>
      </c>
      <c r="F332" s="165">
        <v>623</v>
      </c>
      <c r="G332" s="164">
        <f t="shared" si="195"/>
        <v>64.760914760914758</v>
      </c>
      <c r="H332" s="165">
        <v>351</v>
      </c>
      <c r="I332" s="164">
        <f t="shared" si="207"/>
        <v>57.446808510638306</v>
      </c>
      <c r="J332" s="165">
        <f t="shared" si="209"/>
        <v>77925</v>
      </c>
      <c r="K332" s="164">
        <f t="shared" si="196"/>
        <v>97.407467593344919</v>
      </c>
      <c r="L332" s="165">
        <v>29239</v>
      </c>
      <c r="M332" s="164">
        <f t="shared" si="197"/>
        <v>93.786887349243003</v>
      </c>
      <c r="N332" s="242">
        <v>52076</v>
      </c>
      <c r="O332" s="164">
        <f t="shared" si="198"/>
        <v>93.624824709647257</v>
      </c>
      <c r="P332" s="165">
        <f t="shared" si="199"/>
        <v>22837</v>
      </c>
      <c r="Q332" s="164">
        <f t="shared" si="200"/>
        <v>93.418146117974317</v>
      </c>
      <c r="R332" s="165">
        <f t="shared" si="201"/>
        <v>100762</v>
      </c>
      <c r="S332" s="164">
        <f t="shared" si="202"/>
        <v>96.473742160945946</v>
      </c>
      <c r="T332" s="165">
        <v>90297</v>
      </c>
      <c r="U332" s="164">
        <f t="shared" si="203"/>
        <v>97.31538561020821</v>
      </c>
      <c r="V332" s="165">
        <v>6421</v>
      </c>
      <c r="W332" s="164">
        <f t="shared" si="204"/>
        <v>97.896020734868117</v>
      </c>
      <c r="X332" s="165">
        <f t="shared" si="208"/>
        <v>10465</v>
      </c>
      <c r="Y332" s="164">
        <f t="shared" si="205"/>
        <v>89.774384490006014</v>
      </c>
      <c r="Z332" s="165">
        <v>81</v>
      </c>
      <c r="AA332" s="164">
        <f t="shared" si="206"/>
        <v>79.411764705882348</v>
      </c>
      <c r="AB332" s="165" t="s">
        <v>192</v>
      </c>
      <c r="AC332" s="164" t="s">
        <v>191</v>
      </c>
      <c r="AD332" s="165">
        <v>1670</v>
      </c>
      <c r="AE332" s="164">
        <f t="shared" si="210"/>
        <v>92.112520683949256</v>
      </c>
      <c r="AF332" s="164" t="s">
        <v>40</v>
      </c>
      <c r="AG332" s="164" t="s">
        <v>40</v>
      </c>
      <c r="AH332" s="164" t="s">
        <v>40</v>
      </c>
      <c r="AI332" s="243" t="s">
        <v>40</v>
      </c>
      <c r="AJ332" s="49"/>
      <c r="AK332" s="49"/>
      <c r="AL332" s="49"/>
      <c r="AM332" s="49"/>
      <c r="AN332" s="49"/>
      <c r="AO332" s="49"/>
      <c r="AP332" s="49"/>
      <c r="AQ332" s="49"/>
    </row>
    <row r="333" spans="1:52" s="170" customFormat="1" ht="12.75" customHeight="1">
      <c r="A333" s="203"/>
      <c r="B333" s="35" t="s">
        <v>353</v>
      </c>
      <c r="C333" s="43" t="s">
        <v>354</v>
      </c>
      <c r="D333" s="217">
        <v>89453</v>
      </c>
      <c r="E333" s="218">
        <f t="shared" si="211"/>
        <v>100.67640570836897</v>
      </c>
      <c r="F333" s="219">
        <v>614</v>
      </c>
      <c r="G333" s="218">
        <f t="shared" si="195"/>
        <v>83.879781420765028</v>
      </c>
      <c r="H333" s="219">
        <v>342</v>
      </c>
      <c r="I333" s="218">
        <f t="shared" si="207"/>
        <v>89.763779527559052</v>
      </c>
      <c r="J333" s="219">
        <f t="shared" si="209"/>
        <v>88839</v>
      </c>
      <c r="K333" s="218">
        <f t="shared" si="196"/>
        <v>100.81593281888334</v>
      </c>
      <c r="L333" s="219">
        <v>35435</v>
      </c>
      <c r="M333" s="218">
        <f t="shared" si="197"/>
        <v>101.96535451197053</v>
      </c>
      <c r="N333" s="220">
        <v>57070</v>
      </c>
      <c r="O333" s="218">
        <f t="shared" si="198"/>
        <v>99.784938716276471</v>
      </c>
      <c r="P333" s="219">
        <f t="shared" si="199"/>
        <v>21635</v>
      </c>
      <c r="Q333" s="221">
        <f t="shared" si="200"/>
        <v>96.408359698765651</v>
      </c>
      <c r="R333" s="219">
        <f t="shared" si="201"/>
        <v>110474</v>
      </c>
      <c r="S333" s="218">
        <f t="shared" si="202"/>
        <v>99.921310407829168</v>
      </c>
      <c r="T333" s="219">
        <v>96202</v>
      </c>
      <c r="U333" s="218">
        <f t="shared" si="203"/>
        <v>99.44798213695006</v>
      </c>
      <c r="V333" s="219">
        <v>6471</v>
      </c>
      <c r="W333" s="218">
        <f t="shared" si="204"/>
        <v>89.924958310172315</v>
      </c>
      <c r="X333" s="219">
        <f t="shared" si="208"/>
        <v>14272</v>
      </c>
      <c r="Y333" s="218">
        <f t="shared" si="205"/>
        <v>103.23327305605787</v>
      </c>
      <c r="Z333" s="219">
        <v>90</v>
      </c>
      <c r="AA333" s="218">
        <f t="shared" si="206"/>
        <v>90</v>
      </c>
      <c r="AB333" s="222" t="s">
        <v>192</v>
      </c>
      <c r="AC333" s="221" t="s">
        <v>191</v>
      </c>
      <c r="AD333" s="219">
        <v>1886</v>
      </c>
      <c r="AE333" s="218">
        <f t="shared" si="210"/>
        <v>94.394394394394396</v>
      </c>
      <c r="AF333" s="223" t="s">
        <v>186</v>
      </c>
      <c r="AG333" s="223" t="s">
        <v>186</v>
      </c>
      <c r="AH333" s="223" t="s">
        <v>186</v>
      </c>
      <c r="AI333" s="224" t="s">
        <v>186</v>
      </c>
      <c r="AJ333" s="169"/>
      <c r="AK333" s="169"/>
      <c r="AL333" s="169"/>
      <c r="AM333" s="169"/>
      <c r="AN333" s="169"/>
      <c r="AO333" s="169"/>
      <c r="AP333" s="169"/>
      <c r="AQ333" s="169"/>
    </row>
    <row r="334" spans="1:52" ht="12" customHeight="1">
      <c r="B334" s="30" t="s">
        <v>28</v>
      </c>
      <c r="D334" s="51"/>
      <c r="E334" s="51"/>
      <c r="F334" s="51"/>
      <c r="G334" s="51"/>
      <c r="H334" s="51"/>
      <c r="I334" s="51"/>
      <c r="J334" s="51"/>
      <c r="K334" s="51"/>
      <c r="L334" s="51"/>
      <c r="M334" s="51"/>
      <c r="N334" s="51"/>
      <c r="O334" s="51"/>
      <c r="P334" s="51"/>
      <c r="Q334" s="51"/>
      <c r="R334" s="51"/>
      <c r="S334" s="51"/>
      <c r="T334" s="51"/>
      <c r="U334" s="51"/>
      <c r="V334" s="51"/>
      <c r="W334" s="51"/>
      <c r="X334" s="51"/>
      <c r="Y334" s="51"/>
      <c r="Z334" s="51"/>
      <c r="AA334" s="51"/>
      <c r="AB334" s="51"/>
      <c r="AD334" s="51"/>
      <c r="AE334" s="51"/>
      <c r="AF334" s="51"/>
      <c r="AG334" s="51"/>
      <c r="AH334" s="51"/>
      <c r="AI334" s="51"/>
    </row>
    <row r="335" spans="1:52" ht="12" customHeight="1">
      <c r="B335" s="3" t="s">
        <v>61</v>
      </c>
      <c r="D335" s="31"/>
      <c r="E335" s="31"/>
      <c r="F335" s="31"/>
      <c r="G335" s="31"/>
      <c r="H335" s="31"/>
      <c r="I335" s="31"/>
    </row>
    <row r="336" spans="1:52" ht="12" customHeight="1">
      <c r="B336" s="2" t="s">
        <v>141</v>
      </c>
      <c r="D336" s="31"/>
      <c r="E336" s="31"/>
      <c r="F336" s="31"/>
      <c r="G336" s="31"/>
      <c r="H336" s="31"/>
      <c r="I336" s="31"/>
      <c r="AD336" s="51"/>
      <c r="AE336" s="51"/>
      <c r="AF336" s="51"/>
      <c r="AG336" s="51"/>
      <c r="AH336" s="51"/>
      <c r="AI336" s="51"/>
      <c r="AJ336" s="15"/>
      <c r="AK336" s="15"/>
      <c r="AL336" s="15"/>
      <c r="AM336" s="15"/>
      <c r="AN336" s="15"/>
      <c r="AO336" s="15"/>
      <c r="AP336" s="15"/>
      <c r="AQ336" s="15"/>
      <c r="AR336" s="15"/>
      <c r="AS336" s="15"/>
      <c r="AT336" s="15"/>
      <c r="AU336" s="15"/>
      <c r="AV336" s="15"/>
      <c r="AW336" s="15"/>
      <c r="AX336" s="15"/>
      <c r="AY336" s="15"/>
      <c r="AZ336" s="15"/>
    </row>
    <row r="337" spans="1:52" ht="12" customHeight="1">
      <c r="B337" s="121" t="s">
        <v>188</v>
      </c>
      <c r="C337" s="31"/>
      <c r="D337" s="31"/>
      <c r="E337" s="31"/>
      <c r="F337" s="31"/>
      <c r="G337" s="31"/>
      <c r="H337" s="31"/>
      <c r="I337" s="31"/>
      <c r="AJ337" s="15"/>
      <c r="AK337" s="15"/>
      <c r="AL337" s="15"/>
      <c r="AM337" s="15"/>
      <c r="AN337" s="15"/>
      <c r="AO337" s="15"/>
      <c r="AP337" s="15"/>
      <c r="AQ337" s="15"/>
      <c r="AR337" s="15"/>
      <c r="AS337" s="15"/>
      <c r="AT337" s="15"/>
      <c r="AU337" s="15"/>
      <c r="AV337" s="15"/>
      <c r="AW337" s="15"/>
      <c r="AX337" s="15"/>
      <c r="AY337" s="15"/>
      <c r="AZ337" s="15"/>
    </row>
    <row r="338" spans="1:52" ht="12" customHeight="1">
      <c r="B338" s="121" t="s">
        <v>187</v>
      </c>
      <c r="AI338" s="216" t="s">
        <v>355</v>
      </c>
      <c r="AJ338" s="15"/>
      <c r="AK338" s="15"/>
      <c r="AL338" s="15"/>
      <c r="AM338" s="15"/>
      <c r="AN338" s="15"/>
      <c r="AO338" s="15"/>
      <c r="AP338" s="15"/>
      <c r="AQ338" s="15"/>
      <c r="AR338" s="15"/>
      <c r="AS338" s="15"/>
      <c r="AT338" s="15"/>
      <c r="AU338" s="15"/>
      <c r="AV338" s="15"/>
      <c r="AW338" s="15"/>
      <c r="AX338" s="15"/>
      <c r="AY338" s="15"/>
      <c r="AZ338" s="15"/>
    </row>
    <row r="339" spans="1:52" ht="12" customHeight="1">
      <c r="A339" s="31"/>
      <c r="B339" s="121" t="s">
        <v>189</v>
      </c>
      <c r="J339" s="31"/>
      <c r="AJ339" s="15"/>
      <c r="AK339" s="15"/>
      <c r="AL339" s="15"/>
      <c r="AM339" s="15"/>
      <c r="AN339" s="15"/>
      <c r="AO339" s="15"/>
      <c r="AP339" s="15"/>
      <c r="AQ339" s="15"/>
      <c r="AR339" s="15"/>
      <c r="AS339" s="15"/>
      <c r="AT339" s="15"/>
      <c r="AU339" s="15"/>
      <c r="AV339" s="15"/>
      <c r="AW339" s="15"/>
      <c r="AX339" s="15"/>
      <c r="AY339" s="15"/>
      <c r="AZ339" s="15"/>
    </row>
    <row r="340" spans="1:52" ht="12" customHeight="1">
      <c r="A340" s="31"/>
      <c r="B340" s="85" t="s">
        <v>190</v>
      </c>
      <c r="C340" s="31"/>
      <c r="D340" s="31"/>
      <c r="E340" s="31"/>
      <c r="F340" s="31"/>
      <c r="G340" s="31"/>
      <c r="H340" s="31"/>
      <c r="I340" s="31"/>
      <c r="J340" s="31"/>
      <c r="AJ340" s="15"/>
      <c r="AK340" s="15"/>
      <c r="AL340" s="15"/>
      <c r="AM340" s="15"/>
      <c r="AN340" s="15"/>
      <c r="AO340" s="15"/>
      <c r="AP340" s="15"/>
      <c r="AQ340" s="15"/>
      <c r="AR340" s="15"/>
      <c r="AS340" s="15"/>
      <c r="AT340" s="15"/>
      <c r="AU340" s="15"/>
      <c r="AV340" s="15"/>
      <c r="AW340" s="15"/>
      <c r="AX340" s="15"/>
      <c r="AY340" s="15"/>
      <c r="AZ340" s="15"/>
    </row>
    <row r="341" spans="1:52" ht="12" customHeight="1">
      <c r="A341" s="31"/>
      <c r="B341" s="31"/>
      <c r="C341" s="31"/>
      <c r="D341" s="31"/>
      <c r="E341" s="31"/>
      <c r="F341" s="31"/>
      <c r="G341" s="31"/>
      <c r="H341" s="31"/>
      <c r="I341" s="31"/>
      <c r="J341" s="31"/>
      <c r="AJ341" s="15"/>
      <c r="AK341" s="15"/>
      <c r="AL341" s="15"/>
      <c r="AM341" s="15"/>
      <c r="AN341" s="15"/>
      <c r="AO341" s="15"/>
      <c r="AP341" s="15"/>
      <c r="AQ341" s="15"/>
      <c r="AR341" s="15"/>
      <c r="AS341" s="15"/>
      <c r="AT341" s="15"/>
      <c r="AU341" s="15"/>
      <c r="AV341" s="15"/>
      <c r="AW341" s="15"/>
      <c r="AX341" s="15"/>
      <c r="AY341" s="15"/>
      <c r="AZ341" s="15"/>
    </row>
    <row r="342" spans="1:52" s="138" customFormat="1" ht="12" customHeight="1">
      <c r="A342" s="136"/>
      <c r="B342" s="171"/>
      <c r="C342" s="140"/>
      <c r="D342" s="139">
        <f>SUM(D250:D261)</f>
        <v>1011507</v>
      </c>
      <c r="E342" s="136"/>
      <c r="F342" s="139">
        <f>SUM(F250:F261)</f>
        <v>8123</v>
      </c>
      <c r="G342" s="136"/>
      <c r="H342" s="139">
        <f>SUM(H250:H261)</f>
        <v>3966</v>
      </c>
      <c r="I342" s="136"/>
      <c r="J342" s="139">
        <f>SUM(J250:J261)</f>
        <v>1003384</v>
      </c>
      <c r="L342" s="139">
        <f>SUM(L250:L261)</f>
        <v>409311</v>
      </c>
      <c r="M342" s="137"/>
      <c r="N342" s="137"/>
      <c r="O342" s="137"/>
      <c r="P342" s="139">
        <f>SUM(P250:P261)</f>
        <v>329863</v>
      </c>
      <c r="Q342" s="137"/>
      <c r="R342" s="172">
        <f>SUM(R250:R261)</f>
        <v>1333247</v>
      </c>
      <c r="S342" s="137"/>
      <c r="T342" s="139">
        <f>SUM(T250:T261)</f>
        <v>1241509</v>
      </c>
      <c r="U342" s="137"/>
      <c r="V342" s="139">
        <f>SUM(V250:V261)</f>
        <v>110657</v>
      </c>
      <c r="W342" s="137"/>
      <c r="X342" s="139">
        <f>SUM(X250:X261)</f>
        <v>91738</v>
      </c>
      <c r="Y342" s="137"/>
      <c r="Z342" s="139">
        <f>SUM(Z250:Z261)</f>
        <v>462</v>
      </c>
      <c r="AA342" s="137"/>
      <c r="AB342" s="137"/>
      <c r="AC342" s="137"/>
      <c r="AD342" s="139">
        <f>SUM(AD250:AD261)</f>
        <v>32613</v>
      </c>
      <c r="AE342" s="137"/>
      <c r="AF342" s="139">
        <f>SUM(AF250:AF261)</f>
        <v>0</v>
      </c>
      <c r="AG342" s="137"/>
      <c r="AH342" s="139">
        <f>SUM(AH250:AH261)</f>
        <v>0</v>
      </c>
      <c r="AI342" s="137"/>
      <c r="AJ342" s="137"/>
      <c r="AK342" s="137"/>
    </row>
    <row r="343" spans="1:52" s="138" customFormat="1" ht="12" customHeight="1">
      <c r="B343" s="136"/>
      <c r="C343" s="140" t="s">
        <v>218</v>
      </c>
      <c r="D343" s="141">
        <f>SUM(D226:D237)</f>
        <v>1043942</v>
      </c>
      <c r="E343" s="142"/>
      <c r="F343" s="141">
        <f>SUM(F226:F237)</f>
        <v>11955</v>
      </c>
      <c r="G343" s="142"/>
      <c r="H343" s="141">
        <f>SUM(H226:H237)</f>
        <v>5379</v>
      </c>
      <c r="I343" s="142"/>
      <c r="J343" s="141">
        <f>SUM(J226:J237)</f>
        <v>1031987</v>
      </c>
      <c r="K343" s="142"/>
      <c r="L343" s="141">
        <f>SUM(L226:L237)</f>
        <v>425953</v>
      </c>
      <c r="M343" s="142"/>
      <c r="N343" s="141">
        <f>SUM(N226:N237)</f>
        <v>719683</v>
      </c>
      <c r="O343" s="142"/>
      <c r="P343" s="141">
        <f>SUM(P226:P237)</f>
        <v>293730</v>
      </c>
      <c r="Q343" s="142"/>
      <c r="R343" s="141">
        <f>SUM(R226:R237)</f>
        <v>1325717</v>
      </c>
      <c r="S343" s="142"/>
      <c r="T343" s="141">
        <f>SUM(T226:T237)</f>
        <v>1233239</v>
      </c>
      <c r="U343" s="142"/>
      <c r="V343" s="141">
        <f>SUM(V226:V237)</f>
        <v>90306</v>
      </c>
      <c r="W343" s="142"/>
      <c r="X343" s="141">
        <f>SUM(X226:X237)</f>
        <v>92478</v>
      </c>
      <c r="Y343" s="142"/>
      <c r="Z343" s="141">
        <f>SUM(Z226:Z237)</f>
        <v>411</v>
      </c>
      <c r="AA343" s="142"/>
      <c r="AB343" s="141"/>
      <c r="AC343" s="142"/>
      <c r="AD343" s="141"/>
      <c r="AE343" s="142"/>
      <c r="AF343" s="141"/>
      <c r="AG343" s="142"/>
      <c r="AH343" s="141"/>
      <c r="AI343" s="142"/>
      <c r="AJ343" s="137"/>
      <c r="AK343" s="137"/>
      <c r="AL343" s="137"/>
      <c r="AM343" s="137"/>
      <c r="AN343" s="137"/>
      <c r="AO343" s="137"/>
      <c r="AP343" s="137"/>
      <c r="AQ343" s="137"/>
      <c r="AR343" s="137"/>
      <c r="AS343" s="137"/>
    </row>
    <row r="344" spans="1:52" s="138" customFormat="1" ht="12" customHeight="1">
      <c r="B344" s="136"/>
      <c r="C344" s="140" t="s">
        <v>219</v>
      </c>
      <c r="D344" s="143">
        <f>SUM(D238:D249)</f>
        <v>1030087</v>
      </c>
      <c r="E344" s="139"/>
      <c r="F344" s="143">
        <f>SUM(F238:F249)</f>
        <v>10463</v>
      </c>
      <c r="G344" s="139"/>
      <c r="H344" s="143">
        <f>SUM(H238:H249)</f>
        <v>3930</v>
      </c>
      <c r="I344" s="139"/>
      <c r="J344" s="143">
        <f>SUM(J238:J249)</f>
        <v>1019624</v>
      </c>
      <c r="K344" s="139"/>
      <c r="L344" s="143">
        <f>SUM(L238:L249)</f>
        <v>423458</v>
      </c>
      <c r="M344" s="139"/>
      <c r="N344" s="143">
        <f>SUM(N238:N249)</f>
        <v>734322</v>
      </c>
      <c r="O344" s="139"/>
      <c r="P344" s="143">
        <f>SUM(P238:P249)</f>
        <v>310864</v>
      </c>
      <c r="Q344" s="139"/>
      <c r="R344" s="143">
        <f>SUM(R238:R249)</f>
        <v>1330488</v>
      </c>
      <c r="S344" s="139"/>
      <c r="T344" s="143">
        <f>SUM(T238:T249)</f>
        <v>1234578</v>
      </c>
      <c r="U344" s="139"/>
      <c r="V344" s="143">
        <f>SUM(V238:V249)</f>
        <v>96651</v>
      </c>
      <c r="W344" s="139"/>
      <c r="X344" s="143">
        <f>SUM(X238:X249)</f>
        <v>95910</v>
      </c>
      <c r="Y344" s="139"/>
      <c r="Z344" s="143">
        <f>SUM(Z238:Z249)</f>
        <v>496</v>
      </c>
      <c r="AA344" s="139"/>
      <c r="AB344" s="143">
        <f>SUM(AB238:AB249)</f>
        <v>0</v>
      </c>
      <c r="AC344" s="139"/>
      <c r="AD344" s="143">
        <f>SUM(AD238:AD249)</f>
        <v>33232</v>
      </c>
      <c r="AE344" s="139"/>
      <c r="AF344" s="143">
        <f>SUM(AF238:AF249)</f>
        <v>0</v>
      </c>
      <c r="AG344" s="139"/>
      <c r="AH344" s="143">
        <f>SUM(AH238:AH249)</f>
        <v>0</v>
      </c>
      <c r="AI344" s="139"/>
      <c r="AJ344" s="137"/>
      <c r="AK344" s="137"/>
      <c r="AL344" s="137"/>
      <c r="AM344" s="137"/>
      <c r="AN344" s="137"/>
      <c r="AO344" s="137"/>
      <c r="AP344" s="137"/>
      <c r="AQ344" s="137"/>
      <c r="AR344" s="137"/>
      <c r="AS344" s="137"/>
    </row>
    <row r="345" spans="1:52" ht="12" customHeight="1">
      <c r="A345" s="31"/>
      <c r="B345" s="31"/>
      <c r="C345" s="31"/>
      <c r="D345" s="31"/>
      <c r="E345" s="31"/>
      <c r="F345" s="31"/>
      <c r="G345" s="31"/>
      <c r="H345" s="31"/>
      <c r="I345" s="31"/>
      <c r="J345" s="31"/>
    </row>
    <row r="346" spans="1:52" ht="12" customHeight="1">
      <c r="A346" s="31"/>
      <c r="B346" s="31"/>
      <c r="C346" s="31"/>
      <c r="D346" s="31"/>
      <c r="E346" s="31"/>
      <c r="F346" s="31"/>
      <c r="G346" s="31"/>
      <c r="H346" s="31"/>
      <c r="I346" s="31"/>
      <c r="J346" s="31"/>
      <c r="M346" s="14"/>
      <c r="N346" s="14"/>
      <c r="O346" s="14"/>
      <c r="P346" s="14"/>
      <c r="Q346" s="14"/>
      <c r="R346" s="14"/>
      <c r="S346" s="14"/>
      <c r="T346" s="14"/>
      <c r="U346" s="14"/>
      <c r="V346" s="14"/>
      <c r="W346" s="14"/>
      <c r="X346" s="14"/>
      <c r="Y346" s="14"/>
      <c r="Z346" s="14"/>
      <c r="AA346" s="14"/>
      <c r="AB346" s="14"/>
      <c r="AC346" s="14"/>
    </row>
    <row r="347" spans="1:52" ht="12" customHeight="1">
      <c r="A347" s="31"/>
      <c r="J347" s="31"/>
      <c r="M347" s="14"/>
      <c r="N347" s="14"/>
      <c r="O347" s="14"/>
      <c r="P347" s="14"/>
      <c r="Q347" s="14"/>
      <c r="R347" s="14"/>
      <c r="S347" s="14"/>
      <c r="T347" s="14"/>
      <c r="U347" s="14"/>
      <c r="V347" s="14"/>
      <c r="W347" s="14"/>
      <c r="X347" s="14"/>
      <c r="Y347" s="14"/>
      <c r="Z347" s="14"/>
      <c r="AA347" s="14"/>
      <c r="AB347" s="14"/>
      <c r="AC347" s="14"/>
    </row>
    <row r="348" spans="1:52" ht="12" customHeight="1">
      <c r="A348" s="31"/>
      <c r="J348" s="31"/>
      <c r="M348" s="14"/>
      <c r="N348" s="14"/>
      <c r="O348" s="14"/>
      <c r="P348" s="14"/>
      <c r="Q348" s="14"/>
      <c r="R348" s="14"/>
      <c r="S348" s="14"/>
      <c r="T348" s="14"/>
      <c r="U348" s="14"/>
      <c r="V348" s="14"/>
      <c r="W348" s="14"/>
      <c r="X348" s="14"/>
      <c r="Y348" s="14"/>
      <c r="Z348" s="14"/>
      <c r="AA348" s="14"/>
      <c r="AB348" s="14"/>
      <c r="AC348" s="14"/>
    </row>
    <row r="349" spans="1:52" ht="12" customHeight="1">
      <c r="A349" s="31"/>
      <c r="J349" s="31"/>
      <c r="M349" s="14"/>
      <c r="N349" s="14"/>
      <c r="O349" s="14"/>
      <c r="P349" s="14"/>
      <c r="Q349" s="14"/>
      <c r="R349" s="14"/>
      <c r="S349" s="14"/>
      <c r="T349" s="14"/>
      <c r="U349" s="14"/>
      <c r="V349" s="14"/>
      <c r="W349" s="14"/>
      <c r="X349" s="14"/>
      <c r="Y349" s="14"/>
      <c r="Z349" s="14"/>
      <c r="AA349" s="14"/>
      <c r="AB349" s="14"/>
      <c r="AC349" s="14"/>
    </row>
    <row r="350" spans="1:52" ht="12" customHeight="1">
      <c r="A350" s="31"/>
      <c r="J350" s="31"/>
      <c r="M350" s="14"/>
      <c r="N350" s="14"/>
      <c r="O350" s="14"/>
      <c r="P350" s="14"/>
      <c r="Q350" s="14"/>
      <c r="R350" s="14"/>
      <c r="S350" s="14"/>
      <c r="T350" s="14"/>
      <c r="U350" s="14"/>
      <c r="V350" s="14"/>
      <c r="W350" s="14"/>
      <c r="X350" s="14"/>
      <c r="Y350" s="14"/>
      <c r="Z350" s="14"/>
      <c r="AA350" s="14"/>
      <c r="AB350" s="14"/>
      <c r="AC350" s="14"/>
    </row>
    <row r="357" spans="1:29" ht="12" customHeight="1">
      <c r="B357" s="31"/>
      <c r="C357" s="31"/>
      <c r="D357" s="31"/>
      <c r="E357" s="31"/>
      <c r="F357" s="31"/>
      <c r="G357" s="31"/>
      <c r="H357" s="31"/>
      <c r="I357" s="31"/>
      <c r="M357" s="14"/>
      <c r="N357" s="14"/>
      <c r="O357" s="14"/>
      <c r="P357" s="14"/>
      <c r="Q357" s="14"/>
      <c r="R357" s="14"/>
      <c r="S357" s="14"/>
      <c r="T357" s="14"/>
      <c r="U357" s="14"/>
      <c r="V357" s="14"/>
      <c r="W357" s="14"/>
      <c r="X357" s="14"/>
      <c r="Y357" s="14"/>
      <c r="Z357" s="14"/>
      <c r="AA357" s="14"/>
      <c r="AB357" s="14"/>
      <c r="AC357" s="14"/>
    </row>
    <row r="358" spans="1:29" ht="12" customHeight="1">
      <c r="B358" s="31"/>
      <c r="C358" s="31"/>
      <c r="D358" s="31"/>
      <c r="E358" s="31"/>
      <c r="F358" s="31"/>
      <c r="G358" s="31"/>
      <c r="H358" s="31"/>
      <c r="I358" s="31"/>
      <c r="M358" s="14"/>
      <c r="N358" s="14"/>
      <c r="O358" s="14"/>
      <c r="P358" s="14"/>
      <c r="Q358" s="14"/>
      <c r="R358" s="14"/>
      <c r="S358" s="14"/>
      <c r="T358" s="14"/>
      <c r="U358" s="14"/>
      <c r="V358" s="14"/>
      <c r="W358" s="14"/>
      <c r="X358" s="14"/>
      <c r="Y358" s="14"/>
      <c r="Z358" s="14"/>
      <c r="AA358" s="14"/>
      <c r="AB358" s="14"/>
      <c r="AC358" s="14"/>
    </row>
    <row r="359" spans="1:29" ht="12" customHeight="1">
      <c r="B359" s="31"/>
      <c r="C359" s="31"/>
      <c r="D359" s="31"/>
      <c r="E359" s="31"/>
      <c r="F359" s="31"/>
      <c r="G359" s="31"/>
      <c r="H359" s="31"/>
      <c r="I359" s="31"/>
      <c r="M359" s="14"/>
      <c r="N359" s="14"/>
      <c r="O359" s="14"/>
      <c r="P359" s="14"/>
      <c r="Q359" s="14"/>
      <c r="R359" s="14"/>
      <c r="S359" s="14"/>
      <c r="T359" s="14"/>
      <c r="U359" s="14"/>
      <c r="V359" s="14"/>
      <c r="W359" s="14"/>
      <c r="X359" s="14"/>
      <c r="Y359" s="14"/>
      <c r="Z359" s="14"/>
      <c r="AA359" s="14"/>
      <c r="AB359" s="14"/>
      <c r="AC359" s="14"/>
    </row>
    <row r="361" spans="1:29" ht="12" customHeight="1">
      <c r="A361" s="31"/>
      <c r="J361" s="31"/>
      <c r="M361" s="14"/>
      <c r="N361" s="14"/>
      <c r="O361" s="14"/>
      <c r="P361" s="14"/>
      <c r="Q361" s="14"/>
      <c r="R361" s="14"/>
      <c r="S361" s="14"/>
      <c r="T361" s="14"/>
      <c r="U361" s="14"/>
      <c r="V361" s="14"/>
      <c r="W361" s="14"/>
      <c r="X361" s="14"/>
      <c r="Y361" s="14"/>
      <c r="Z361" s="14"/>
      <c r="AA361" s="14"/>
      <c r="AB361" s="14"/>
      <c r="AC361" s="14"/>
    </row>
    <row r="362" spans="1:29" ht="12" customHeight="1">
      <c r="A362" s="31"/>
      <c r="B362" s="31"/>
      <c r="C362" s="31"/>
      <c r="D362" s="31"/>
      <c r="E362" s="31"/>
      <c r="F362" s="31"/>
      <c r="G362" s="31"/>
      <c r="H362" s="31"/>
      <c r="I362" s="31"/>
      <c r="J362" s="31"/>
      <c r="M362" s="14"/>
      <c r="N362" s="14"/>
      <c r="O362" s="14"/>
      <c r="P362" s="14"/>
      <c r="Q362" s="14"/>
      <c r="R362" s="14"/>
      <c r="S362" s="14"/>
      <c r="T362" s="14"/>
      <c r="U362" s="14"/>
      <c r="V362" s="14"/>
      <c r="W362" s="14"/>
      <c r="X362" s="14"/>
      <c r="Y362" s="14"/>
      <c r="Z362" s="14"/>
      <c r="AA362" s="14"/>
      <c r="AB362" s="14"/>
      <c r="AC362" s="14"/>
    </row>
    <row r="363" spans="1:29" ht="12" customHeight="1">
      <c r="A363" s="31"/>
      <c r="B363" s="31"/>
      <c r="C363" s="31"/>
      <c r="D363" s="31"/>
      <c r="E363" s="31"/>
      <c r="F363" s="31"/>
      <c r="G363" s="31"/>
      <c r="H363" s="31"/>
      <c r="I363" s="31"/>
      <c r="J363" s="31"/>
      <c r="M363" s="14"/>
      <c r="N363" s="14"/>
      <c r="O363" s="14"/>
      <c r="P363" s="14"/>
      <c r="Q363" s="14"/>
      <c r="R363" s="14"/>
      <c r="S363" s="14"/>
      <c r="T363" s="14"/>
      <c r="U363" s="14"/>
      <c r="V363" s="14"/>
      <c r="W363" s="14"/>
      <c r="X363" s="14"/>
      <c r="Y363" s="14"/>
      <c r="Z363" s="14"/>
      <c r="AA363" s="14"/>
      <c r="AB363" s="14"/>
      <c r="AC363" s="14"/>
    </row>
    <row r="364" spans="1:29" ht="12" customHeight="1">
      <c r="B364" s="31"/>
      <c r="C364" s="31"/>
      <c r="D364" s="31"/>
      <c r="E364" s="31"/>
      <c r="F364" s="31"/>
      <c r="G364" s="31"/>
      <c r="H364" s="31"/>
      <c r="I364" s="31"/>
      <c r="M364" s="14"/>
      <c r="N364" s="14"/>
      <c r="O364" s="14"/>
      <c r="P364" s="14"/>
      <c r="Q364" s="14"/>
      <c r="R364" s="14"/>
      <c r="S364" s="14"/>
      <c r="T364" s="14"/>
      <c r="U364" s="14"/>
      <c r="V364" s="14"/>
      <c r="W364" s="14"/>
      <c r="X364" s="14"/>
      <c r="Y364" s="14"/>
      <c r="Z364" s="14"/>
      <c r="AA364" s="14"/>
      <c r="AB364" s="14"/>
      <c r="AC364" s="14"/>
    </row>
    <row r="365" spans="1:29" ht="12" customHeight="1">
      <c r="B365" s="31"/>
      <c r="C365" s="31"/>
      <c r="D365" s="31"/>
      <c r="E365" s="31"/>
      <c r="F365" s="31"/>
      <c r="G365" s="31"/>
      <c r="H365" s="31"/>
      <c r="I365" s="31"/>
      <c r="M365" s="14"/>
      <c r="N365" s="14"/>
      <c r="O365" s="14"/>
      <c r="P365" s="14"/>
      <c r="Q365" s="14"/>
      <c r="R365" s="14"/>
      <c r="S365" s="14"/>
      <c r="T365" s="14"/>
      <c r="U365" s="14"/>
      <c r="V365" s="14"/>
      <c r="W365" s="14"/>
      <c r="X365" s="14"/>
      <c r="Y365" s="14"/>
      <c r="Z365" s="14"/>
      <c r="AA365" s="14"/>
      <c r="AB365" s="14"/>
      <c r="AC365" s="14"/>
    </row>
    <row r="366" spans="1:29" ht="12" customHeight="1">
      <c r="A366" s="31"/>
      <c r="B366" s="31"/>
      <c r="C366" s="31"/>
      <c r="D366" s="31"/>
      <c r="E366" s="31"/>
      <c r="F366" s="31"/>
      <c r="G366" s="31"/>
      <c r="H366" s="31"/>
      <c r="I366" s="31"/>
      <c r="J366" s="31"/>
      <c r="M366" s="14"/>
      <c r="N366" s="14"/>
      <c r="O366" s="14"/>
      <c r="P366" s="14"/>
      <c r="Q366" s="14"/>
      <c r="R366" s="14"/>
      <c r="S366" s="14"/>
      <c r="T366" s="14"/>
      <c r="U366" s="14"/>
      <c r="V366" s="14"/>
      <c r="W366" s="14"/>
      <c r="X366" s="14"/>
      <c r="Y366" s="14"/>
      <c r="Z366" s="14"/>
      <c r="AA366" s="14"/>
      <c r="AB366" s="14"/>
      <c r="AC366" s="14"/>
    </row>
    <row r="367" spans="1:29" ht="12" customHeight="1">
      <c r="A367" s="31"/>
      <c r="B367" s="31"/>
      <c r="C367" s="31"/>
      <c r="D367" s="31"/>
      <c r="E367" s="31"/>
      <c r="F367" s="31"/>
      <c r="G367" s="31"/>
      <c r="H367" s="31"/>
      <c r="I367" s="31"/>
      <c r="J367" s="31"/>
      <c r="M367" s="14"/>
      <c r="N367" s="14"/>
      <c r="O367" s="14"/>
      <c r="P367" s="14"/>
      <c r="Q367" s="14"/>
      <c r="R367" s="14"/>
      <c r="S367" s="14"/>
      <c r="T367" s="14"/>
      <c r="U367" s="14"/>
      <c r="V367" s="14"/>
      <c r="W367" s="14"/>
      <c r="X367" s="14"/>
      <c r="Y367" s="14"/>
      <c r="Z367" s="14"/>
      <c r="AA367" s="14"/>
      <c r="AB367" s="14"/>
      <c r="AC367" s="14"/>
    </row>
    <row r="368" spans="1:29" ht="12" customHeight="1">
      <c r="A368" s="31"/>
      <c r="B368" s="31"/>
      <c r="C368" s="31"/>
      <c r="D368" s="31"/>
      <c r="E368" s="31"/>
      <c r="F368" s="31"/>
      <c r="G368" s="31"/>
      <c r="H368" s="31"/>
      <c r="I368" s="31"/>
      <c r="J368" s="31"/>
      <c r="M368" s="14"/>
      <c r="N368" s="14"/>
      <c r="O368" s="14"/>
      <c r="P368" s="14"/>
      <c r="Q368" s="14"/>
      <c r="R368" s="14"/>
      <c r="S368" s="14"/>
      <c r="T368" s="14"/>
      <c r="U368" s="14"/>
      <c r="V368" s="14"/>
      <c r="W368" s="14"/>
      <c r="X368" s="14"/>
      <c r="Y368" s="14"/>
      <c r="Z368" s="14"/>
      <c r="AA368" s="14"/>
      <c r="AB368" s="14"/>
      <c r="AC368" s="14"/>
    </row>
    <row r="369" spans="1:29" ht="12" customHeight="1">
      <c r="A369" s="31"/>
      <c r="J369" s="31"/>
      <c r="M369" s="14"/>
      <c r="N369" s="14"/>
      <c r="O369" s="14"/>
      <c r="P369" s="14"/>
      <c r="Q369" s="14"/>
      <c r="R369" s="14"/>
      <c r="S369" s="14"/>
      <c r="T369" s="14"/>
      <c r="U369" s="14"/>
      <c r="V369" s="14"/>
      <c r="W369" s="14"/>
      <c r="X369" s="14"/>
      <c r="Y369" s="14"/>
      <c r="Z369" s="14"/>
      <c r="AA369" s="14"/>
      <c r="AB369" s="14"/>
      <c r="AC369" s="14"/>
    </row>
    <row r="370" spans="1:29" ht="12" customHeight="1">
      <c r="A370" s="31"/>
      <c r="J370" s="31"/>
      <c r="M370" s="14"/>
      <c r="N370" s="14"/>
      <c r="O370" s="14"/>
      <c r="P370" s="14"/>
      <c r="Q370" s="14"/>
      <c r="R370" s="14"/>
      <c r="S370" s="14"/>
      <c r="T370" s="14"/>
      <c r="U370" s="14"/>
      <c r="V370" s="14"/>
      <c r="W370" s="14"/>
      <c r="X370" s="14"/>
      <c r="Y370" s="14"/>
      <c r="Z370" s="14"/>
      <c r="AA370" s="14"/>
      <c r="AB370" s="14"/>
      <c r="AC370" s="14"/>
    </row>
    <row r="371" spans="1:29" ht="12" customHeight="1">
      <c r="A371" s="31"/>
      <c r="J371" s="31"/>
      <c r="M371" s="14"/>
      <c r="N371" s="14"/>
      <c r="O371" s="14"/>
      <c r="P371" s="14"/>
      <c r="Q371" s="14"/>
      <c r="R371" s="14"/>
      <c r="S371" s="14"/>
      <c r="T371" s="14"/>
      <c r="U371" s="14"/>
      <c r="V371" s="14"/>
      <c r="W371" s="14"/>
      <c r="X371" s="14"/>
      <c r="Y371" s="14"/>
      <c r="Z371" s="14"/>
      <c r="AA371" s="14"/>
      <c r="AB371" s="14"/>
      <c r="AC371" s="14"/>
    </row>
    <row r="372" spans="1:29" ht="12" customHeight="1">
      <c r="A372" s="31"/>
      <c r="J372" s="31"/>
      <c r="M372" s="14"/>
      <c r="N372" s="14"/>
      <c r="O372" s="14"/>
      <c r="P372" s="14"/>
      <c r="Q372" s="14"/>
      <c r="R372" s="14"/>
      <c r="S372" s="14"/>
      <c r="T372" s="14"/>
      <c r="U372" s="14"/>
      <c r="V372" s="14"/>
      <c r="W372" s="14"/>
      <c r="X372" s="14"/>
      <c r="Y372" s="14"/>
      <c r="Z372" s="14"/>
      <c r="AA372" s="14"/>
      <c r="AB372" s="14"/>
      <c r="AC372" s="14"/>
    </row>
    <row r="383" spans="1:29" ht="12" customHeight="1">
      <c r="A383" s="31"/>
      <c r="J383" s="31"/>
      <c r="M383" s="14"/>
      <c r="N383" s="14"/>
      <c r="O383" s="14"/>
      <c r="P383" s="14"/>
      <c r="Q383" s="14"/>
      <c r="R383" s="14"/>
      <c r="S383" s="14"/>
      <c r="T383" s="14"/>
      <c r="U383" s="14"/>
      <c r="V383" s="14"/>
      <c r="W383" s="14"/>
      <c r="X383" s="14"/>
      <c r="Y383" s="14"/>
      <c r="Z383" s="14"/>
      <c r="AA383" s="14"/>
      <c r="AB383" s="14"/>
      <c r="AC383" s="14"/>
    </row>
    <row r="384" spans="1:29" ht="12" customHeight="1">
      <c r="A384" s="31"/>
      <c r="J384" s="31"/>
      <c r="M384" s="14"/>
      <c r="N384" s="14"/>
      <c r="O384" s="14"/>
      <c r="P384" s="14"/>
      <c r="Q384" s="14"/>
      <c r="R384" s="14"/>
      <c r="S384" s="14"/>
      <c r="T384" s="14"/>
      <c r="U384" s="14"/>
      <c r="V384" s="14"/>
      <c r="W384" s="14"/>
      <c r="X384" s="14"/>
      <c r="Y384" s="14"/>
      <c r="Z384" s="14"/>
      <c r="AA384" s="14"/>
      <c r="AB384" s="14"/>
      <c r="AC384" s="14"/>
    </row>
    <row r="385" spans="1:29" ht="12" customHeight="1">
      <c r="A385" s="31"/>
      <c r="J385" s="31"/>
      <c r="M385" s="14"/>
      <c r="N385" s="14"/>
      <c r="O385" s="14"/>
      <c r="P385" s="14"/>
      <c r="Q385" s="14"/>
      <c r="R385" s="14"/>
      <c r="S385" s="14"/>
      <c r="T385" s="14"/>
      <c r="U385" s="14"/>
      <c r="V385" s="14"/>
      <c r="W385" s="14"/>
      <c r="X385" s="14"/>
      <c r="Y385" s="14"/>
      <c r="Z385" s="14"/>
      <c r="AA385" s="14"/>
      <c r="AB385" s="14"/>
      <c r="AC385" s="14"/>
    </row>
    <row r="388" spans="1:29" ht="12" customHeight="1">
      <c r="A388" s="31"/>
      <c r="J388" s="31"/>
      <c r="M388" s="14"/>
      <c r="N388" s="14"/>
      <c r="O388" s="14"/>
      <c r="P388" s="14"/>
      <c r="Q388" s="14"/>
      <c r="R388" s="14"/>
      <c r="S388" s="14"/>
      <c r="T388" s="14"/>
      <c r="U388" s="14"/>
      <c r="V388" s="14"/>
      <c r="W388" s="14"/>
      <c r="X388" s="14"/>
      <c r="Y388" s="14"/>
      <c r="Z388" s="14"/>
      <c r="AA388" s="14"/>
      <c r="AB388" s="14"/>
      <c r="AC388" s="14"/>
    </row>
    <row r="389" spans="1:29" ht="12" customHeight="1">
      <c r="A389" s="31"/>
      <c r="J389" s="31"/>
      <c r="M389" s="14"/>
      <c r="N389" s="14"/>
      <c r="O389" s="14"/>
      <c r="P389" s="14"/>
      <c r="Q389" s="14"/>
      <c r="R389" s="14"/>
      <c r="S389" s="14"/>
      <c r="T389" s="14"/>
      <c r="U389" s="14"/>
      <c r="V389" s="14"/>
      <c r="W389" s="14"/>
      <c r="X389" s="14"/>
      <c r="Y389" s="14"/>
      <c r="Z389" s="14"/>
      <c r="AA389" s="14"/>
      <c r="AB389" s="14"/>
      <c r="AC389" s="14"/>
    </row>
    <row r="390" spans="1:29" ht="12" customHeight="1">
      <c r="A390" s="31"/>
      <c r="J390" s="31"/>
      <c r="M390" s="14"/>
      <c r="N390" s="14"/>
      <c r="O390" s="14"/>
      <c r="P390" s="14"/>
      <c r="Q390" s="14"/>
      <c r="R390" s="14"/>
      <c r="S390" s="14"/>
      <c r="T390" s="14"/>
      <c r="U390" s="14"/>
      <c r="V390" s="14"/>
      <c r="W390" s="14"/>
      <c r="X390" s="14"/>
      <c r="Y390" s="14"/>
      <c r="Z390" s="14"/>
      <c r="AA390" s="14"/>
      <c r="AB390" s="14"/>
      <c r="AC390" s="14"/>
    </row>
    <row r="391" spans="1:29" ht="12" customHeight="1">
      <c r="A391" s="31"/>
      <c r="J391" s="31"/>
      <c r="M391" s="14"/>
      <c r="N391" s="14"/>
      <c r="O391" s="14"/>
      <c r="P391" s="14"/>
      <c r="Q391" s="14"/>
      <c r="R391" s="14"/>
      <c r="S391" s="14"/>
      <c r="T391" s="14"/>
      <c r="U391" s="14"/>
      <c r="V391" s="14"/>
      <c r="W391" s="14"/>
      <c r="X391" s="14"/>
      <c r="Y391" s="14"/>
      <c r="Z391" s="14"/>
      <c r="AA391" s="14"/>
      <c r="AB391" s="14"/>
      <c r="AC391" s="14"/>
    </row>
    <row r="392" spans="1:29" ht="12" customHeight="1">
      <c r="A392" s="31"/>
      <c r="J392" s="31"/>
      <c r="M392" s="14"/>
      <c r="N392" s="14"/>
      <c r="O392" s="14"/>
      <c r="P392" s="14"/>
      <c r="Q392" s="14"/>
      <c r="R392" s="14"/>
      <c r="S392" s="14"/>
      <c r="T392" s="14"/>
      <c r="U392" s="14"/>
      <c r="V392" s="14"/>
      <c r="W392" s="14"/>
      <c r="X392" s="14"/>
      <c r="Y392" s="14"/>
      <c r="Z392" s="14"/>
      <c r="AA392" s="14"/>
      <c r="AB392" s="14"/>
      <c r="AC392" s="14"/>
    </row>
    <row r="393" spans="1:29" ht="12" customHeight="1">
      <c r="A393" s="31"/>
      <c r="J393" s="31"/>
      <c r="M393" s="14"/>
      <c r="N393" s="14"/>
      <c r="O393" s="14"/>
      <c r="P393" s="14"/>
      <c r="Q393" s="14"/>
      <c r="R393" s="14"/>
      <c r="S393" s="14"/>
      <c r="T393" s="14"/>
      <c r="U393" s="14"/>
      <c r="V393" s="14"/>
      <c r="W393" s="14"/>
      <c r="X393" s="14"/>
      <c r="Y393" s="14"/>
      <c r="Z393" s="14"/>
      <c r="AA393" s="14"/>
      <c r="AB393" s="14"/>
      <c r="AC393" s="14"/>
    </row>
    <row r="394" spans="1:29" ht="12" customHeight="1">
      <c r="A394" s="31"/>
      <c r="J394" s="31"/>
      <c r="M394" s="14"/>
      <c r="N394" s="14"/>
      <c r="O394" s="14"/>
      <c r="P394" s="14"/>
      <c r="Q394" s="14"/>
      <c r="R394" s="14"/>
      <c r="S394" s="14"/>
      <c r="T394" s="14"/>
      <c r="U394" s="14"/>
      <c r="V394" s="14"/>
      <c r="W394" s="14"/>
      <c r="X394" s="14"/>
      <c r="Y394" s="14"/>
      <c r="Z394" s="14"/>
      <c r="AA394" s="14"/>
      <c r="AB394" s="14"/>
      <c r="AC394" s="14"/>
    </row>
    <row r="405" spans="1:29" ht="12" customHeight="1">
      <c r="A405" s="31"/>
      <c r="J405" s="31"/>
      <c r="M405" s="14"/>
      <c r="N405" s="14"/>
      <c r="O405" s="14"/>
      <c r="P405" s="14"/>
      <c r="Q405" s="14"/>
      <c r="R405" s="14"/>
      <c r="S405" s="14"/>
      <c r="T405" s="14"/>
      <c r="U405" s="14"/>
      <c r="V405" s="14"/>
      <c r="W405" s="14"/>
      <c r="X405" s="14"/>
      <c r="Y405" s="14"/>
      <c r="Z405" s="14"/>
      <c r="AA405" s="14"/>
      <c r="AB405" s="14"/>
      <c r="AC405" s="14"/>
    </row>
    <row r="406" spans="1:29" ht="12" customHeight="1">
      <c r="A406" s="31"/>
      <c r="J406" s="31"/>
      <c r="M406" s="14"/>
      <c r="N406" s="14"/>
      <c r="O406" s="14"/>
      <c r="P406" s="14"/>
      <c r="Q406" s="14"/>
      <c r="R406" s="14"/>
      <c r="S406" s="14"/>
      <c r="T406" s="14"/>
      <c r="U406" s="14"/>
      <c r="V406" s="14"/>
      <c r="W406" s="14"/>
      <c r="X406" s="14"/>
      <c r="Y406" s="14"/>
      <c r="Z406" s="14"/>
      <c r="AA406" s="14"/>
      <c r="AB406" s="14"/>
      <c r="AC406" s="14"/>
    </row>
    <row r="407" spans="1:29" ht="12" customHeight="1">
      <c r="A407" s="31"/>
      <c r="J407" s="31"/>
      <c r="M407" s="14"/>
      <c r="N407" s="14"/>
      <c r="O407" s="14"/>
      <c r="P407" s="14"/>
      <c r="Q407" s="14"/>
      <c r="R407" s="14"/>
      <c r="S407" s="14"/>
      <c r="T407" s="14"/>
      <c r="U407" s="14"/>
      <c r="V407" s="14"/>
      <c r="W407" s="14"/>
      <c r="X407" s="14"/>
      <c r="Y407" s="14"/>
      <c r="Z407" s="14"/>
      <c r="AA407" s="14"/>
      <c r="AB407" s="14"/>
      <c r="AC407" s="14"/>
    </row>
    <row r="410" spans="1:29" ht="12" customHeight="1">
      <c r="A410" s="31"/>
      <c r="J410" s="31"/>
      <c r="M410" s="14"/>
      <c r="N410" s="14"/>
      <c r="O410" s="14"/>
      <c r="P410" s="14"/>
      <c r="Q410" s="14"/>
      <c r="R410" s="14"/>
      <c r="S410" s="14"/>
      <c r="T410" s="14"/>
      <c r="U410" s="14"/>
      <c r="V410" s="14"/>
      <c r="W410" s="14"/>
      <c r="X410" s="14"/>
      <c r="Y410" s="14"/>
      <c r="Z410" s="14"/>
      <c r="AA410" s="14"/>
      <c r="AB410" s="14"/>
      <c r="AC410" s="14"/>
    </row>
    <row r="411" spans="1:29" ht="12" customHeight="1">
      <c r="A411" s="31"/>
      <c r="J411" s="31"/>
      <c r="M411" s="14"/>
      <c r="N411" s="14"/>
      <c r="O411" s="14"/>
      <c r="P411" s="14"/>
      <c r="Q411" s="14"/>
      <c r="R411" s="14"/>
      <c r="S411" s="14"/>
      <c r="T411" s="14"/>
      <c r="U411" s="14"/>
      <c r="V411" s="14"/>
      <c r="W411" s="14"/>
      <c r="X411" s="14"/>
      <c r="Y411" s="14"/>
      <c r="Z411" s="14"/>
      <c r="AA411" s="14"/>
      <c r="AB411" s="14"/>
      <c r="AC411" s="14"/>
    </row>
    <row r="412" spans="1:29" ht="12" customHeight="1">
      <c r="A412" s="31"/>
      <c r="J412" s="31"/>
      <c r="M412" s="14"/>
      <c r="N412" s="14"/>
      <c r="O412" s="14"/>
      <c r="P412" s="14"/>
      <c r="Q412" s="14"/>
      <c r="R412" s="14"/>
      <c r="S412" s="14"/>
      <c r="T412" s="14"/>
      <c r="U412" s="14"/>
      <c r="V412" s="14"/>
      <c r="W412" s="14"/>
      <c r="X412" s="14"/>
      <c r="Y412" s="14"/>
      <c r="Z412" s="14"/>
      <c r="AA412" s="14"/>
      <c r="AB412" s="14"/>
      <c r="AC412" s="14"/>
    </row>
    <row r="413" spans="1:29" ht="12" customHeight="1">
      <c r="A413" s="31"/>
      <c r="J413" s="31"/>
      <c r="M413" s="14"/>
      <c r="N413" s="14"/>
      <c r="O413" s="14"/>
      <c r="P413" s="14"/>
      <c r="Q413" s="14"/>
      <c r="R413" s="14"/>
      <c r="S413" s="14"/>
      <c r="T413" s="14"/>
      <c r="U413" s="14"/>
      <c r="V413" s="14"/>
      <c r="W413" s="14"/>
      <c r="X413" s="14"/>
      <c r="Y413" s="14"/>
      <c r="Z413" s="14"/>
      <c r="AA413" s="14"/>
      <c r="AB413" s="14"/>
      <c r="AC413" s="14"/>
    </row>
    <row r="414" spans="1:29" ht="12" customHeight="1">
      <c r="A414" s="31"/>
      <c r="J414" s="31"/>
      <c r="M414" s="14"/>
      <c r="N414" s="14"/>
      <c r="O414" s="14"/>
      <c r="P414" s="14"/>
      <c r="Q414" s="14"/>
      <c r="R414" s="14"/>
      <c r="S414" s="14"/>
      <c r="T414" s="14"/>
      <c r="U414" s="14"/>
      <c r="V414" s="14"/>
      <c r="W414" s="14"/>
      <c r="X414" s="14"/>
      <c r="Y414" s="14"/>
      <c r="Z414" s="14"/>
      <c r="AA414" s="14"/>
      <c r="AB414" s="14"/>
      <c r="AC414" s="14"/>
    </row>
    <row r="415" spans="1:29" ht="12" customHeight="1">
      <c r="A415" s="31"/>
      <c r="J415" s="31"/>
      <c r="M415" s="14"/>
      <c r="N415" s="14"/>
      <c r="O415" s="14"/>
      <c r="P415" s="14"/>
      <c r="Q415" s="14"/>
      <c r="R415" s="14"/>
      <c r="S415" s="14"/>
      <c r="T415" s="14"/>
      <c r="U415" s="14"/>
      <c r="V415" s="14"/>
      <c r="W415" s="14"/>
      <c r="X415" s="14"/>
      <c r="Y415" s="14"/>
      <c r="Z415" s="14"/>
      <c r="AA415" s="14"/>
      <c r="AB415" s="14"/>
      <c r="AC415" s="14"/>
    </row>
    <row r="416" spans="1:29" ht="12" customHeight="1">
      <c r="A416" s="31"/>
      <c r="J416" s="31"/>
      <c r="M416" s="14"/>
      <c r="N416" s="14"/>
      <c r="O416" s="14"/>
      <c r="P416" s="14"/>
      <c r="Q416" s="14"/>
      <c r="R416" s="14"/>
      <c r="S416" s="14"/>
      <c r="T416" s="14"/>
      <c r="U416" s="14"/>
      <c r="V416" s="14"/>
      <c r="W416" s="14"/>
      <c r="X416" s="14"/>
      <c r="Y416" s="14"/>
      <c r="Z416" s="14"/>
      <c r="AA416" s="14"/>
      <c r="AB416" s="14"/>
      <c r="AC416" s="14"/>
    </row>
  </sheetData>
  <mergeCells count="21">
    <mergeCell ref="AD8:AE8"/>
    <mergeCell ref="AF8:AG8"/>
    <mergeCell ref="AH8:AI8"/>
    <mergeCell ref="Z7:AA7"/>
    <mergeCell ref="AB7:AC7"/>
    <mergeCell ref="B5:C9"/>
    <mergeCell ref="R6:S7"/>
    <mergeCell ref="T6:U7"/>
    <mergeCell ref="V6:W6"/>
    <mergeCell ref="F6:G7"/>
    <mergeCell ref="H6:I6"/>
    <mergeCell ref="J6:K7"/>
    <mergeCell ref="L6:M7"/>
    <mergeCell ref="N6:O7"/>
    <mergeCell ref="P6:Q7"/>
    <mergeCell ref="H7:I7"/>
    <mergeCell ref="D5:E7"/>
    <mergeCell ref="V7:W7"/>
    <mergeCell ref="F5:AC5"/>
    <mergeCell ref="X6:Y7"/>
    <mergeCell ref="Z6:AC6"/>
  </mergeCells>
  <phoneticPr fontId="2"/>
  <pageMargins left="0.59055118110236227" right="0" top="0.19685039370078741" bottom="0" header="0" footer="0"/>
  <pageSetup paperSize="9" scale="56" orientation="landscape" horizontalDpi="4294967294" r:id="rId1"/>
  <headerFooter alignWithMargins="0"/>
  <colBreaks count="1" manualBreakCount="1">
    <brk id="19"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2023-05-31T06:14:54Z</cp:lastPrinted>
  <dcterms:created xsi:type="dcterms:W3CDTF">2002-07-22T04:03:10Z</dcterms:created>
  <dcterms:modified xsi:type="dcterms:W3CDTF">2025-04-28T06:10:50Z</dcterms:modified>
</cp:coreProperties>
</file>