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05" yWindow="1920" windowWidth="27690" windowHeight="10365" tabRatio="780" activeTab="1"/>
  </bookViews>
  <sheets>
    <sheet name="年度" sheetId="20" r:id="rId1"/>
    <sheet name="月次" sheetId="22" r:id="rId2"/>
  </sheets>
  <externalReferences>
    <externalReference r:id="rId3"/>
  </externalReferences>
  <definedNames>
    <definedName name="_xlnm.Print_Area" localSheetId="1">月次!$B$1:$AI$333</definedName>
    <definedName name="_xlnm.Print_Area" localSheetId="0">年度!$B$2:$AK$48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22" l="1"/>
  <c r="AA333" i="22"/>
  <c r="W333" i="22"/>
  <c r="U333" i="22"/>
  <c r="P333" i="22"/>
  <c r="O333" i="22"/>
  <c r="M333" i="22"/>
  <c r="J333" i="22"/>
  <c r="I333" i="22"/>
  <c r="G333" i="22"/>
  <c r="E333" i="22"/>
  <c r="AE332" i="22"/>
  <c r="AA332" i="22"/>
  <c r="W332" i="22"/>
  <c r="U332" i="22"/>
  <c r="P332" i="22"/>
  <c r="O332" i="22"/>
  <c r="M332" i="22"/>
  <c r="J332" i="22"/>
  <c r="I332" i="22"/>
  <c r="G332" i="22"/>
  <c r="E332" i="22"/>
  <c r="AE331" i="22"/>
  <c r="AA331" i="22"/>
  <c r="W331" i="22"/>
  <c r="U331" i="22"/>
  <c r="P331" i="22"/>
  <c r="O331" i="22"/>
  <c r="M331" i="22"/>
  <c r="J331" i="22"/>
  <c r="I331" i="22"/>
  <c r="G331" i="22"/>
  <c r="E331" i="22"/>
  <c r="AE330" i="22"/>
  <c r="AA330" i="22"/>
  <c r="W330" i="22"/>
  <c r="U330" i="22"/>
  <c r="P330" i="22"/>
  <c r="Q330" i="22" s="1"/>
  <c r="O330" i="22"/>
  <c r="M330" i="22"/>
  <c r="J330" i="22"/>
  <c r="K330" i="22" s="1"/>
  <c r="I330" i="22"/>
  <c r="G330" i="22"/>
  <c r="E330" i="22"/>
  <c r="AE329" i="22"/>
  <c r="AA329" i="22"/>
  <c r="W329" i="22"/>
  <c r="U329" i="22"/>
  <c r="P329" i="22"/>
  <c r="Q329" i="22" s="1"/>
  <c r="O329" i="22"/>
  <c r="M329" i="22"/>
  <c r="J329" i="22"/>
  <c r="K329" i="22" s="1"/>
  <c r="I329" i="22"/>
  <c r="G329" i="22"/>
  <c r="E329" i="22"/>
  <c r="AE328" i="22"/>
  <c r="AA328" i="22"/>
  <c r="W328" i="22"/>
  <c r="U328" i="22"/>
  <c r="P328" i="22"/>
  <c r="Q328" i="22" s="1"/>
  <c r="O328" i="22"/>
  <c r="M328" i="22"/>
  <c r="J328" i="22"/>
  <c r="I328" i="22"/>
  <c r="G328" i="22"/>
  <c r="E328" i="22"/>
  <c r="AE327" i="22"/>
  <c r="AA327" i="22"/>
  <c r="W327" i="22"/>
  <c r="U327" i="22"/>
  <c r="P327" i="22"/>
  <c r="Q327" i="22" s="1"/>
  <c r="O327" i="22"/>
  <c r="M327" i="22"/>
  <c r="J327" i="22"/>
  <c r="K327" i="22" s="1"/>
  <c r="I327" i="22"/>
  <c r="G327" i="22"/>
  <c r="E327" i="22"/>
  <c r="AE326" i="22"/>
  <c r="AA326" i="22"/>
  <c r="W326" i="22"/>
  <c r="U326" i="22"/>
  <c r="P326" i="22"/>
  <c r="Q326" i="22" s="1"/>
  <c r="O326" i="22"/>
  <c r="M326" i="22"/>
  <c r="J326" i="22"/>
  <c r="K326" i="22" s="1"/>
  <c r="I326" i="22"/>
  <c r="G326" i="22"/>
  <c r="E326" i="22"/>
  <c r="AE325" i="22"/>
  <c r="AA325" i="22"/>
  <c r="W325" i="22"/>
  <c r="U325" i="22"/>
  <c r="P325" i="22"/>
  <c r="Q325" i="22" s="1"/>
  <c r="O325" i="22"/>
  <c r="M325" i="22"/>
  <c r="J325" i="22"/>
  <c r="K325" i="22" s="1"/>
  <c r="I325" i="22"/>
  <c r="G325" i="22"/>
  <c r="E325" i="22"/>
  <c r="AE324" i="22"/>
  <c r="AA324" i="22"/>
  <c r="W324" i="22"/>
  <c r="U324" i="22"/>
  <c r="P324" i="22"/>
  <c r="Q324" i="22" s="1"/>
  <c r="O324" i="22"/>
  <c r="M324" i="22"/>
  <c r="J324" i="22"/>
  <c r="I324" i="22"/>
  <c r="G324" i="22"/>
  <c r="E324" i="22"/>
  <c r="AE323" i="22"/>
  <c r="AA323" i="22"/>
  <c r="W323" i="22"/>
  <c r="U323" i="22"/>
  <c r="P323" i="22"/>
  <c r="Q323" i="22" s="1"/>
  <c r="O323" i="22"/>
  <c r="M323" i="22"/>
  <c r="J323" i="22"/>
  <c r="I323" i="22"/>
  <c r="G323" i="22"/>
  <c r="E323" i="22"/>
  <c r="AE322" i="22"/>
  <c r="AA322" i="22"/>
  <c r="W322" i="22"/>
  <c r="U322" i="22"/>
  <c r="P322" i="22"/>
  <c r="Q322" i="22" s="1"/>
  <c r="O322" i="22"/>
  <c r="M322" i="22"/>
  <c r="J322" i="22"/>
  <c r="K322" i="22" s="1"/>
  <c r="I322" i="22"/>
  <c r="G322" i="22"/>
  <c r="E322" i="22"/>
  <c r="R328" i="22" l="1"/>
  <c r="S328" i="22" s="1"/>
  <c r="R323" i="22"/>
  <c r="X323" i="22" s="1"/>
  <c r="Y323" i="22" s="1"/>
  <c r="R324" i="22"/>
  <c r="X324" i="22" s="1"/>
  <c r="Y324" i="22" s="1"/>
  <c r="R331" i="22"/>
  <c r="R332" i="22"/>
  <c r="R327" i="22"/>
  <c r="S327" i="22" s="1"/>
  <c r="K323" i="22"/>
  <c r="R330" i="22"/>
  <c r="K328" i="22"/>
  <c r="R322" i="22"/>
  <c r="X322" i="22" s="1"/>
  <c r="Y322" i="22" s="1"/>
  <c r="R326" i="22"/>
  <c r="S326" i="22" s="1"/>
  <c r="X332" i="22"/>
  <c r="R325" i="22"/>
  <c r="R329" i="22"/>
  <c r="R333" i="22"/>
  <c r="K324" i="22"/>
  <c r="AD43" i="20"/>
  <c r="Z43" i="20"/>
  <c r="V43" i="20"/>
  <c r="T43" i="20"/>
  <c r="N43" i="20"/>
  <c r="L43" i="20"/>
  <c r="H43" i="20"/>
  <c r="F43" i="20"/>
  <c r="D43" i="20"/>
  <c r="X331" i="22" l="1"/>
  <c r="S324" i="22"/>
  <c r="S323" i="22"/>
  <c r="X328" i="22"/>
  <c r="Y328" i="22" s="1"/>
  <c r="X327" i="22"/>
  <c r="Y327" i="22" s="1"/>
  <c r="S322" i="22"/>
  <c r="X326" i="22"/>
  <c r="Y326" i="22" s="1"/>
  <c r="X330" i="22"/>
  <c r="Y330" i="22" s="1"/>
  <c r="S330" i="22"/>
  <c r="S329" i="22"/>
  <c r="X329" i="22"/>
  <c r="Y329" i="22" s="1"/>
  <c r="S325" i="22"/>
  <c r="X325" i="22"/>
  <c r="Y325" i="22" s="1"/>
  <c r="X333" i="22"/>
  <c r="J43" i="20"/>
  <c r="P43" i="20"/>
  <c r="AE321" i="22"/>
  <c r="AA321" i="22"/>
  <c r="J321" i="22"/>
  <c r="K333" i="22" s="1"/>
  <c r="P321" i="22"/>
  <c r="Q333" i="22" s="1"/>
  <c r="W321" i="22"/>
  <c r="U321" i="22"/>
  <c r="O321" i="22"/>
  <c r="M321" i="22"/>
  <c r="I321" i="22"/>
  <c r="G321" i="22"/>
  <c r="E321" i="22"/>
  <c r="AE320" i="22"/>
  <c r="AA320" i="22"/>
  <c r="J320" i="22"/>
  <c r="P320" i="22"/>
  <c r="Q332" i="22" s="1"/>
  <c r="W320" i="22"/>
  <c r="U320" i="22"/>
  <c r="O320" i="22"/>
  <c r="M320" i="22"/>
  <c r="I320" i="22"/>
  <c r="G320" i="22"/>
  <c r="E320" i="22"/>
  <c r="AE319" i="22"/>
  <c r="AA319" i="22"/>
  <c r="J319" i="22"/>
  <c r="K331" i="22" s="1"/>
  <c r="P319" i="22"/>
  <c r="Q331" i="22" s="1"/>
  <c r="W319" i="22"/>
  <c r="U319" i="22"/>
  <c r="O319" i="22"/>
  <c r="M319" i="22"/>
  <c r="I319" i="22"/>
  <c r="G319" i="22"/>
  <c r="E319" i="22"/>
  <c r="AE318" i="22"/>
  <c r="AA318" i="22"/>
  <c r="J318" i="22"/>
  <c r="P318" i="22"/>
  <c r="W318" i="22"/>
  <c r="U318" i="22"/>
  <c r="O318" i="22"/>
  <c r="M318" i="22"/>
  <c r="I318" i="22"/>
  <c r="G318" i="22"/>
  <c r="E318" i="22"/>
  <c r="AE317" i="22"/>
  <c r="AA317" i="22"/>
  <c r="J317" i="22"/>
  <c r="P317" i="22"/>
  <c r="W317" i="22"/>
  <c r="U317" i="22"/>
  <c r="O317" i="22"/>
  <c r="M317" i="22"/>
  <c r="I317" i="22"/>
  <c r="G317" i="22"/>
  <c r="E317" i="22"/>
  <c r="AE316" i="22"/>
  <c r="AA316" i="22"/>
  <c r="J316" i="22"/>
  <c r="P316" i="22"/>
  <c r="R316" i="22" s="1"/>
  <c r="X316" i="22" s="1"/>
  <c r="W316" i="22"/>
  <c r="U316" i="22"/>
  <c r="O316" i="22"/>
  <c r="M316" i="22"/>
  <c r="I316" i="22"/>
  <c r="G316" i="22"/>
  <c r="E316" i="22"/>
  <c r="AE315" i="22"/>
  <c r="AA315" i="22"/>
  <c r="J315" i="22"/>
  <c r="P315" i="22"/>
  <c r="W315" i="22"/>
  <c r="U315" i="22"/>
  <c r="O315" i="22"/>
  <c r="M315" i="22"/>
  <c r="I315" i="22"/>
  <c r="G315" i="22"/>
  <c r="E315" i="22"/>
  <c r="AE314" i="22"/>
  <c r="AA314" i="22"/>
  <c r="J314" i="22"/>
  <c r="P314" i="22"/>
  <c r="W314" i="22"/>
  <c r="U314" i="22"/>
  <c r="O314" i="22"/>
  <c r="M314" i="22"/>
  <c r="I314" i="22"/>
  <c r="G314" i="22"/>
  <c r="E314" i="22"/>
  <c r="AE313" i="22"/>
  <c r="AA313" i="22"/>
  <c r="J313" i="22"/>
  <c r="P313" i="22"/>
  <c r="W313" i="22"/>
  <c r="U313" i="22"/>
  <c r="O313" i="22"/>
  <c r="M313" i="22"/>
  <c r="I313" i="22"/>
  <c r="G313" i="22"/>
  <c r="E313" i="22"/>
  <c r="AE312" i="22"/>
  <c r="AA312" i="22"/>
  <c r="J312" i="22"/>
  <c r="P312" i="22"/>
  <c r="W312" i="22"/>
  <c r="U312" i="22"/>
  <c r="O312" i="22"/>
  <c r="M312" i="22"/>
  <c r="I312" i="22"/>
  <c r="G312" i="22"/>
  <c r="E312" i="22"/>
  <c r="AE311" i="22"/>
  <c r="AA311" i="22"/>
  <c r="J311" i="22"/>
  <c r="R311" i="22" s="1"/>
  <c r="X311" i="22" s="1"/>
  <c r="P311" i="22"/>
  <c r="W311" i="22"/>
  <c r="U311" i="22"/>
  <c r="O311" i="22"/>
  <c r="M311" i="22"/>
  <c r="I311" i="22"/>
  <c r="G311" i="22"/>
  <c r="E311" i="22"/>
  <c r="AE310" i="22"/>
  <c r="AA310" i="22"/>
  <c r="J310" i="22"/>
  <c r="P310" i="22"/>
  <c r="W310" i="22"/>
  <c r="U310" i="22"/>
  <c r="O310" i="22"/>
  <c r="M310" i="22"/>
  <c r="I310" i="22"/>
  <c r="G310" i="22"/>
  <c r="E310" i="22"/>
  <c r="AD42" i="20"/>
  <c r="AE43" i="20" s="1"/>
  <c r="Z42" i="20"/>
  <c r="V42" i="20"/>
  <c r="W43" i="20" s="1"/>
  <c r="T42" i="20"/>
  <c r="U43" i="20" s="1"/>
  <c r="N42" i="20"/>
  <c r="O43" i="20" s="1"/>
  <c r="L42" i="20"/>
  <c r="M43" i="20" s="1"/>
  <c r="H42" i="20"/>
  <c r="I43" i="20" s="1"/>
  <c r="F42" i="20"/>
  <c r="G43" i="20" s="1"/>
  <c r="D42" i="20"/>
  <c r="E43" i="20" s="1"/>
  <c r="AD41" i="20"/>
  <c r="Z41" i="20"/>
  <c r="D41" i="20"/>
  <c r="F41" i="20"/>
  <c r="N41" i="20"/>
  <c r="L41" i="20"/>
  <c r="T41" i="20"/>
  <c r="U41" i="20" s="1"/>
  <c r="V41" i="20"/>
  <c r="H41" i="20"/>
  <c r="AE309" i="22"/>
  <c r="AA309" i="22"/>
  <c r="W309" i="22"/>
  <c r="U309" i="22"/>
  <c r="P309" i="22"/>
  <c r="O309" i="22"/>
  <c r="M309" i="22"/>
  <c r="J309" i="22"/>
  <c r="I309" i="22"/>
  <c r="G309" i="22"/>
  <c r="E309" i="22"/>
  <c r="AE308" i="22"/>
  <c r="AA308" i="22"/>
  <c r="W308" i="22"/>
  <c r="U308" i="22"/>
  <c r="P308" i="22"/>
  <c r="O308" i="22"/>
  <c r="M308" i="22"/>
  <c r="J308" i="22"/>
  <c r="I308" i="22"/>
  <c r="G308" i="22"/>
  <c r="E308" i="22"/>
  <c r="AE307" i="22"/>
  <c r="AA307" i="22"/>
  <c r="W307" i="22"/>
  <c r="U307" i="22"/>
  <c r="P307" i="22"/>
  <c r="O307" i="22"/>
  <c r="M307" i="22"/>
  <c r="J307" i="22"/>
  <c r="R307" i="22" s="1"/>
  <c r="X307" i="22" s="1"/>
  <c r="I307" i="22"/>
  <c r="G307" i="22"/>
  <c r="E307" i="22"/>
  <c r="AE306" i="22"/>
  <c r="AA306" i="22"/>
  <c r="W306" i="22"/>
  <c r="U306" i="22"/>
  <c r="P306" i="22"/>
  <c r="R306" i="22" s="1"/>
  <c r="J306" i="22"/>
  <c r="J294" i="22"/>
  <c r="P294" i="22"/>
  <c r="R294" i="22"/>
  <c r="X294" i="22"/>
  <c r="O306" i="22"/>
  <c r="M306" i="22"/>
  <c r="K306" i="22"/>
  <c r="I306" i="22"/>
  <c r="G306" i="22"/>
  <c r="E306" i="22"/>
  <c r="AE305" i="22"/>
  <c r="AA305" i="22"/>
  <c r="W305" i="22"/>
  <c r="U305" i="22"/>
  <c r="P305" i="22"/>
  <c r="O305" i="22"/>
  <c r="M305" i="22"/>
  <c r="J305" i="22"/>
  <c r="R305" i="22" s="1"/>
  <c r="I305" i="22"/>
  <c r="G305" i="22"/>
  <c r="E305" i="22"/>
  <c r="AE304" i="22"/>
  <c r="AA304" i="22"/>
  <c r="W304" i="22"/>
  <c r="U304" i="22"/>
  <c r="P304" i="22"/>
  <c r="R304" i="22" s="1"/>
  <c r="S304" i="22" s="1"/>
  <c r="O304" i="22"/>
  <c r="M304" i="22"/>
  <c r="J304" i="22"/>
  <c r="K316" i="22" s="1"/>
  <c r="I304" i="22"/>
  <c r="G304" i="22"/>
  <c r="E304" i="22"/>
  <c r="AE303" i="22"/>
  <c r="AA303" i="22"/>
  <c r="W303" i="22"/>
  <c r="U303" i="22"/>
  <c r="P303" i="22"/>
  <c r="O303" i="22"/>
  <c r="M303" i="22"/>
  <c r="J303" i="22"/>
  <c r="K315" i="22" s="1"/>
  <c r="I303" i="22"/>
  <c r="G303" i="22"/>
  <c r="E303" i="22"/>
  <c r="AE302" i="22"/>
  <c r="AA302" i="22"/>
  <c r="W302" i="22"/>
  <c r="U302" i="22"/>
  <c r="P302" i="22"/>
  <c r="O302" i="22"/>
  <c r="M302" i="22"/>
  <c r="J302" i="22"/>
  <c r="K314" i="22" s="1"/>
  <c r="I302" i="22"/>
  <c r="G302" i="22"/>
  <c r="E302" i="22"/>
  <c r="AE301" i="22"/>
  <c r="AA301" i="22"/>
  <c r="W301" i="22"/>
  <c r="U301" i="22"/>
  <c r="P301" i="22"/>
  <c r="Q301" i="22" s="1"/>
  <c r="O301" i="22"/>
  <c r="M301" i="22"/>
  <c r="J301" i="22"/>
  <c r="R301" i="22" s="1"/>
  <c r="I301" i="22"/>
  <c r="G301" i="22"/>
  <c r="E301" i="22"/>
  <c r="AE300" i="22"/>
  <c r="AA300" i="22"/>
  <c r="W300" i="22"/>
  <c r="U300" i="22"/>
  <c r="P300" i="22"/>
  <c r="Q312" i="22" s="1"/>
  <c r="O300" i="22"/>
  <c r="M300" i="22"/>
  <c r="J300" i="22"/>
  <c r="K312" i="22" s="1"/>
  <c r="I300" i="22"/>
  <c r="G300" i="22"/>
  <c r="E300" i="22"/>
  <c r="AE299" i="22"/>
  <c r="AA299" i="22"/>
  <c r="W299" i="22"/>
  <c r="U299" i="22"/>
  <c r="P299" i="22"/>
  <c r="Q311" i="22" s="1"/>
  <c r="O299" i="22"/>
  <c r="M299" i="22"/>
  <c r="J299" i="22"/>
  <c r="I299" i="22"/>
  <c r="G299" i="22"/>
  <c r="E299" i="22"/>
  <c r="AE298" i="22"/>
  <c r="AA298" i="22"/>
  <c r="W298" i="22"/>
  <c r="U298" i="22"/>
  <c r="P298" i="22"/>
  <c r="Q298" i="22" s="1"/>
  <c r="O298" i="22"/>
  <c r="M298" i="22"/>
  <c r="J298" i="22"/>
  <c r="I298" i="22"/>
  <c r="G298" i="22"/>
  <c r="E298" i="22"/>
  <c r="R299" i="22"/>
  <c r="X299" i="22" s="1"/>
  <c r="O297" i="22"/>
  <c r="O296" i="22"/>
  <c r="O295" i="22"/>
  <c r="O294" i="22"/>
  <c r="O293" i="22"/>
  <c r="O292" i="22"/>
  <c r="O291" i="22"/>
  <c r="O290" i="22"/>
  <c r="O289" i="22"/>
  <c r="O288" i="22"/>
  <c r="O287" i="22"/>
  <c r="O286" i="22"/>
  <c r="AE297" i="22"/>
  <c r="AA297" i="22"/>
  <c r="W297" i="22"/>
  <c r="U297" i="22"/>
  <c r="P297" i="22"/>
  <c r="M297" i="22"/>
  <c r="J297" i="22"/>
  <c r="K309" i="22" s="1"/>
  <c r="I297" i="22"/>
  <c r="G297" i="22"/>
  <c r="E297" i="22"/>
  <c r="AE296" i="22"/>
  <c r="AA296" i="22"/>
  <c r="W296" i="22"/>
  <c r="U296" i="22"/>
  <c r="P296" i="22"/>
  <c r="R296" i="22" s="1"/>
  <c r="S296" i="22" s="1"/>
  <c r="M296" i="22"/>
  <c r="J296" i="22"/>
  <c r="K308" i="22"/>
  <c r="I296" i="22"/>
  <c r="G296" i="22"/>
  <c r="E296" i="22"/>
  <c r="AE295" i="22"/>
  <c r="AA295" i="22"/>
  <c r="W295" i="22"/>
  <c r="U295" i="22"/>
  <c r="P295" i="22"/>
  <c r="Q295" i="22" s="1"/>
  <c r="M295" i="22"/>
  <c r="J295" i="22"/>
  <c r="K307" i="22" s="1"/>
  <c r="I295" i="22"/>
  <c r="G295" i="22"/>
  <c r="E295" i="22"/>
  <c r="AE294" i="22"/>
  <c r="AA294" i="22"/>
  <c r="W294" i="22"/>
  <c r="U294" i="22"/>
  <c r="M294" i="22"/>
  <c r="I294" i="22"/>
  <c r="G294" i="22"/>
  <c r="E294" i="22"/>
  <c r="AE293" i="22"/>
  <c r="AA293" i="22"/>
  <c r="W293" i="22"/>
  <c r="U293" i="22"/>
  <c r="P293" i="22"/>
  <c r="Q305" i="22"/>
  <c r="M293" i="22"/>
  <c r="J293" i="22"/>
  <c r="I293" i="22"/>
  <c r="G293" i="22"/>
  <c r="E293" i="22"/>
  <c r="AE292" i="22"/>
  <c r="AA292" i="22"/>
  <c r="W292" i="22"/>
  <c r="U292" i="22"/>
  <c r="P292" i="22"/>
  <c r="Q304" i="22"/>
  <c r="M292" i="22"/>
  <c r="J292" i="22"/>
  <c r="K304" i="22"/>
  <c r="I292" i="22"/>
  <c r="G292" i="22"/>
  <c r="E292" i="22"/>
  <c r="AE291" i="22"/>
  <c r="AA291" i="22"/>
  <c r="W291" i="22"/>
  <c r="U291" i="22"/>
  <c r="P291" i="22"/>
  <c r="Q303" i="22"/>
  <c r="M291" i="22"/>
  <c r="J291" i="22"/>
  <c r="I291" i="22"/>
  <c r="G291" i="22"/>
  <c r="E291" i="22"/>
  <c r="AE290" i="22"/>
  <c r="AA290" i="22"/>
  <c r="W290" i="22"/>
  <c r="U290" i="22"/>
  <c r="P290" i="22"/>
  <c r="M290" i="22"/>
  <c r="J290" i="22"/>
  <c r="K302" i="22"/>
  <c r="I290" i="22"/>
  <c r="G290" i="22"/>
  <c r="E290" i="22"/>
  <c r="AE289" i="22"/>
  <c r="AA289" i="22"/>
  <c r="W289" i="22"/>
  <c r="U289" i="22"/>
  <c r="P289" i="22"/>
  <c r="M289" i="22"/>
  <c r="J289" i="22"/>
  <c r="I289" i="22"/>
  <c r="G289" i="22"/>
  <c r="E289" i="22"/>
  <c r="AE288" i="22"/>
  <c r="AA288" i="22"/>
  <c r="W288" i="22"/>
  <c r="U288" i="22"/>
  <c r="P288" i="22"/>
  <c r="M288" i="22"/>
  <c r="J288" i="22"/>
  <c r="K300" i="22"/>
  <c r="I288" i="22"/>
  <c r="G288" i="22"/>
  <c r="E288" i="22"/>
  <c r="AE287" i="22"/>
  <c r="AA287" i="22"/>
  <c r="W287" i="22"/>
  <c r="U287" i="22"/>
  <c r="P287" i="22"/>
  <c r="Q299" i="22"/>
  <c r="M287" i="22"/>
  <c r="J287" i="22"/>
  <c r="I287" i="22"/>
  <c r="G287" i="22"/>
  <c r="E287" i="22"/>
  <c r="AE286" i="22"/>
  <c r="AA286" i="22"/>
  <c r="W286" i="22"/>
  <c r="U286" i="22"/>
  <c r="P286" i="22"/>
  <c r="M286" i="22"/>
  <c r="J286" i="22"/>
  <c r="I286" i="22"/>
  <c r="G286" i="22"/>
  <c r="E286" i="22"/>
  <c r="Q307" i="22"/>
  <c r="R290" i="22"/>
  <c r="R287" i="22"/>
  <c r="R292" i="22"/>
  <c r="R286" i="22"/>
  <c r="R288" i="22"/>
  <c r="R291" i="22"/>
  <c r="X287" i="22"/>
  <c r="X290" i="22"/>
  <c r="R289" i="22"/>
  <c r="R293" i="22"/>
  <c r="AD40" i="20"/>
  <c r="Z40" i="20"/>
  <c r="AA41" i="20" s="1"/>
  <c r="V40" i="20"/>
  <c r="T40" i="20"/>
  <c r="N40" i="20"/>
  <c r="L40" i="20"/>
  <c r="H40" i="20"/>
  <c r="F40" i="20"/>
  <c r="D40" i="20"/>
  <c r="X291" i="22"/>
  <c r="X292" i="22"/>
  <c r="X286" i="22"/>
  <c r="X288" i="22"/>
  <c r="X289" i="22"/>
  <c r="X293" i="22"/>
  <c r="AD39" i="20"/>
  <c r="AE40" i="20" s="1"/>
  <c r="Z39" i="20"/>
  <c r="AA40" i="20" s="1"/>
  <c r="V39" i="20"/>
  <c r="T39" i="20"/>
  <c r="U40" i="20" s="1"/>
  <c r="N39" i="20"/>
  <c r="L39" i="20"/>
  <c r="H39" i="20"/>
  <c r="F39" i="20"/>
  <c r="J39" i="20" s="1"/>
  <c r="D39" i="20"/>
  <c r="AE285" i="22"/>
  <c r="AA285" i="22"/>
  <c r="W285" i="22"/>
  <c r="U285" i="22"/>
  <c r="P285" i="22"/>
  <c r="O285" i="22"/>
  <c r="M285" i="22"/>
  <c r="J285" i="22"/>
  <c r="I285" i="22"/>
  <c r="G285" i="22"/>
  <c r="E285" i="22"/>
  <c r="AE284" i="22"/>
  <c r="AA284" i="22"/>
  <c r="W284" i="22"/>
  <c r="U284" i="22"/>
  <c r="P284" i="22"/>
  <c r="Q296" i="22"/>
  <c r="O284" i="22"/>
  <c r="M284" i="22"/>
  <c r="J284" i="22"/>
  <c r="K296" i="22"/>
  <c r="I284" i="22"/>
  <c r="G284" i="22"/>
  <c r="E284" i="22"/>
  <c r="AE283" i="22"/>
  <c r="AA283" i="22"/>
  <c r="W283" i="22"/>
  <c r="U283" i="22"/>
  <c r="P283" i="22"/>
  <c r="O283" i="22"/>
  <c r="M283" i="22"/>
  <c r="J283" i="22"/>
  <c r="I283" i="22"/>
  <c r="G283" i="22"/>
  <c r="E283" i="22"/>
  <c r="AE282" i="22"/>
  <c r="AA282" i="22"/>
  <c r="W282" i="22"/>
  <c r="U282" i="22"/>
  <c r="P282" i="22"/>
  <c r="Q294" i="22"/>
  <c r="O282" i="22"/>
  <c r="M282" i="22"/>
  <c r="J282" i="22"/>
  <c r="K294" i="22"/>
  <c r="I282" i="22"/>
  <c r="G282" i="22"/>
  <c r="E282" i="22"/>
  <c r="AE281" i="22"/>
  <c r="AA281" i="22"/>
  <c r="W281" i="22"/>
  <c r="U281" i="22"/>
  <c r="P281" i="22"/>
  <c r="Q293" i="22"/>
  <c r="O281" i="22"/>
  <c r="M281" i="22"/>
  <c r="J281" i="22"/>
  <c r="K293" i="22"/>
  <c r="I281" i="22"/>
  <c r="G281" i="22"/>
  <c r="E281" i="22"/>
  <c r="AE280" i="22"/>
  <c r="AA280" i="22"/>
  <c r="W280" i="22"/>
  <c r="U280" i="22"/>
  <c r="P280" i="22"/>
  <c r="Q292" i="22"/>
  <c r="O280" i="22"/>
  <c r="M280" i="22"/>
  <c r="J280" i="22"/>
  <c r="K292" i="22"/>
  <c r="I280" i="22"/>
  <c r="G280" i="22"/>
  <c r="E280" i="22"/>
  <c r="AE279" i="22"/>
  <c r="AA279" i="22"/>
  <c r="W279" i="22"/>
  <c r="U279" i="22"/>
  <c r="P279" i="22"/>
  <c r="Q291" i="22"/>
  <c r="O279" i="22"/>
  <c r="M279" i="22"/>
  <c r="J279" i="22"/>
  <c r="K291" i="22"/>
  <c r="I279" i="22"/>
  <c r="G279" i="22"/>
  <c r="E279" i="22"/>
  <c r="AE278" i="22"/>
  <c r="AA278" i="22"/>
  <c r="W278" i="22"/>
  <c r="U278" i="22"/>
  <c r="P278" i="22"/>
  <c r="Q290" i="22"/>
  <c r="O278" i="22"/>
  <c r="M278" i="22"/>
  <c r="J278" i="22"/>
  <c r="K290" i="22"/>
  <c r="I278" i="22"/>
  <c r="G278" i="22"/>
  <c r="E278" i="22"/>
  <c r="AE277" i="22"/>
  <c r="AA277" i="22"/>
  <c r="W277" i="22"/>
  <c r="U277" i="22"/>
  <c r="P277" i="22"/>
  <c r="Q289" i="22"/>
  <c r="O277" i="22"/>
  <c r="M277" i="22"/>
  <c r="J277" i="22"/>
  <c r="K289" i="22"/>
  <c r="I277" i="22"/>
  <c r="G277" i="22"/>
  <c r="E277" i="22"/>
  <c r="AE276" i="22"/>
  <c r="AA276" i="22"/>
  <c r="W276" i="22"/>
  <c r="U276" i="22"/>
  <c r="P276" i="22"/>
  <c r="Q288" i="22"/>
  <c r="O276" i="22"/>
  <c r="M276" i="22"/>
  <c r="J276" i="22"/>
  <c r="K288" i="22"/>
  <c r="I276" i="22"/>
  <c r="G276" i="22"/>
  <c r="E276" i="22"/>
  <c r="AE275" i="22"/>
  <c r="AA275" i="22"/>
  <c r="W275" i="22"/>
  <c r="U275" i="22"/>
  <c r="P275" i="22"/>
  <c r="Q287" i="22"/>
  <c r="O275" i="22"/>
  <c r="M275" i="22"/>
  <c r="J275" i="22"/>
  <c r="K287" i="22"/>
  <c r="I275" i="22"/>
  <c r="G275" i="22"/>
  <c r="E275" i="22"/>
  <c r="AE274" i="22"/>
  <c r="AA274" i="22"/>
  <c r="W274" i="22"/>
  <c r="U274" i="22"/>
  <c r="P274" i="22"/>
  <c r="Q286" i="22"/>
  <c r="O274" i="22"/>
  <c r="M274" i="22"/>
  <c r="J274" i="22"/>
  <c r="K286" i="22"/>
  <c r="I274" i="22"/>
  <c r="G274" i="22"/>
  <c r="E274" i="22"/>
  <c r="P39" i="20"/>
  <c r="R284" i="22"/>
  <c r="X284" i="22"/>
  <c r="R279" i="22"/>
  <c r="S291" i="22"/>
  <c r="R275" i="22"/>
  <c r="R283" i="22"/>
  <c r="R274" i="22"/>
  <c r="S286" i="22"/>
  <c r="R278" i="22"/>
  <c r="S290" i="22"/>
  <c r="R282" i="22"/>
  <c r="S294" i="22"/>
  <c r="R277" i="22"/>
  <c r="S289" i="22"/>
  <c r="R281" i="22"/>
  <c r="S293" i="22"/>
  <c r="R285" i="22"/>
  <c r="R276" i="22"/>
  <c r="S288" i="22"/>
  <c r="R280" i="22"/>
  <c r="S292" i="22"/>
  <c r="E247" i="22"/>
  <c r="G247" i="22"/>
  <c r="I247" i="22"/>
  <c r="J247" i="22"/>
  <c r="M247" i="22"/>
  <c r="O247" i="22"/>
  <c r="E248" i="22"/>
  <c r="G248" i="22"/>
  <c r="I248" i="22"/>
  <c r="J248" i="22"/>
  <c r="M248" i="22"/>
  <c r="O248" i="22"/>
  <c r="E249" i="22"/>
  <c r="G249" i="22"/>
  <c r="I249" i="22"/>
  <c r="J249" i="22"/>
  <c r="M249" i="22"/>
  <c r="O249" i="22"/>
  <c r="E250" i="22"/>
  <c r="G250" i="22"/>
  <c r="I250" i="22"/>
  <c r="J250" i="22"/>
  <c r="M250" i="22"/>
  <c r="O250" i="22"/>
  <c r="E251" i="22"/>
  <c r="G251" i="22"/>
  <c r="I251" i="22"/>
  <c r="J251" i="22"/>
  <c r="M251" i="22"/>
  <c r="O251" i="22"/>
  <c r="E252" i="22"/>
  <c r="G252" i="22"/>
  <c r="I252" i="22"/>
  <c r="J252" i="22"/>
  <c r="M252" i="22"/>
  <c r="O252" i="22"/>
  <c r="E253" i="22"/>
  <c r="G253" i="22"/>
  <c r="I253" i="22"/>
  <c r="J253" i="22"/>
  <c r="M253" i="22"/>
  <c r="O253" i="22"/>
  <c r="E254" i="22"/>
  <c r="G254" i="22"/>
  <c r="I254" i="22"/>
  <c r="J254" i="22"/>
  <c r="M254" i="22"/>
  <c r="O254" i="22"/>
  <c r="E255" i="22"/>
  <c r="G255" i="22"/>
  <c r="I255" i="22"/>
  <c r="J255" i="22"/>
  <c r="M255" i="22"/>
  <c r="O255" i="22"/>
  <c r="E256" i="22"/>
  <c r="G256" i="22"/>
  <c r="I256" i="22"/>
  <c r="J256" i="22"/>
  <c r="M256" i="22"/>
  <c r="O256" i="22"/>
  <c r="E257" i="22"/>
  <c r="G257" i="22"/>
  <c r="I257" i="22"/>
  <c r="J257" i="22"/>
  <c r="M257" i="22"/>
  <c r="O257" i="22"/>
  <c r="E258" i="22"/>
  <c r="G258" i="22"/>
  <c r="I258" i="22"/>
  <c r="J258" i="22"/>
  <c r="M258" i="22"/>
  <c r="O258" i="22"/>
  <c r="X275" i="22"/>
  <c r="Y287" i="22"/>
  <c r="S287" i="22"/>
  <c r="X281" i="22"/>
  <c r="Y293" i="22"/>
  <c r="X274" i="22"/>
  <c r="Y286" i="22"/>
  <c r="X277" i="22"/>
  <c r="Y289" i="22"/>
  <c r="X279" i="22"/>
  <c r="Y291" i="22"/>
  <c r="X283" i="22"/>
  <c r="X278" i="22"/>
  <c r="Y290" i="22"/>
  <c r="X285" i="22"/>
  <c r="X282" i="22"/>
  <c r="Y294" i="22"/>
  <c r="X276" i="22"/>
  <c r="Y288" i="22"/>
  <c r="X280" i="22"/>
  <c r="Y292" i="22"/>
  <c r="AE273" i="22"/>
  <c r="AA273" i="22"/>
  <c r="W273" i="22"/>
  <c r="U273" i="22"/>
  <c r="P273" i="22"/>
  <c r="Q285" i="22"/>
  <c r="O273" i="22"/>
  <c r="M273" i="22"/>
  <c r="J273" i="22"/>
  <c r="K285" i="22"/>
  <c r="I273" i="22"/>
  <c r="G273" i="22"/>
  <c r="E273" i="22"/>
  <c r="AE272" i="22"/>
  <c r="AA272" i="22"/>
  <c r="W272" i="22"/>
  <c r="U272" i="22"/>
  <c r="P272" i="22"/>
  <c r="Q284" i="22"/>
  <c r="O272" i="22"/>
  <c r="M272" i="22"/>
  <c r="J272" i="22"/>
  <c r="K284" i="22"/>
  <c r="I272" i="22"/>
  <c r="G272" i="22"/>
  <c r="E272" i="22"/>
  <c r="AE271" i="22"/>
  <c r="AA271" i="22"/>
  <c r="W271" i="22"/>
  <c r="U271" i="22"/>
  <c r="P271" i="22"/>
  <c r="Q283" i="22"/>
  <c r="O271" i="22"/>
  <c r="M271" i="22"/>
  <c r="J271" i="22"/>
  <c r="K283" i="22"/>
  <c r="I271" i="22"/>
  <c r="G271" i="22"/>
  <c r="E271" i="22"/>
  <c r="AE270" i="22"/>
  <c r="AA270" i="22"/>
  <c r="W270" i="22"/>
  <c r="U270" i="22"/>
  <c r="P270" i="22"/>
  <c r="Q282" i="22"/>
  <c r="O270" i="22"/>
  <c r="M270" i="22"/>
  <c r="J270" i="22"/>
  <c r="K282" i="22"/>
  <c r="I270" i="22"/>
  <c r="G270" i="22"/>
  <c r="E270" i="22"/>
  <c r="AE269" i="22"/>
  <c r="AA269" i="22"/>
  <c r="W269" i="22"/>
  <c r="U269" i="22"/>
  <c r="P269" i="22"/>
  <c r="Q281" i="22"/>
  <c r="O269" i="22"/>
  <c r="M269" i="22"/>
  <c r="J269" i="22"/>
  <c r="K281" i="22"/>
  <c r="I269" i="22"/>
  <c r="G269" i="22"/>
  <c r="E269" i="22"/>
  <c r="AE268" i="22"/>
  <c r="AA268" i="22"/>
  <c r="W268" i="22"/>
  <c r="U268" i="22"/>
  <c r="P268" i="22"/>
  <c r="Q280" i="22"/>
  <c r="O268" i="22"/>
  <c r="M268" i="22"/>
  <c r="J268" i="22"/>
  <c r="K280" i="22"/>
  <c r="I268" i="22"/>
  <c r="G268" i="22"/>
  <c r="E268" i="22"/>
  <c r="AE267" i="22"/>
  <c r="AA267" i="22"/>
  <c r="W267" i="22"/>
  <c r="U267" i="22"/>
  <c r="P267" i="22"/>
  <c r="Q279" i="22"/>
  <c r="O267" i="22"/>
  <c r="M267" i="22"/>
  <c r="J267" i="22"/>
  <c r="K279" i="22"/>
  <c r="I267" i="22"/>
  <c r="G267" i="22"/>
  <c r="E267" i="22"/>
  <c r="AE266" i="22"/>
  <c r="AA266" i="22"/>
  <c r="W266" i="22"/>
  <c r="U266" i="22"/>
  <c r="P266" i="22"/>
  <c r="Q278" i="22"/>
  <c r="O266" i="22"/>
  <c r="M266" i="22"/>
  <c r="J266" i="22"/>
  <c r="K278" i="22"/>
  <c r="I266" i="22"/>
  <c r="G266" i="22"/>
  <c r="E266" i="22"/>
  <c r="AE265" i="22"/>
  <c r="AA265" i="22"/>
  <c r="W265" i="22"/>
  <c r="U265" i="22"/>
  <c r="P265" i="22"/>
  <c r="Q277" i="22"/>
  <c r="O265" i="22"/>
  <c r="M265" i="22"/>
  <c r="J265" i="22"/>
  <c r="K277" i="22"/>
  <c r="I265" i="22"/>
  <c r="G265" i="22"/>
  <c r="E265" i="22"/>
  <c r="AE264" i="22"/>
  <c r="AA264" i="22"/>
  <c r="W264" i="22"/>
  <c r="U264" i="22"/>
  <c r="P264" i="22"/>
  <c r="Q276" i="22"/>
  <c r="O264" i="22"/>
  <c r="M264" i="22"/>
  <c r="J264" i="22"/>
  <c r="K276" i="22"/>
  <c r="I264" i="22"/>
  <c r="G264" i="22"/>
  <c r="E264" i="22"/>
  <c r="AE263" i="22"/>
  <c r="AA263" i="22"/>
  <c r="W263" i="22"/>
  <c r="U263" i="22"/>
  <c r="P263" i="22"/>
  <c r="Q275" i="22"/>
  <c r="O263" i="22"/>
  <c r="M263" i="22"/>
  <c r="J263" i="22"/>
  <c r="K275" i="22"/>
  <c r="I263" i="22"/>
  <c r="G263" i="22"/>
  <c r="E263" i="22"/>
  <c r="AE262" i="22"/>
  <c r="AA262" i="22"/>
  <c r="W262" i="22"/>
  <c r="U262" i="22"/>
  <c r="P262" i="22"/>
  <c r="Q274" i="22"/>
  <c r="O262" i="22"/>
  <c r="M262" i="22"/>
  <c r="J262" i="22"/>
  <c r="K274" i="22"/>
  <c r="I262" i="22"/>
  <c r="G262" i="22"/>
  <c r="E262" i="22"/>
  <c r="R272" i="22"/>
  <c r="R270" i="22"/>
  <c r="S282" i="22"/>
  <c r="R269" i="22"/>
  <c r="R265" i="22"/>
  <c r="R263" i="22"/>
  <c r="S275" i="22"/>
  <c r="R266" i="22"/>
  <c r="R262" i="22"/>
  <c r="R264" i="22"/>
  <c r="S276" i="22"/>
  <c r="R268" i="22"/>
  <c r="X270" i="22"/>
  <c r="Y282" i="22"/>
  <c r="R267" i="22"/>
  <c r="S279" i="22"/>
  <c r="R271" i="22"/>
  <c r="S283" i="22"/>
  <c r="R273" i="22"/>
  <c r="S285" i="22"/>
  <c r="X272" i="22"/>
  <c r="Y284" i="22"/>
  <c r="S284" i="22"/>
  <c r="X266" i="22"/>
  <c r="Y278" i="22"/>
  <c r="S278" i="22"/>
  <c r="X268" i="22"/>
  <c r="Y280" i="22"/>
  <c r="S280" i="22"/>
  <c r="X265" i="22"/>
  <c r="Y277" i="22"/>
  <c r="S277" i="22"/>
  <c r="X262" i="22"/>
  <c r="Y274" i="22"/>
  <c r="S274" i="22"/>
  <c r="X269" i="22"/>
  <c r="Y281" i="22"/>
  <c r="S281" i="22"/>
  <c r="X264" i="22"/>
  <c r="Y276" i="22"/>
  <c r="X263" i="22"/>
  <c r="Y275" i="22"/>
  <c r="X267" i="22"/>
  <c r="Y279" i="22"/>
  <c r="X273" i="22"/>
  <c r="Y285" i="22"/>
  <c r="X271" i="22"/>
  <c r="Y283" i="22"/>
  <c r="D38" i="20"/>
  <c r="E39" i="20" s="1"/>
  <c r="F38" i="20"/>
  <c r="H38" i="20"/>
  <c r="L38" i="20"/>
  <c r="N38" i="20"/>
  <c r="O39" i="20" s="1"/>
  <c r="T38" i="20"/>
  <c r="V38" i="20"/>
  <c r="Z38" i="20"/>
  <c r="AA39" i="20" s="1"/>
  <c r="AD38" i="20"/>
  <c r="D342" i="22"/>
  <c r="AH342" i="22"/>
  <c r="AF342" i="22"/>
  <c r="AD342" i="22"/>
  <c r="Z342" i="22"/>
  <c r="V342" i="22"/>
  <c r="T342" i="22"/>
  <c r="L342" i="22"/>
  <c r="H342" i="22"/>
  <c r="F342" i="22"/>
  <c r="W235" i="22"/>
  <c r="U235" i="22"/>
  <c r="I235" i="22"/>
  <c r="J235" i="22"/>
  <c r="K247" i="22"/>
  <c r="M235" i="22"/>
  <c r="O235" i="22"/>
  <c r="P235" i="22"/>
  <c r="R235" i="22"/>
  <c r="X235" i="22"/>
  <c r="AA250" i="22"/>
  <c r="AE250" i="22"/>
  <c r="AA251" i="22"/>
  <c r="AE251" i="22"/>
  <c r="AA252" i="22"/>
  <c r="AE252" i="22"/>
  <c r="AA253" i="22"/>
  <c r="AE253" i="22"/>
  <c r="AA254" i="22"/>
  <c r="AE254" i="22"/>
  <c r="AA255" i="22"/>
  <c r="AE255" i="22"/>
  <c r="AA256" i="22"/>
  <c r="AE256" i="22"/>
  <c r="AA257" i="22"/>
  <c r="AE257" i="22"/>
  <c r="AA258" i="22"/>
  <c r="AE258" i="22"/>
  <c r="AE261" i="22"/>
  <c r="AA261" i="22"/>
  <c r="W261" i="22"/>
  <c r="U261" i="22"/>
  <c r="P261" i="22"/>
  <c r="Q273" i="22"/>
  <c r="O261" i="22"/>
  <c r="M261" i="22"/>
  <c r="J261" i="22"/>
  <c r="K273" i="22"/>
  <c r="I261" i="22"/>
  <c r="G261" i="22"/>
  <c r="E261" i="22"/>
  <c r="AE260" i="22"/>
  <c r="AA260" i="22"/>
  <c r="W260" i="22"/>
  <c r="U260" i="22"/>
  <c r="P260" i="22"/>
  <c r="Q272" i="22"/>
  <c r="O260" i="22"/>
  <c r="M260" i="22"/>
  <c r="J260" i="22"/>
  <c r="K272" i="22"/>
  <c r="I260" i="22"/>
  <c r="G260" i="22"/>
  <c r="E260" i="22"/>
  <c r="AE259" i="22"/>
  <c r="AA259" i="22"/>
  <c r="W259" i="22"/>
  <c r="U259" i="22"/>
  <c r="P259" i="22"/>
  <c r="Q271" i="22"/>
  <c r="O259" i="22"/>
  <c r="M259" i="22"/>
  <c r="J259" i="22"/>
  <c r="K271" i="22"/>
  <c r="I259" i="22"/>
  <c r="G259" i="22"/>
  <c r="E259" i="22"/>
  <c r="W258" i="22"/>
  <c r="U258" i="22"/>
  <c r="P258" i="22"/>
  <c r="Q270" i="22"/>
  <c r="K270" i="22"/>
  <c r="W257" i="22"/>
  <c r="U257" i="22"/>
  <c r="P257" i="22"/>
  <c r="Q269" i="22"/>
  <c r="K269" i="22"/>
  <c r="W256" i="22"/>
  <c r="U256" i="22"/>
  <c r="P256" i="22"/>
  <c r="Q268" i="22"/>
  <c r="K268" i="22"/>
  <c r="W255" i="22"/>
  <c r="U255" i="22"/>
  <c r="P255" i="22"/>
  <c r="Q267" i="22"/>
  <c r="K267" i="22"/>
  <c r="W254" i="22"/>
  <c r="U254" i="22"/>
  <c r="P254" i="22"/>
  <c r="Q266" i="22"/>
  <c r="K266" i="22"/>
  <c r="W253" i="22"/>
  <c r="U253" i="22"/>
  <c r="P253" i="22"/>
  <c r="Q265" i="22"/>
  <c r="K265" i="22"/>
  <c r="W252" i="22"/>
  <c r="U252" i="22"/>
  <c r="P252" i="22"/>
  <c r="Q264" i="22"/>
  <c r="K264" i="22"/>
  <c r="W251" i="22"/>
  <c r="U251" i="22"/>
  <c r="P251" i="22"/>
  <c r="Q263" i="22"/>
  <c r="K263" i="22"/>
  <c r="W250" i="22"/>
  <c r="U250" i="22"/>
  <c r="P250" i="22"/>
  <c r="Q262" i="22"/>
  <c r="P342" i="22"/>
  <c r="K262" i="22"/>
  <c r="J342" i="22"/>
  <c r="R256" i="22"/>
  <c r="S268" i="22"/>
  <c r="R258" i="22"/>
  <c r="R260" i="22"/>
  <c r="R254" i="22"/>
  <c r="R252" i="22"/>
  <c r="R250" i="22"/>
  <c r="R251" i="22"/>
  <c r="S263" i="22"/>
  <c r="R253" i="22"/>
  <c r="S265" i="22"/>
  <c r="R255" i="22"/>
  <c r="S267" i="22"/>
  <c r="R257" i="22"/>
  <c r="S269" i="22"/>
  <c r="R259" i="22"/>
  <c r="S271" i="22"/>
  <c r="R261" i="22"/>
  <c r="S273" i="22"/>
  <c r="AD51" i="20"/>
  <c r="Z344" i="22"/>
  <c r="Z343" i="22"/>
  <c r="AD344" i="22"/>
  <c r="V344" i="22"/>
  <c r="T344" i="22"/>
  <c r="N344" i="22"/>
  <c r="L344" i="22"/>
  <c r="H344" i="22"/>
  <c r="F344" i="22"/>
  <c r="D344" i="22"/>
  <c r="V343" i="22"/>
  <c r="T343" i="22"/>
  <c r="N343" i="22"/>
  <c r="L343" i="22"/>
  <c r="H343" i="22"/>
  <c r="F343" i="22"/>
  <c r="D343" i="22"/>
  <c r="AD37" i="20"/>
  <c r="AD52" i="20" s="1"/>
  <c r="Z37" i="20"/>
  <c r="Z52" i="20" s="1"/>
  <c r="Z36" i="20"/>
  <c r="Z51" i="20" s="1"/>
  <c r="X256" i="22"/>
  <c r="Y268" i="22"/>
  <c r="X260" i="22"/>
  <c r="Y272" i="22"/>
  <c r="S272" i="22"/>
  <c r="X250" i="22"/>
  <c r="R342" i="22"/>
  <c r="S262" i="22"/>
  <c r="X254" i="22"/>
  <c r="Y266" i="22"/>
  <c r="S266" i="22"/>
  <c r="X258" i="22"/>
  <c r="Y270" i="22"/>
  <c r="S270" i="22"/>
  <c r="X252" i="22"/>
  <c r="Y264" i="22"/>
  <c r="S264" i="22"/>
  <c r="X261" i="22"/>
  <c r="Y273" i="22"/>
  <c r="X259" i="22"/>
  <c r="Y271" i="22"/>
  <c r="X257" i="22"/>
  <c r="Y269" i="22"/>
  <c r="X255" i="22"/>
  <c r="Y267" i="22"/>
  <c r="X253" i="22"/>
  <c r="Y265" i="22"/>
  <c r="X251" i="22"/>
  <c r="Y263" i="22"/>
  <c r="V37" i="20"/>
  <c r="V52" i="20" s="1"/>
  <c r="T37" i="20"/>
  <c r="N37" i="20"/>
  <c r="P37" i="20" s="1"/>
  <c r="L37" i="20"/>
  <c r="H37" i="20"/>
  <c r="H52" i="20" s="1"/>
  <c r="F37" i="20"/>
  <c r="D37" i="20"/>
  <c r="J37" i="20" s="1"/>
  <c r="Y262" i="22"/>
  <c r="X342" i="22"/>
  <c r="F52" i="20"/>
  <c r="L52" i="20"/>
  <c r="M38" i="20"/>
  <c r="T52" i="20"/>
  <c r="U38" i="20"/>
  <c r="AE248" i="22"/>
  <c r="AE249" i="22"/>
  <c r="AE247" i="22"/>
  <c r="AA249" i="22"/>
  <c r="AA248" i="22"/>
  <c r="AA247" i="22"/>
  <c r="P223" i="22"/>
  <c r="Q235" i="22"/>
  <c r="J223" i="22"/>
  <c r="R223" i="22"/>
  <c r="K235" i="22"/>
  <c r="W249" i="22"/>
  <c r="U249" i="22"/>
  <c r="P249" i="22"/>
  <c r="Q261" i="22"/>
  <c r="K261" i="22"/>
  <c r="W248" i="22"/>
  <c r="U248" i="22"/>
  <c r="P248" i="22"/>
  <c r="Q260" i="22"/>
  <c r="K260" i="22"/>
  <c r="W247" i="22"/>
  <c r="U247" i="22"/>
  <c r="P247" i="22"/>
  <c r="Q259" i="22"/>
  <c r="K259" i="22"/>
  <c r="W246" i="22"/>
  <c r="U246" i="22"/>
  <c r="P246" i="22"/>
  <c r="Q258" i="22"/>
  <c r="O246" i="22"/>
  <c r="M246" i="22"/>
  <c r="J246" i="22"/>
  <c r="K258" i="22"/>
  <c r="I246" i="22"/>
  <c r="G246" i="22"/>
  <c r="E246" i="22"/>
  <c r="W245" i="22"/>
  <c r="U245" i="22"/>
  <c r="P245" i="22"/>
  <c r="Q257" i="22"/>
  <c r="O245" i="22"/>
  <c r="M245" i="22"/>
  <c r="J245" i="22"/>
  <c r="K257" i="22"/>
  <c r="I245" i="22"/>
  <c r="G245" i="22"/>
  <c r="E245" i="22"/>
  <c r="W244" i="22"/>
  <c r="U244" i="22"/>
  <c r="P244" i="22"/>
  <c r="Q256" i="22"/>
  <c r="O244" i="22"/>
  <c r="M244" i="22"/>
  <c r="J244" i="22"/>
  <c r="K256" i="22"/>
  <c r="I244" i="22"/>
  <c r="G244" i="22"/>
  <c r="E244" i="22"/>
  <c r="W243" i="22"/>
  <c r="U243" i="22"/>
  <c r="P243" i="22"/>
  <c r="Q255" i="22"/>
  <c r="O243" i="22"/>
  <c r="M243" i="22"/>
  <c r="J243" i="22"/>
  <c r="K255" i="22"/>
  <c r="I243" i="22"/>
  <c r="G243" i="22"/>
  <c r="E243" i="22"/>
  <c r="W242" i="22"/>
  <c r="U242" i="22"/>
  <c r="P242" i="22"/>
  <c r="Q254" i="22"/>
  <c r="O242" i="22"/>
  <c r="M242" i="22"/>
  <c r="J242" i="22"/>
  <c r="K254" i="22"/>
  <c r="I242" i="22"/>
  <c r="G242" i="22"/>
  <c r="E242" i="22"/>
  <c r="W241" i="22"/>
  <c r="U241" i="22"/>
  <c r="P241" i="22"/>
  <c r="Q253" i="22"/>
  <c r="O241" i="22"/>
  <c r="M241" i="22"/>
  <c r="J241" i="22"/>
  <c r="K253" i="22"/>
  <c r="I241" i="22"/>
  <c r="G241" i="22"/>
  <c r="E241" i="22"/>
  <c r="W240" i="22"/>
  <c r="U240" i="22"/>
  <c r="P240" i="22"/>
  <c r="Q252" i="22"/>
  <c r="O240" i="22"/>
  <c r="M240" i="22"/>
  <c r="J240" i="22"/>
  <c r="K252" i="22"/>
  <c r="I240" i="22"/>
  <c r="G240" i="22"/>
  <c r="E240" i="22"/>
  <c r="W239" i="22"/>
  <c r="U239" i="22"/>
  <c r="P239" i="22"/>
  <c r="Q251" i="22"/>
  <c r="O239" i="22"/>
  <c r="M239" i="22"/>
  <c r="J239" i="22"/>
  <c r="K251" i="22"/>
  <c r="I239" i="22"/>
  <c r="G239" i="22"/>
  <c r="E239" i="22"/>
  <c r="W238" i="22"/>
  <c r="U238" i="22"/>
  <c r="P238" i="22"/>
  <c r="O238" i="22"/>
  <c r="M238" i="22"/>
  <c r="J238" i="22"/>
  <c r="K250" i="22"/>
  <c r="I238" i="22"/>
  <c r="G238" i="22"/>
  <c r="E238" i="22"/>
  <c r="X223" i="22"/>
  <c r="Y235" i="22"/>
  <c r="S235" i="22"/>
  <c r="J344" i="22"/>
  <c r="Q250" i="22"/>
  <c r="P344" i="22"/>
  <c r="R248" i="22"/>
  <c r="S260" i="22"/>
  <c r="R246" i="22"/>
  <c r="R244" i="22"/>
  <c r="R242" i="22"/>
  <c r="S254" i="22"/>
  <c r="R240" i="22"/>
  <c r="S252" i="22"/>
  <c r="R238" i="22"/>
  <c r="R239" i="22"/>
  <c r="S251" i="22"/>
  <c r="R241" i="22"/>
  <c r="S253" i="22"/>
  <c r="R243" i="22"/>
  <c r="S255" i="22"/>
  <c r="R245" i="22"/>
  <c r="S257" i="22"/>
  <c r="R247" i="22"/>
  <c r="S259" i="22"/>
  <c r="R249" i="22"/>
  <c r="S261" i="22"/>
  <c r="V36" i="20"/>
  <c r="V51" i="20" s="1"/>
  <c r="T36" i="20"/>
  <c r="U37" i="20" s="1"/>
  <c r="N36" i="20"/>
  <c r="L36" i="20"/>
  <c r="H36" i="20"/>
  <c r="H51" i="20" s="1"/>
  <c r="F36" i="20"/>
  <c r="G37" i="20" s="1"/>
  <c r="D36" i="20"/>
  <c r="D51" i="20" s="1"/>
  <c r="X248" i="22"/>
  <c r="Y260" i="22"/>
  <c r="X242" i="22"/>
  <c r="Y254" i="22"/>
  <c r="X240" i="22"/>
  <c r="Y252" i="22"/>
  <c r="X244" i="22"/>
  <c r="Y256" i="22"/>
  <c r="S256" i="22"/>
  <c r="X238" i="22"/>
  <c r="R344" i="22"/>
  <c r="S250" i="22"/>
  <c r="X246" i="22"/>
  <c r="Y258" i="22"/>
  <c r="S258" i="22"/>
  <c r="E37" i="20"/>
  <c r="X249" i="22"/>
  <c r="Y261" i="22"/>
  <c r="X245" i="22"/>
  <c r="Y257" i="22"/>
  <c r="X241" i="22"/>
  <c r="Y253" i="22"/>
  <c r="X247" i="22"/>
  <c r="Y259" i="22"/>
  <c r="X243" i="22"/>
  <c r="Y255" i="22"/>
  <c r="X239" i="22"/>
  <c r="Y251" i="22"/>
  <c r="W237" i="22"/>
  <c r="U237" i="22"/>
  <c r="P237" i="22"/>
  <c r="Q249" i="22"/>
  <c r="O237" i="22"/>
  <c r="M237" i="22"/>
  <c r="J237" i="22"/>
  <c r="K249" i="22"/>
  <c r="I237" i="22"/>
  <c r="G237" i="22"/>
  <c r="E237" i="22"/>
  <c r="W236" i="22"/>
  <c r="U236" i="22"/>
  <c r="P236" i="22"/>
  <c r="Q248" i="22"/>
  <c r="O236" i="22"/>
  <c r="M236" i="22"/>
  <c r="J236" i="22"/>
  <c r="K248" i="22"/>
  <c r="I236" i="22"/>
  <c r="G236" i="22"/>
  <c r="E236" i="22"/>
  <c r="Q247" i="22"/>
  <c r="G235" i="22"/>
  <c r="E235" i="22"/>
  <c r="AC234" i="22"/>
  <c r="AA234" i="22"/>
  <c r="W234" i="22"/>
  <c r="U234" i="22"/>
  <c r="P234" i="22"/>
  <c r="Q246" i="22"/>
  <c r="O234" i="22"/>
  <c r="M234" i="22"/>
  <c r="J234" i="22"/>
  <c r="K246" i="22"/>
  <c r="I234" i="22"/>
  <c r="G234" i="22"/>
  <c r="E234" i="22"/>
  <c r="AC233" i="22"/>
  <c r="AA233" i="22"/>
  <c r="W233" i="22"/>
  <c r="U233" i="22"/>
  <c r="P233" i="22"/>
  <c r="Q245" i="22"/>
  <c r="O233" i="22"/>
  <c r="M233" i="22"/>
  <c r="J233" i="22"/>
  <c r="K245" i="22"/>
  <c r="I233" i="22"/>
  <c r="G233" i="22"/>
  <c r="E233" i="22"/>
  <c r="AC232" i="22"/>
  <c r="AA232" i="22"/>
  <c r="W232" i="22"/>
  <c r="U232" i="22"/>
  <c r="P232" i="22"/>
  <c r="Q244" i="22"/>
  <c r="O232" i="22"/>
  <c r="M232" i="22"/>
  <c r="J232" i="22"/>
  <c r="K244" i="22"/>
  <c r="I232" i="22"/>
  <c r="G232" i="22"/>
  <c r="E232" i="22"/>
  <c r="AC231" i="22"/>
  <c r="AA231" i="22"/>
  <c r="W231" i="22"/>
  <c r="U231" i="22"/>
  <c r="P231" i="22"/>
  <c r="Q243" i="22"/>
  <c r="O231" i="22"/>
  <c r="M231" i="22"/>
  <c r="J231" i="22"/>
  <c r="K243" i="22"/>
  <c r="I231" i="22"/>
  <c r="G231" i="22"/>
  <c r="E231" i="22"/>
  <c r="AC230" i="22"/>
  <c r="AA230" i="22"/>
  <c r="W230" i="22"/>
  <c r="U230" i="22"/>
  <c r="P230" i="22"/>
  <c r="Q242" i="22"/>
  <c r="O230" i="22"/>
  <c r="M230" i="22"/>
  <c r="J230" i="22"/>
  <c r="K242" i="22"/>
  <c r="I230" i="22"/>
  <c r="G230" i="22"/>
  <c r="E230" i="22"/>
  <c r="AC229" i="22"/>
  <c r="AA229" i="22"/>
  <c r="W229" i="22"/>
  <c r="U229" i="22"/>
  <c r="P229" i="22"/>
  <c r="Q241" i="22"/>
  <c r="O229" i="22"/>
  <c r="M229" i="22"/>
  <c r="J229" i="22"/>
  <c r="K241" i="22"/>
  <c r="I229" i="22"/>
  <c r="G229" i="22"/>
  <c r="E229" i="22"/>
  <c r="AC228" i="22"/>
  <c r="AA228" i="22"/>
  <c r="W228" i="22"/>
  <c r="U228" i="22"/>
  <c r="P228" i="22"/>
  <c r="Q240" i="22"/>
  <c r="O228" i="22"/>
  <c r="M228" i="22"/>
  <c r="J228" i="22"/>
  <c r="K240" i="22"/>
  <c r="I228" i="22"/>
  <c r="G228" i="22"/>
  <c r="E228" i="22"/>
  <c r="AC227" i="22"/>
  <c r="AA227" i="22"/>
  <c r="W227" i="22"/>
  <c r="U227" i="22"/>
  <c r="P227" i="22"/>
  <c r="Q239" i="22"/>
  <c r="O227" i="22"/>
  <c r="M227" i="22"/>
  <c r="J227" i="22"/>
  <c r="K239" i="22"/>
  <c r="I227" i="22"/>
  <c r="G227" i="22"/>
  <c r="E227" i="22"/>
  <c r="AC226" i="22"/>
  <c r="AA226" i="22"/>
  <c r="W226" i="22"/>
  <c r="U226" i="22"/>
  <c r="P226" i="22"/>
  <c r="O226" i="22"/>
  <c r="M226" i="22"/>
  <c r="J226" i="22"/>
  <c r="I226" i="22"/>
  <c r="G226" i="22"/>
  <c r="E226" i="22"/>
  <c r="K238" i="22"/>
  <c r="J343" i="22"/>
  <c r="X344" i="22"/>
  <c r="Y250" i="22"/>
  <c r="Q238" i="22"/>
  <c r="P343" i="22"/>
  <c r="R227" i="22"/>
  <c r="S239" i="22"/>
  <c r="R232" i="22"/>
  <c r="R236" i="22"/>
  <c r="R228" i="22"/>
  <c r="S240" i="22"/>
  <c r="R234" i="22"/>
  <c r="R231" i="22"/>
  <c r="S243" i="22"/>
  <c r="R226" i="22"/>
  <c r="R230" i="22"/>
  <c r="R229" i="22"/>
  <c r="S241" i="22"/>
  <c r="R233" i="22"/>
  <c r="S245" i="22"/>
  <c r="R237" i="22"/>
  <c r="S249" i="22"/>
  <c r="AB35" i="20"/>
  <c r="Z35" i="20"/>
  <c r="V35" i="20"/>
  <c r="T35" i="20"/>
  <c r="U36" i="20" s="1"/>
  <c r="N35" i="20"/>
  <c r="L35" i="20"/>
  <c r="M36" i="20" s="1"/>
  <c r="H35" i="20"/>
  <c r="F35" i="20"/>
  <c r="G36" i="20" s="1"/>
  <c r="D35" i="20"/>
  <c r="X227" i="22"/>
  <c r="Y239" i="22"/>
  <c r="S238" i="22"/>
  <c r="R343" i="22"/>
  <c r="X230" i="22"/>
  <c r="Y242" i="22"/>
  <c r="S242" i="22"/>
  <c r="X236" i="22"/>
  <c r="Y248" i="22"/>
  <c r="S248" i="22"/>
  <c r="Y247" i="22"/>
  <c r="S247" i="22"/>
  <c r="X234" i="22"/>
  <c r="Y246" i="22"/>
  <c r="S246" i="22"/>
  <c r="X232" i="22"/>
  <c r="Y244" i="22"/>
  <c r="S244" i="22"/>
  <c r="X231" i="22"/>
  <c r="Y243" i="22"/>
  <c r="X228" i="22"/>
  <c r="Y240" i="22"/>
  <c r="X226" i="22"/>
  <c r="X233" i="22"/>
  <c r="Y245" i="22"/>
  <c r="X237" i="22"/>
  <c r="Y249" i="22"/>
  <c r="X229" i="22"/>
  <c r="Y241" i="22"/>
  <c r="V23" i="20"/>
  <c r="W93" i="22"/>
  <c r="W92" i="22"/>
  <c r="W91" i="22"/>
  <c r="W90" i="22"/>
  <c r="W89" i="22"/>
  <c r="W88" i="22"/>
  <c r="W87" i="22"/>
  <c r="W86" i="22"/>
  <c r="W85" i="22"/>
  <c r="W84" i="22"/>
  <c r="W83" i="22"/>
  <c r="W82" i="22"/>
  <c r="Y238" i="22"/>
  <c r="X343" i="22"/>
  <c r="L29" i="20"/>
  <c r="U70" i="22"/>
  <c r="AB34" i="20"/>
  <c r="AB33" i="20"/>
  <c r="AB32" i="20"/>
  <c r="AB31" i="20"/>
  <c r="AB30" i="20"/>
  <c r="AB29" i="20"/>
  <c r="AB28" i="20"/>
  <c r="AB27" i="20"/>
  <c r="Z34" i="20"/>
  <c r="Z33" i="20"/>
  <c r="Z32" i="20"/>
  <c r="Z31" i="20"/>
  <c r="Z30" i="20"/>
  <c r="Z29" i="20"/>
  <c r="Z28" i="20"/>
  <c r="Z27" i="20"/>
  <c r="V34" i="20"/>
  <c r="W35" i="20" s="1"/>
  <c r="V33" i="20"/>
  <c r="V32" i="20"/>
  <c r="V31" i="20"/>
  <c r="W32" i="20" s="1"/>
  <c r="V30" i="20"/>
  <c r="V29" i="20"/>
  <c r="V28" i="20"/>
  <c r="V27" i="20"/>
  <c r="V26" i="20"/>
  <c r="V25" i="20"/>
  <c r="V24" i="20"/>
  <c r="T34" i="20"/>
  <c r="U35" i="20" s="1"/>
  <c r="T33" i="20"/>
  <c r="T32" i="20"/>
  <c r="T31" i="20"/>
  <c r="T30" i="20"/>
  <c r="U30" i="20" s="1"/>
  <c r="T29" i="20"/>
  <c r="T28" i="20"/>
  <c r="T27" i="20"/>
  <c r="T26" i="20"/>
  <c r="U27" i="20" s="1"/>
  <c r="T25" i="20"/>
  <c r="T24" i="20"/>
  <c r="T23" i="20"/>
  <c r="T22" i="20"/>
  <c r="U22" i="20" s="1"/>
  <c r="T21" i="20"/>
  <c r="T20" i="20"/>
  <c r="T19" i="20"/>
  <c r="T18" i="20"/>
  <c r="U18" i="20" s="1"/>
  <c r="N34" i="20"/>
  <c r="N33" i="20"/>
  <c r="N32" i="20"/>
  <c r="N31" i="20"/>
  <c r="P31" i="20" s="1"/>
  <c r="N30" i="20"/>
  <c r="N29" i="20"/>
  <c r="N28" i="20"/>
  <c r="N27" i="20"/>
  <c r="N26" i="20"/>
  <c r="N25" i="20"/>
  <c r="N24" i="20"/>
  <c r="N23" i="20"/>
  <c r="N22" i="20"/>
  <c r="N21" i="20"/>
  <c r="N20" i="20"/>
  <c r="N19" i="20"/>
  <c r="N18" i="20"/>
  <c r="L34" i="20"/>
  <c r="M35" i="20" s="1"/>
  <c r="L33" i="20"/>
  <c r="L32" i="20"/>
  <c r="M32" i="20" s="1"/>
  <c r="L31" i="20"/>
  <c r="L30" i="20"/>
  <c r="L28" i="20"/>
  <c r="L27" i="20"/>
  <c r="M27" i="20" s="1"/>
  <c r="L26" i="20"/>
  <c r="L25" i="20"/>
  <c r="L24" i="20"/>
  <c r="L23" i="20"/>
  <c r="M24" i="20" s="1"/>
  <c r="L22" i="20"/>
  <c r="L21" i="20"/>
  <c r="L20" i="20"/>
  <c r="L19" i="20"/>
  <c r="M20" i="20" s="1"/>
  <c r="L18" i="20"/>
  <c r="H34" i="20"/>
  <c r="I35" i="20" s="1"/>
  <c r="H33" i="20"/>
  <c r="H32" i="20"/>
  <c r="I32" i="20" s="1"/>
  <c r="H31" i="20"/>
  <c r="H30" i="20"/>
  <c r="H29" i="20"/>
  <c r="H28" i="20"/>
  <c r="I28" i="20" s="1"/>
  <c r="H27" i="20"/>
  <c r="F34" i="20"/>
  <c r="F33" i="20"/>
  <c r="F32" i="20"/>
  <c r="G33" i="20" s="1"/>
  <c r="F31" i="20"/>
  <c r="F30" i="20"/>
  <c r="F29" i="20"/>
  <c r="F28" i="20"/>
  <c r="J28" i="20" s="1"/>
  <c r="F27" i="20"/>
  <c r="F26" i="20"/>
  <c r="F25" i="20"/>
  <c r="F24" i="20"/>
  <c r="J24" i="20" s="1"/>
  <c r="F23" i="20"/>
  <c r="F22" i="20"/>
  <c r="F21" i="20"/>
  <c r="F20" i="20"/>
  <c r="G20" i="20" s="1"/>
  <c r="F19" i="20"/>
  <c r="F18" i="20"/>
  <c r="I199" i="22"/>
  <c r="J199" i="22"/>
  <c r="M199" i="22"/>
  <c r="O199" i="22"/>
  <c r="P199" i="22"/>
  <c r="E199" i="22"/>
  <c r="G199" i="22"/>
  <c r="O187" i="22"/>
  <c r="P187" i="22"/>
  <c r="U187" i="22"/>
  <c r="W187" i="22"/>
  <c r="I139" i="22"/>
  <c r="J139" i="22"/>
  <c r="M139" i="22"/>
  <c r="O139" i="22"/>
  <c r="P139" i="22"/>
  <c r="W127" i="22"/>
  <c r="AA127" i="22"/>
  <c r="AC127" i="22"/>
  <c r="W103" i="22"/>
  <c r="E67" i="22"/>
  <c r="G67" i="22"/>
  <c r="J67" i="22"/>
  <c r="M67" i="22"/>
  <c r="O67" i="22"/>
  <c r="M55" i="22"/>
  <c r="O55" i="22"/>
  <c r="P55" i="22"/>
  <c r="U55" i="22"/>
  <c r="D27" i="20"/>
  <c r="J27" i="20" s="1"/>
  <c r="D28" i="20"/>
  <c r="D29" i="20"/>
  <c r="D30" i="20"/>
  <c r="D31" i="20"/>
  <c r="J31" i="20" s="1"/>
  <c r="D33" i="20"/>
  <c r="D34" i="20"/>
  <c r="D32" i="20"/>
  <c r="D25" i="20"/>
  <c r="J25" i="20" s="1"/>
  <c r="D26" i="20"/>
  <c r="J26" i="20" s="1"/>
  <c r="D24" i="20"/>
  <c r="D23" i="20"/>
  <c r="J23" i="20" s="1"/>
  <c r="D22" i="20"/>
  <c r="E23" i="20" s="1"/>
  <c r="D21" i="20"/>
  <c r="D20" i="20"/>
  <c r="D19" i="20"/>
  <c r="J19" i="20" s="1"/>
  <c r="D18" i="20"/>
  <c r="J18" i="20" s="1"/>
  <c r="J30" i="20"/>
  <c r="J34" i="20"/>
  <c r="J29" i="20"/>
  <c r="J33" i="20"/>
  <c r="R33" i="20" s="1"/>
  <c r="J21" i="20"/>
  <c r="Q199" i="22"/>
  <c r="R199" i="22"/>
  <c r="R139" i="22"/>
  <c r="W34" i="20"/>
  <c r="P34" i="20"/>
  <c r="O34" i="20"/>
  <c r="M34" i="20"/>
  <c r="I34" i="20"/>
  <c r="G34" i="20"/>
  <c r="E34" i="20"/>
  <c r="AC225" i="22"/>
  <c r="AA225" i="22"/>
  <c r="W225" i="22"/>
  <c r="U225" i="22"/>
  <c r="P225" i="22"/>
  <c r="Q237" i="22"/>
  <c r="O225" i="22"/>
  <c r="M225" i="22"/>
  <c r="J225" i="22"/>
  <c r="K237" i="22"/>
  <c r="I225" i="22"/>
  <c r="G225" i="22"/>
  <c r="E225" i="22"/>
  <c r="AC224" i="22"/>
  <c r="AA224" i="22"/>
  <c r="W224" i="22"/>
  <c r="U224" i="22"/>
  <c r="P224" i="22"/>
  <c r="Q236" i="22"/>
  <c r="O224" i="22"/>
  <c r="M224" i="22"/>
  <c r="J224" i="22"/>
  <c r="K236" i="22"/>
  <c r="I224" i="22"/>
  <c r="G224" i="22"/>
  <c r="E224" i="22"/>
  <c r="AC223" i="22"/>
  <c r="AA223" i="22"/>
  <c r="W223" i="22"/>
  <c r="U223" i="22"/>
  <c r="O223" i="22"/>
  <c r="M223" i="22"/>
  <c r="I223" i="22"/>
  <c r="G223" i="22"/>
  <c r="E223" i="22"/>
  <c r="AC222" i="22"/>
  <c r="AA222" i="22"/>
  <c r="W222" i="22"/>
  <c r="U222" i="22"/>
  <c r="P222" i="22"/>
  <c r="Q234" i="22"/>
  <c r="O222" i="22"/>
  <c r="M222" i="22"/>
  <c r="J222" i="22"/>
  <c r="K234" i="22"/>
  <c r="I222" i="22"/>
  <c r="G222" i="22"/>
  <c r="E222" i="22"/>
  <c r="AC221" i="22"/>
  <c r="AA221" i="22"/>
  <c r="W221" i="22"/>
  <c r="U221" i="22"/>
  <c r="P221" i="22"/>
  <c r="Q233" i="22"/>
  <c r="O221" i="22"/>
  <c r="M221" i="22"/>
  <c r="J221" i="22"/>
  <c r="K233" i="22"/>
  <c r="I221" i="22"/>
  <c r="G221" i="22"/>
  <c r="E221" i="22"/>
  <c r="AC220" i="22"/>
  <c r="AA220" i="22"/>
  <c r="W220" i="22"/>
  <c r="U220" i="22"/>
  <c r="P220" i="22"/>
  <c r="Q232" i="22"/>
  <c r="O220" i="22"/>
  <c r="M220" i="22"/>
  <c r="J220" i="22"/>
  <c r="K232" i="22"/>
  <c r="I220" i="22"/>
  <c r="G220" i="22"/>
  <c r="E220" i="22"/>
  <c r="AC219" i="22"/>
  <c r="AA219" i="22"/>
  <c r="W219" i="22"/>
  <c r="U219" i="22"/>
  <c r="P219" i="22"/>
  <c r="Q231" i="22"/>
  <c r="O219" i="22"/>
  <c r="M219" i="22"/>
  <c r="J219" i="22"/>
  <c r="K231" i="22"/>
  <c r="I219" i="22"/>
  <c r="G219" i="22"/>
  <c r="E219" i="22"/>
  <c r="AC218" i="22"/>
  <c r="AA218" i="22"/>
  <c r="W218" i="22"/>
  <c r="U218" i="22"/>
  <c r="P218" i="22"/>
  <c r="Q230" i="22"/>
  <c r="O218" i="22"/>
  <c r="M218" i="22"/>
  <c r="J218" i="22"/>
  <c r="K230" i="22"/>
  <c r="I218" i="22"/>
  <c r="G218" i="22"/>
  <c r="E218" i="22"/>
  <c r="AC217" i="22"/>
  <c r="AA217" i="22"/>
  <c r="W217" i="22"/>
  <c r="U217" i="22"/>
  <c r="P217" i="22"/>
  <c r="Q229" i="22"/>
  <c r="O217" i="22"/>
  <c r="M217" i="22"/>
  <c r="J217" i="22"/>
  <c r="K229" i="22"/>
  <c r="I217" i="22"/>
  <c r="G217" i="22"/>
  <c r="E217" i="22"/>
  <c r="AC216" i="22"/>
  <c r="AA216" i="22"/>
  <c r="W216" i="22"/>
  <c r="U216" i="22"/>
  <c r="P216" i="22"/>
  <c r="Q228" i="22"/>
  <c r="O216" i="22"/>
  <c r="M216" i="22"/>
  <c r="J216" i="22"/>
  <c r="K228" i="22"/>
  <c r="I216" i="22"/>
  <c r="G216" i="22"/>
  <c r="E216" i="22"/>
  <c r="AC215" i="22"/>
  <c r="AA215" i="22"/>
  <c r="W215" i="22"/>
  <c r="U215" i="22"/>
  <c r="P215" i="22"/>
  <c r="Q227" i="22"/>
  <c r="O215" i="22"/>
  <c r="M215" i="22"/>
  <c r="J215" i="22"/>
  <c r="K227" i="22"/>
  <c r="I215" i="22"/>
  <c r="G215" i="22"/>
  <c r="E215" i="22"/>
  <c r="AC214" i="22"/>
  <c r="AA214" i="22"/>
  <c r="W214" i="22"/>
  <c r="U214" i="22"/>
  <c r="P214" i="22"/>
  <c r="Q226" i="22"/>
  <c r="O214" i="22"/>
  <c r="M214" i="22"/>
  <c r="J214" i="22"/>
  <c r="K226" i="22"/>
  <c r="I214" i="22"/>
  <c r="G214" i="22"/>
  <c r="E214" i="22"/>
  <c r="R218" i="22"/>
  <c r="S230" i="22"/>
  <c r="R222" i="22"/>
  <c r="R214" i="22"/>
  <c r="R216" i="22"/>
  <c r="R220" i="22"/>
  <c r="R224" i="22"/>
  <c r="R217" i="22"/>
  <c r="S229" i="22"/>
  <c r="R215" i="22"/>
  <c r="S227" i="22"/>
  <c r="R219" i="22"/>
  <c r="S231" i="22"/>
  <c r="R221" i="22"/>
  <c r="S233" i="22"/>
  <c r="R225" i="22"/>
  <c r="S237" i="22"/>
  <c r="AC33" i="20"/>
  <c r="AA33" i="20"/>
  <c r="W33" i="20"/>
  <c r="U33" i="20"/>
  <c r="P33" i="20"/>
  <c r="O33" i="20"/>
  <c r="E33" i="20"/>
  <c r="AC32" i="20"/>
  <c r="AA32" i="20"/>
  <c r="U32" i="20"/>
  <c r="O32" i="20"/>
  <c r="U31" i="20"/>
  <c r="M31" i="20"/>
  <c r="I31" i="20"/>
  <c r="G31" i="20"/>
  <c r="W30" i="20"/>
  <c r="P30" i="20"/>
  <c r="O30" i="20"/>
  <c r="M30" i="20"/>
  <c r="I30" i="20"/>
  <c r="G30" i="20"/>
  <c r="E30" i="20"/>
  <c r="AC29" i="20"/>
  <c r="AA29" i="20"/>
  <c r="W29" i="20"/>
  <c r="U29" i="20"/>
  <c r="P29" i="20"/>
  <c r="Q30" i="20" s="1"/>
  <c r="O29" i="20"/>
  <c r="M29" i="20"/>
  <c r="G29" i="20"/>
  <c r="E29" i="20"/>
  <c r="AC28" i="20"/>
  <c r="AA28" i="20"/>
  <c r="W28" i="20"/>
  <c r="U28" i="20"/>
  <c r="P28" i="20"/>
  <c r="W27" i="20"/>
  <c r="O27" i="20"/>
  <c r="G27" i="20"/>
  <c r="W26" i="20"/>
  <c r="P26" i="20"/>
  <c r="O26" i="20"/>
  <c r="M26" i="20"/>
  <c r="G26" i="20"/>
  <c r="W25" i="20"/>
  <c r="U25" i="20"/>
  <c r="P25" i="20"/>
  <c r="O25" i="20"/>
  <c r="M25" i="20"/>
  <c r="U24" i="20"/>
  <c r="P24" i="20"/>
  <c r="O24" i="20"/>
  <c r="E24" i="20"/>
  <c r="U23" i="20"/>
  <c r="G23" i="20"/>
  <c r="P22" i="20"/>
  <c r="O22" i="20"/>
  <c r="M22" i="20"/>
  <c r="G22" i="20"/>
  <c r="U21" i="20"/>
  <c r="P21" i="20"/>
  <c r="O21" i="20"/>
  <c r="M21" i="20"/>
  <c r="G21" i="20"/>
  <c r="E21" i="20"/>
  <c r="U20" i="20"/>
  <c r="P20" i="20"/>
  <c r="O20" i="20"/>
  <c r="E20" i="20"/>
  <c r="U19" i="20"/>
  <c r="G19" i="20"/>
  <c r="P18" i="20"/>
  <c r="O18" i="20"/>
  <c r="M18" i="20"/>
  <c r="G18" i="20"/>
  <c r="U17" i="20"/>
  <c r="P17" i="20"/>
  <c r="O17" i="20"/>
  <c r="M17" i="20"/>
  <c r="J17" i="20"/>
  <c r="G17" i="20"/>
  <c r="E17" i="20"/>
  <c r="U16" i="20"/>
  <c r="P16" i="20"/>
  <c r="Q16" i="20" s="1"/>
  <c r="O16" i="20"/>
  <c r="M16" i="20"/>
  <c r="J16" i="20"/>
  <c r="G16" i="20"/>
  <c r="E16" i="20"/>
  <c r="U15" i="20"/>
  <c r="P15" i="20"/>
  <c r="O15" i="20"/>
  <c r="M15" i="20"/>
  <c r="J15" i="20"/>
  <c r="G15" i="20"/>
  <c r="E15" i="20"/>
  <c r="U14" i="20"/>
  <c r="P14" i="20"/>
  <c r="O14" i="20"/>
  <c r="M14" i="20"/>
  <c r="J14" i="20"/>
  <c r="G14" i="20"/>
  <c r="E14" i="20"/>
  <c r="U13" i="20"/>
  <c r="P13" i="20"/>
  <c r="O13" i="20"/>
  <c r="M13" i="20"/>
  <c r="J13" i="20"/>
  <c r="R13" i="20" s="1"/>
  <c r="G13" i="20"/>
  <c r="E13" i="20"/>
  <c r="U12" i="20"/>
  <c r="P12" i="20"/>
  <c r="Q12" i="20" s="1"/>
  <c r="O12" i="20"/>
  <c r="M12" i="20"/>
  <c r="J12" i="20"/>
  <c r="G12" i="20"/>
  <c r="E12" i="20"/>
  <c r="U11" i="20"/>
  <c r="P11" i="20"/>
  <c r="O11" i="20"/>
  <c r="M11" i="20"/>
  <c r="J11" i="20"/>
  <c r="G11" i="20"/>
  <c r="E11" i="20"/>
  <c r="P10" i="20"/>
  <c r="J10" i="20"/>
  <c r="AC213" i="22"/>
  <c r="AA213" i="22"/>
  <c r="W213" i="22"/>
  <c r="U213" i="22"/>
  <c r="P213" i="22"/>
  <c r="O213" i="22"/>
  <c r="M213" i="22"/>
  <c r="J213" i="22"/>
  <c r="K225" i="22"/>
  <c r="I213" i="22"/>
  <c r="G213" i="22"/>
  <c r="E213" i="22"/>
  <c r="AC212" i="22"/>
  <c r="AA212" i="22"/>
  <c r="W212" i="22"/>
  <c r="U212" i="22"/>
  <c r="P212" i="22"/>
  <c r="Q224" i="22"/>
  <c r="O212" i="22"/>
  <c r="M212" i="22"/>
  <c r="J212" i="22"/>
  <c r="K224" i="22"/>
  <c r="I212" i="22"/>
  <c r="G212" i="22"/>
  <c r="E212" i="22"/>
  <c r="AC211" i="22"/>
  <c r="AA211" i="22"/>
  <c r="W211" i="22"/>
  <c r="U211" i="22"/>
  <c r="P211" i="22"/>
  <c r="Q223" i="22"/>
  <c r="O211" i="22"/>
  <c r="M211" i="22"/>
  <c r="J211" i="22"/>
  <c r="K223" i="22"/>
  <c r="I211" i="22"/>
  <c r="G211" i="22"/>
  <c r="E211" i="22"/>
  <c r="AC210" i="22"/>
  <c r="AA210" i="22"/>
  <c r="W210" i="22"/>
  <c r="U210" i="22"/>
  <c r="P210" i="22"/>
  <c r="Q222" i="22"/>
  <c r="O210" i="22"/>
  <c r="M210" i="22"/>
  <c r="J210" i="22"/>
  <c r="K222" i="22"/>
  <c r="I210" i="22"/>
  <c r="G210" i="22"/>
  <c r="E210" i="22"/>
  <c r="AC209" i="22"/>
  <c r="AA209" i="22"/>
  <c r="W209" i="22"/>
  <c r="U209" i="22"/>
  <c r="P209" i="22"/>
  <c r="Q221" i="22"/>
  <c r="O209" i="22"/>
  <c r="M209" i="22"/>
  <c r="J209" i="22"/>
  <c r="K221" i="22"/>
  <c r="I209" i="22"/>
  <c r="G209" i="22"/>
  <c r="E209" i="22"/>
  <c r="AC208" i="22"/>
  <c r="AA208" i="22"/>
  <c r="W208" i="22"/>
  <c r="U208" i="22"/>
  <c r="P208" i="22"/>
  <c r="Q220" i="22"/>
  <c r="O208" i="22"/>
  <c r="M208" i="22"/>
  <c r="J208" i="22"/>
  <c r="K220" i="22"/>
  <c r="I208" i="22"/>
  <c r="G208" i="22"/>
  <c r="E208" i="22"/>
  <c r="AC207" i="22"/>
  <c r="AA207" i="22"/>
  <c r="W207" i="22"/>
  <c r="U207" i="22"/>
  <c r="P207" i="22"/>
  <c r="Q219" i="22"/>
  <c r="O207" i="22"/>
  <c r="M207" i="22"/>
  <c r="J207" i="22"/>
  <c r="K219" i="22"/>
  <c r="I207" i="22"/>
  <c r="G207" i="22"/>
  <c r="E207" i="22"/>
  <c r="AC206" i="22"/>
  <c r="AA206" i="22"/>
  <c r="W206" i="22"/>
  <c r="U206" i="22"/>
  <c r="P206" i="22"/>
  <c r="Q218" i="22"/>
  <c r="O206" i="22"/>
  <c r="M206" i="22"/>
  <c r="J206" i="22"/>
  <c r="K218" i="22"/>
  <c r="I206" i="22"/>
  <c r="G206" i="22"/>
  <c r="E206" i="22"/>
  <c r="AC205" i="22"/>
  <c r="AA205" i="22"/>
  <c r="W205" i="22"/>
  <c r="U205" i="22"/>
  <c r="P205" i="22"/>
  <c r="Q217" i="22"/>
  <c r="O205" i="22"/>
  <c r="M205" i="22"/>
  <c r="J205" i="22"/>
  <c r="K217" i="22"/>
  <c r="I205" i="22"/>
  <c r="G205" i="22"/>
  <c r="E205" i="22"/>
  <c r="AC204" i="22"/>
  <c r="AA204" i="22"/>
  <c r="W204" i="22"/>
  <c r="U204" i="22"/>
  <c r="P204" i="22"/>
  <c r="Q216" i="22"/>
  <c r="O204" i="22"/>
  <c r="M204" i="22"/>
  <c r="J204" i="22"/>
  <c r="K216" i="22"/>
  <c r="I204" i="22"/>
  <c r="G204" i="22"/>
  <c r="E204" i="22"/>
  <c r="AC203" i="22"/>
  <c r="AA203" i="22"/>
  <c r="W203" i="22"/>
  <c r="U203" i="22"/>
  <c r="P203" i="22"/>
  <c r="Q215" i="22"/>
  <c r="O203" i="22"/>
  <c r="M203" i="22"/>
  <c r="J203" i="22"/>
  <c r="K215" i="22"/>
  <c r="I203" i="22"/>
  <c r="G203" i="22"/>
  <c r="E203" i="22"/>
  <c r="AC202" i="22"/>
  <c r="AA202" i="22"/>
  <c r="W202" i="22"/>
  <c r="U202" i="22"/>
  <c r="P202" i="22"/>
  <c r="O202" i="22"/>
  <c r="M202" i="22"/>
  <c r="J202" i="22"/>
  <c r="K214" i="22"/>
  <c r="I202" i="22"/>
  <c r="G202" i="22"/>
  <c r="E202" i="22"/>
  <c r="AC201" i="22"/>
  <c r="AA201" i="22"/>
  <c r="W201" i="22"/>
  <c r="U201" i="22"/>
  <c r="P201" i="22"/>
  <c r="O201" i="22"/>
  <c r="M201" i="22"/>
  <c r="J201" i="22"/>
  <c r="I201" i="22"/>
  <c r="G201" i="22"/>
  <c r="E201" i="22"/>
  <c r="AC200" i="22"/>
  <c r="AA200" i="22"/>
  <c r="W200" i="22"/>
  <c r="U200" i="22"/>
  <c r="P200" i="22"/>
  <c r="O200" i="22"/>
  <c r="M200" i="22"/>
  <c r="J200" i="22"/>
  <c r="I200" i="22"/>
  <c r="G200" i="22"/>
  <c r="E200" i="22"/>
  <c r="AC199" i="22"/>
  <c r="AA199" i="22"/>
  <c r="W199" i="22"/>
  <c r="U199" i="22"/>
  <c r="AC198" i="22"/>
  <c r="AA198" i="22"/>
  <c r="W198" i="22"/>
  <c r="U198" i="22"/>
  <c r="P198" i="22"/>
  <c r="O198" i="22"/>
  <c r="M198" i="22"/>
  <c r="J198" i="22"/>
  <c r="I198" i="22"/>
  <c r="G198" i="22"/>
  <c r="E198" i="22"/>
  <c r="AC197" i="22"/>
  <c r="AA197" i="22"/>
  <c r="W197" i="22"/>
  <c r="U197" i="22"/>
  <c r="P197" i="22"/>
  <c r="O197" i="22"/>
  <c r="M197" i="22"/>
  <c r="J197" i="22"/>
  <c r="I197" i="22"/>
  <c r="G197" i="22"/>
  <c r="E197" i="22"/>
  <c r="AC196" i="22"/>
  <c r="AA196" i="22"/>
  <c r="W196" i="22"/>
  <c r="U196" i="22"/>
  <c r="P196" i="22"/>
  <c r="O196" i="22"/>
  <c r="M196" i="22"/>
  <c r="J196" i="22"/>
  <c r="I196" i="22"/>
  <c r="G196" i="22"/>
  <c r="E196" i="22"/>
  <c r="AC195" i="22"/>
  <c r="AA195" i="22"/>
  <c r="W195" i="22"/>
  <c r="U195" i="22"/>
  <c r="P195" i="22"/>
  <c r="O195" i="22"/>
  <c r="M195" i="22"/>
  <c r="J195" i="22"/>
  <c r="I195" i="22"/>
  <c r="G195" i="22"/>
  <c r="E195" i="22"/>
  <c r="AC194" i="22"/>
  <c r="AA194" i="22"/>
  <c r="W194" i="22"/>
  <c r="U194" i="22"/>
  <c r="P194" i="22"/>
  <c r="O194" i="22"/>
  <c r="M194" i="22"/>
  <c r="J194" i="22"/>
  <c r="I194" i="22"/>
  <c r="G194" i="22"/>
  <c r="E194" i="22"/>
  <c r="AC193" i="22"/>
  <c r="AA193" i="22"/>
  <c r="W193" i="22"/>
  <c r="U193" i="22"/>
  <c r="P193" i="22"/>
  <c r="O193" i="22"/>
  <c r="M193" i="22"/>
  <c r="J193" i="22"/>
  <c r="I193" i="22"/>
  <c r="G193" i="22"/>
  <c r="E193" i="22"/>
  <c r="AC192" i="22"/>
  <c r="AA192" i="22"/>
  <c r="W192" i="22"/>
  <c r="U192" i="22"/>
  <c r="P192" i="22"/>
  <c r="O192" i="22"/>
  <c r="M192" i="22"/>
  <c r="J192" i="22"/>
  <c r="I192" i="22"/>
  <c r="G192" i="22"/>
  <c r="E192" i="22"/>
  <c r="AC191" i="22"/>
  <c r="AA191" i="22"/>
  <c r="W191" i="22"/>
  <c r="U191" i="22"/>
  <c r="P191" i="22"/>
  <c r="O191" i="22"/>
  <c r="M191" i="22"/>
  <c r="J191" i="22"/>
  <c r="I191" i="22"/>
  <c r="G191" i="22"/>
  <c r="E191" i="22"/>
  <c r="AC190" i="22"/>
  <c r="AA190" i="22"/>
  <c r="W190" i="22"/>
  <c r="U190" i="22"/>
  <c r="P190" i="22"/>
  <c r="O190" i="22"/>
  <c r="M190" i="22"/>
  <c r="J190" i="22"/>
  <c r="I190" i="22"/>
  <c r="G190" i="22"/>
  <c r="E190" i="22"/>
  <c r="AC189" i="22"/>
  <c r="AA189" i="22"/>
  <c r="W189" i="22"/>
  <c r="U189" i="22"/>
  <c r="P189" i="22"/>
  <c r="O189" i="22"/>
  <c r="M189" i="22"/>
  <c r="J189" i="22"/>
  <c r="I189" i="22"/>
  <c r="G189" i="22"/>
  <c r="E189" i="22"/>
  <c r="AC188" i="22"/>
  <c r="AA188" i="22"/>
  <c r="W188" i="22"/>
  <c r="U188" i="22"/>
  <c r="P188" i="22"/>
  <c r="O188" i="22"/>
  <c r="M188" i="22"/>
  <c r="J188" i="22"/>
  <c r="I188" i="22"/>
  <c r="G188" i="22"/>
  <c r="E188" i="22"/>
  <c r="AC187" i="22"/>
  <c r="AA187" i="22"/>
  <c r="M187" i="22"/>
  <c r="J187" i="22"/>
  <c r="I187" i="22"/>
  <c r="G187" i="22"/>
  <c r="E187" i="22"/>
  <c r="AC186" i="22"/>
  <c r="AA186" i="22"/>
  <c r="W186" i="22"/>
  <c r="U186" i="22"/>
  <c r="P186" i="22"/>
  <c r="O186" i="22"/>
  <c r="M186" i="22"/>
  <c r="J186" i="22"/>
  <c r="I186" i="22"/>
  <c r="G186" i="22"/>
  <c r="E186" i="22"/>
  <c r="AC185" i="22"/>
  <c r="AA185" i="22"/>
  <c r="W185" i="22"/>
  <c r="U185" i="22"/>
  <c r="P185" i="22"/>
  <c r="Q197" i="22"/>
  <c r="O185" i="22"/>
  <c r="M185" i="22"/>
  <c r="J185" i="22"/>
  <c r="K197" i="22"/>
  <c r="I185" i="22"/>
  <c r="G185" i="22"/>
  <c r="E185" i="22"/>
  <c r="AC184" i="22"/>
  <c r="AA184" i="22"/>
  <c r="W184" i="22"/>
  <c r="U184" i="22"/>
  <c r="P184" i="22"/>
  <c r="O184" i="22"/>
  <c r="M184" i="22"/>
  <c r="J184" i="22"/>
  <c r="I184" i="22"/>
  <c r="G184" i="22"/>
  <c r="E184" i="22"/>
  <c r="AC183" i="22"/>
  <c r="AA183" i="22"/>
  <c r="W183" i="22"/>
  <c r="U183" i="22"/>
  <c r="P183" i="22"/>
  <c r="Q195" i="22"/>
  <c r="O183" i="22"/>
  <c r="M183" i="22"/>
  <c r="J183" i="22"/>
  <c r="K195" i="22"/>
  <c r="I183" i="22"/>
  <c r="G183" i="22"/>
  <c r="E183" i="22"/>
  <c r="AC182" i="22"/>
  <c r="AA182" i="22"/>
  <c r="W182" i="22"/>
  <c r="U182" i="22"/>
  <c r="P182" i="22"/>
  <c r="O182" i="22"/>
  <c r="M182" i="22"/>
  <c r="J182" i="22"/>
  <c r="I182" i="22"/>
  <c r="G182" i="22"/>
  <c r="E182" i="22"/>
  <c r="AC181" i="22"/>
  <c r="AA181" i="22"/>
  <c r="W181" i="22"/>
  <c r="U181" i="22"/>
  <c r="P181" i="22"/>
  <c r="Q193" i="22"/>
  <c r="O181" i="22"/>
  <c r="M181" i="22"/>
  <c r="J181" i="22"/>
  <c r="I181" i="22"/>
  <c r="G181" i="22"/>
  <c r="E181" i="22"/>
  <c r="AC180" i="22"/>
  <c r="AA180" i="22"/>
  <c r="W180" i="22"/>
  <c r="U180" i="22"/>
  <c r="P180" i="22"/>
  <c r="O180" i="22"/>
  <c r="M180" i="22"/>
  <c r="J180" i="22"/>
  <c r="I180" i="22"/>
  <c r="G180" i="22"/>
  <c r="E180" i="22"/>
  <c r="AC179" i="22"/>
  <c r="AA179" i="22"/>
  <c r="W179" i="22"/>
  <c r="U179" i="22"/>
  <c r="P179" i="22"/>
  <c r="Q191" i="22"/>
  <c r="O179" i="22"/>
  <c r="M179" i="22"/>
  <c r="J179" i="22"/>
  <c r="K191" i="22"/>
  <c r="I179" i="22"/>
  <c r="G179" i="22"/>
  <c r="E179" i="22"/>
  <c r="AC178" i="22"/>
  <c r="AA178" i="22"/>
  <c r="W178" i="22"/>
  <c r="U178" i="22"/>
  <c r="P178" i="22"/>
  <c r="O178" i="22"/>
  <c r="M178" i="22"/>
  <c r="J178" i="22"/>
  <c r="I178" i="22"/>
  <c r="G178" i="22"/>
  <c r="E178" i="22"/>
  <c r="AC177" i="22"/>
  <c r="AA177" i="22"/>
  <c r="W177" i="22"/>
  <c r="U177" i="22"/>
  <c r="P177" i="22"/>
  <c r="Q189" i="22"/>
  <c r="O177" i="22"/>
  <c r="M177" i="22"/>
  <c r="J177" i="22"/>
  <c r="K189" i="22"/>
  <c r="I177" i="22"/>
  <c r="G177" i="22"/>
  <c r="E177" i="22"/>
  <c r="AC176" i="22"/>
  <c r="AA176" i="22"/>
  <c r="W176" i="22"/>
  <c r="U176" i="22"/>
  <c r="P176" i="22"/>
  <c r="O176" i="22"/>
  <c r="M176" i="22"/>
  <c r="J176" i="22"/>
  <c r="I176" i="22"/>
  <c r="G176" i="22"/>
  <c r="E176" i="22"/>
  <c r="AC175" i="22"/>
  <c r="AA175" i="22"/>
  <c r="W175" i="22"/>
  <c r="U175" i="22"/>
  <c r="P175" i="22"/>
  <c r="Q187" i="22"/>
  <c r="O175" i="22"/>
  <c r="M175" i="22"/>
  <c r="J175" i="22"/>
  <c r="K187" i="22"/>
  <c r="I175" i="22"/>
  <c r="G175" i="22"/>
  <c r="E175" i="22"/>
  <c r="AC174" i="22"/>
  <c r="AA174" i="22"/>
  <c r="W174" i="22"/>
  <c r="U174" i="22"/>
  <c r="P174" i="22"/>
  <c r="O174" i="22"/>
  <c r="M174" i="22"/>
  <c r="J174" i="22"/>
  <c r="I174" i="22"/>
  <c r="G174" i="22"/>
  <c r="E174" i="22"/>
  <c r="AC173" i="22"/>
  <c r="AA173" i="22"/>
  <c r="W173" i="22"/>
  <c r="U173" i="22"/>
  <c r="P173" i="22"/>
  <c r="Q185" i="22"/>
  <c r="O173" i="22"/>
  <c r="M173" i="22"/>
  <c r="J173" i="22"/>
  <c r="I173" i="22"/>
  <c r="G173" i="22"/>
  <c r="E173" i="22"/>
  <c r="AC172" i="22"/>
  <c r="AA172" i="22"/>
  <c r="W172" i="22"/>
  <c r="U172" i="22"/>
  <c r="P172" i="22"/>
  <c r="O172" i="22"/>
  <c r="M172" i="22"/>
  <c r="J172" i="22"/>
  <c r="I172" i="22"/>
  <c r="G172" i="22"/>
  <c r="E172" i="22"/>
  <c r="AC171" i="22"/>
  <c r="AA171" i="22"/>
  <c r="W171" i="22"/>
  <c r="U171" i="22"/>
  <c r="P171" i="22"/>
  <c r="O171" i="22"/>
  <c r="M171" i="22"/>
  <c r="J171" i="22"/>
  <c r="I171" i="22"/>
  <c r="G171" i="22"/>
  <c r="E171" i="22"/>
  <c r="AC170" i="22"/>
  <c r="AA170" i="22"/>
  <c r="W170" i="22"/>
  <c r="U170" i="22"/>
  <c r="P170" i="22"/>
  <c r="Q182" i="22"/>
  <c r="O170" i="22"/>
  <c r="M170" i="22"/>
  <c r="J170" i="22"/>
  <c r="K182" i="22"/>
  <c r="I170" i="22"/>
  <c r="G170" i="22"/>
  <c r="E170" i="22"/>
  <c r="AC169" i="22"/>
  <c r="AA169" i="22"/>
  <c r="W169" i="22"/>
  <c r="U169" i="22"/>
  <c r="P169" i="22"/>
  <c r="O169" i="22"/>
  <c r="M169" i="22"/>
  <c r="J169" i="22"/>
  <c r="I169" i="22"/>
  <c r="G169" i="22"/>
  <c r="E169" i="22"/>
  <c r="AC168" i="22"/>
  <c r="AA168" i="22"/>
  <c r="W168" i="22"/>
  <c r="U168" i="22"/>
  <c r="P168" i="22"/>
  <c r="Q180" i="22"/>
  <c r="O168" i="22"/>
  <c r="M168" i="22"/>
  <c r="J168" i="22"/>
  <c r="I168" i="22"/>
  <c r="G168" i="22"/>
  <c r="E168" i="22"/>
  <c r="AC167" i="22"/>
  <c r="AA167" i="22"/>
  <c r="W167" i="22"/>
  <c r="U167" i="22"/>
  <c r="P167" i="22"/>
  <c r="O167" i="22"/>
  <c r="M167" i="22"/>
  <c r="J167" i="22"/>
  <c r="I167" i="22"/>
  <c r="G167" i="22"/>
  <c r="E167" i="22"/>
  <c r="AC166" i="22"/>
  <c r="AA166" i="22"/>
  <c r="W166" i="22"/>
  <c r="U166" i="22"/>
  <c r="P166" i="22"/>
  <c r="Q178" i="22"/>
  <c r="O166" i="22"/>
  <c r="M166" i="22"/>
  <c r="J166" i="22"/>
  <c r="K178" i="22"/>
  <c r="I166" i="22"/>
  <c r="G166" i="22"/>
  <c r="E166" i="22"/>
  <c r="AC165" i="22"/>
  <c r="AA165" i="22"/>
  <c r="W165" i="22"/>
  <c r="U165" i="22"/>
  <c r="P165" i="22"/>
  <c r="O165" i="22"/>
  <c r="M165" i="22"/>
  <c r="J165" i="22"/>
  <c r="I165" i="22"/>
  <c r="G165" i="22"/>
  <c r="E165" i="22"/>
  <c r="AC164" i="22"/>
  <c r="AA164" i="22"/>
  <c r="W164" i="22"/>
  <c r="U164" i="22"/>
  <c r="P164" i="22"/>
  <c r="Q176" i="22"/>
  <c r="O164" i="22"/>
  <c r="M164" i="22"/>
  <c r="J164" i="22"/>
  <c r="K176" i="22"/>
  <c r="I164" i="22"/>
  <c r="G164" i="22"/>
  <c r="E164" i="22"/>
  <c r="AC163" i="22"/>
  <c r="AA163" i="22"/>
  <c r="W163" i="22"/>
  <c r="U163" i="22"/>
  <c r="P163" i="22"/>
  <c r="O163" i="22"/>
  <c r="M163" i="22"/>
  <c r="J163" i="22"/>
  <c r="I163" i="22"/>
  <c r="G163" i="22"/>
  <c r="E163" i="22"/>
  <c r="AC162" i="22"/>
  <c r="AA162" i="22"/>
  <c r="W162" i="22"/>
  <c r="U162" i="22"/>
  <c r="P162" i="22"/>
  <c r="Q174" i="22"/>
  <c r="O162" i="22"/>
  <c r="M162" i="22"/>
  <c r="J162" i="22"/>
  <c r="K174" i="22"/>
  <c r="I162" i="22"/>
  <c r="G162" i="22"/>
  <c r="E162" i="22"/>
  <c r="AC161" i="22"/>
  <c r="AA161" i="22"/>
  <c r="W161" i="22"/>
  <c r="U161" i="22"/>
  <c r="P161" i="22"/>
  <c r="O161" i="22"/>
  <c r="M161" i="22"/>
  <c r="J161" i="22"/>
  <c r="I161" i="22"/>
  <c r="G161" i="22"/>
  <c r="E161" i="22"/>
  <c r="AC160" i="22"/>
  <c r="AA160" i="22"/>
  <c r="W160" i="22"/>
  <c r="U160" i="22"/>
  <c r="P160" i="22"/>
  <c r="Q172" i="22"/>
  <c r="O160" i="22"/>
  <c r="M160" i="22"/>
  <c r="J160" i="22"/>
  <c r="K172" i="22"/>
  <c r="I160" i="22"/>
  <c r="G160" i="22"/>
  <c r="E160" i="22"/>
  <c r="AC159" i="22"/>
  <c r="AA159" i="22"/>
  <c r="W159" i="22"/>
  <c r="U159" i="22"/>
  <c r="P159" i="22"/>
  <c r="O159" i="22"/>
  <c r="M159" i="22"/>
  <c r="J159" i="22"/>
  <c r="I159" i="22"/>
  <c r="G159" i="22"/>
  <c r="E159" i="22"/>
  <c r="AC158" i="22"/>
  <c r="AA158" i="22"/>
  <c r="W158" i="22"/>
  <c r="U158" i="22"/>
  <c r="P158" i="22"/>
  <c r="Q170" i="22"/>
  <c r="O158" i="22"/>
  <c r="M158" i="22"/>
  <c r="J158" i="22"/>
  <c r="K170" i="22"/>
  <c r="I158" i="22"/>
  <c r="G158" i="22"/>
  <c r="E158" i="22"/>
  <c r="AC157" i="22"/>
  <c r="AA157" i="22"/>
  <c r="W157" i="22"/>
  <c r="U157" i="22"/>
  <c r="P157" i="22"/>
  <c r="O157" i="22"/>
  <c r="M157" i="22"/>
  <c r="J157" i="22"/>
  <c r="I157" i="22"/>
  <c r="G157" i="22"/>
  <c r="E157" i="22"/>
  <c r="AC156" i="22"/>
  <c r="AA156" i="22"/>
  <c r="W156" i="22"/>
  <c r="U156" i="22"/>
  <c r="P156" i="22"/>
  <c r="Q168" i="22"/>
  <c r="O156" i="22"/>
  <c r="M156" i="22"/>
  <c r="J156" i="22"/>
  <c r="K168" i="22"/>
  <c r="I156" i="22"/>
  <c r="G156" i="22"/>
  <c r="E156" i="22"/>
  <c r="AC155" i="22"/>
  <c r="AA155" i="22"/>
  <c r="W155" i="22"/>
  <c r="U155" i="22"/>
  <c r="P155" i="22"/>
  <c r="O155" i="22"/>
  <c r="M155" i="22"/>
  <c r="J155" i="22"/>
  <c r="I155" i="22"/>
  <c r="G155" i="22"/>
  <c r="E155" i="22"/>
  <c r="AC154" i="22"/>
  <c r="AA154" i="22"/>
  <c r="W154" i="22"/>
  <c r="U154" i="22"/>
  <c r="P154" i="22"/>
  <c r="Q166" i="22"/>
  <c r="O154" i="22"/>
  <c r="M154" i="22"/>
  <c r="J154" i="22"/>
  <c r="I154" i="22"/>
  <c r="G154" i="22"/>
  <c r="E154" i="22"/>
  <c r="AC153" i="22"/>
  <c r="AA153" i="22"/>
  <c r="W153" i="22"/>
  <c r="U153" i="22"/>
  <c r="P153" i="22"/>
  <c r="O153" i="22"/>
  <c r="M153" i="22"/>
  <c r="J153" i="22"/>
  <c r="I153" i="22"/>
  <c r="G153" i="22"/>
  <c r="E153" i="22"/>
  <c r="AC152" i="22"/>
  <c r="AA152" i="22"/>
  <c r="W152" i="22"/>
  <c r="U152" i="22"/>
  <c r="P152" i="22"/>
  <c r="O152" i="22"/>
  <c r="M152" i="22"/>
  <c r="J152" i="22"/>
  <c r="K164" i="22"/>
  <c r="I152" i="22"/>
  <c r="G152" i="22"/>
  <c r="E152" i="22"/>
  <c r="AC151" i="22"/>
  <c r="AA151" i="22"/>
  <c r="W151" i="22"/>
  <c r="U151" i="22"/>
  <c r="P151" i="22"/>
  <c r="O151" i="22"/>
  <c r="M151" i="22"/>
  <c r="J151" i="22"/>
  <c r="I151" i="22"/>
  <c r="G151" i="22"/>
  <c r="E151" i="22"/>
  <c r="AC150" i="22"/>
  <c r="AA150" i="22"/>
  <c r="W150" i="22"/>
  <c r="U150" i="22"/>
  <c r="P150" i="22"/>
  <c r="Q162" i="22"/>
  <c r="O150" i="22"/>
  <c r="M150" i="22"/>
  <c r="J150" i="22"/>
  <c r="K162" i="22"/>
  <c r="I150" i="22"/>
  <c r="G150" i="22"/>
  <c r="E150" i="22"/>
  <c r="AC149" i="22"/>
  <c r="AA149" i="22"/>
  <c r="W149" i="22"/>
  <c r="U149" i="22"/>
  <c r="P149" i="22"/>
  <c r="O149" i="22"/>
  <c r="M149" i="22"/>
  <c r="J149" i="22"/>
  <c r="I149" i="22"/>
  <c r="G149" i="22"/>
  <c r="E149" i="22"/>
  <c r="AC148" i="22"/>
  <c r="AA148" i="22"/>
  <c r="W148" i="22"/>
  <c r="U148" i="22"/>
  <c r="P148" i="22"/>
  <c r="Q160" i="22"/>
  <c r="O148" i="22"/>
  <c r="M148" i="22"/>
  <c r="J148" i="22"/>
  <c r="K160" i="22"/>
  <c r="I148" i="22"/>
  <c r="G148" i="22"/>
  <c r="E148" i="22"/>
  <c r="AC147" i="22"/>
  <c r="AA147" i="22"/>
  <c r="W147" i="22"/>
  <c r="U147" i="22"/>
  <c r="P147" i="22"/>
  <c r="O147" i="22"/>
  <c r="M147" i="22"/>
  <c r="J147" i="22"/>
  <c r="I147" i="22"/>
  <c r="G147" i="22"/>
  <c r="E147" i="22"/>
  <c r="AC146" i="22"/>
  <c r="AA146" i="22"/>
  <c r="W146" i="22"/>
  <c r="U146" i="22"/>
  <c r="P146" i="22"/>
  <c r="Q158" i="22"/>
  <c r="O146" i="22"/>
  <c r="M146" i="22"/>
  <c r="J146" i="22"/>
  <c r="K158" i="22"/>
  <c r="I146" i="22"/>
  <c r="G146" i="22"/>
  <c r="E146" i="22"/>
  <c r="AC145" i="22"/>
  <c r="AA145" i="22"/>
  <c r="W145" i="22"/>
  <c r="U145" i="22"/>
  <c r="P145" i="22"/>
  <c r="O145" i="22"/>
  <c r="M145" i="22"/>
  <c r="J145" i="22"/>
  <c r="I145" i="22"/>
  <c r="G145" i="22"/>
  <c r="E145" i="22"/>
  <c r="AC144" i="22"/>
  <c r="AA144" i="22"/>
  <c r="W144" i="22"/>
  <c r="U144" i="22"/>
  <c r="P144" i="22"/>
  <c r="Q156" i="22"/>
  <c r="O144" i="22"/>
  <c r="M144" i="22"/>
  <c r="J144" i="22"/>
  <c r="K156" i="22"/>
  <c r="I144" i="22"/>
  <c r="G144" i="22"/>
  <c r="E144" i="22"/>
  <c r="AC143" i="22"/>
  <c r="AA143" i="22"/>
  <c r="W143" i="22"/>
  <c r="U143" i="22"/>
  <c r="P143" i="22"/>
  <c r="O143" i="22"/>
  <c r="M143" i="22"/>
  <c r="J143" i="22"/>
  <c r="I143" i="22"/>
  <c r="G143" i="22"/>
  <c r="E143" i="22"/>
  <c r="AC142" i="22"/>
  <c r="AA142" i="22"/>
  <c r="W142" i="22"/>
  <c r="U142" i="22"/>
  <c r="P142" i="22"/>
  <c r="O142" i="22"/>
  <c r="M142" i="22"/>
  <c r="J142" i="22"/>
  <c r="I142" i="22"/>
  <c r="G142" i="22"/>
  <c r="E142" i="22"/>
  <c r="AC141" i="22"/>
  <c r="AA141" i="22"/>
  <c r="W141" i="22"/>
  <c r="U141" i="22"/>
  <c r="P141" i="22"/>
  <c r="Q153" i="22"/>
  <c r="O141" i="22"/>
  <c r="M141" i="22"/>
  <c r="J141" i="22"/>
  <c r="I141" i="22"/>
  <c r="G141" i="22"/>
  <c r="E141" i="22"/>
  <c r="AC140" i="22"/>
  <c r="AA140" i="22"/>
  <c r="W140" i="22"/>
  <c r="U140" i="22"/>
  <c r="P140" i="22"/>
  <c r="O140" i="22"/>
  <c r="M140" i="22"/>
  <c r="J140" i="22"/>
  <c r="I140" i="22"/>
  <c r="G140" i="22"/>
  <c r="E140" i="22"/>
  <c r="AC139" i="22"/>
  <c r="AA139" i="22"/>
  <c r="W139" i="22"/>
  <c r="U139" i="22"/>
  <c r="Q151" i="22"/>
  <c r="G139" i="22"/>
  <c r="E139" i="22"/>
  <c r="AC138" i="22"/>
  <c r="AA138" i="22"/>
  <c r="W138" i="22"/>
  <c r="U138" i="22"/>
  <c r="P138" i="22"/>
  <c r="O138" i="22"/>
  <c r="M138" i="22"/>
  <c r="J138" i="22"/>
  <c r="I138" i="22"/>
  <c r="G138" i="22"/>
  <c r="E138" i="22"/>
  <c r="AC137" i="22"/>
  <c r="AA137" i="22"/>
  <c r="W137" i="22"/>
  <c r="U137" i="22"/>
  <c r="P137" i="22"/>
  <c r="Q149" i="22"/>
  <c r="O137" i="22"/>
  <c r="M137" i="22"/>
  <c r="J137" i="22"/>
  <c r="I137" i="22"/>
  <c r="G137" i="22"/>
  <c r="E137" i="22"/>
  <c r="AC136" i="22"/>
  <c r="AA136" i="22"/>
  <c r="W136" i="22"/>
  <c r="U136" i="22"/>
  <c r="P136" i="22"/>
  <c r="O136" i="22"/>
  <c r="M136" i="22"/>
  <c r="J136" i="22"/>
  <c r="I136" i="22"/>
  <c r="G136" i="22"/>
  <c r="E136" i="22"/>
  <c r="AC135" i="22"/>
  <c r="AA135" i="22"/>
  <c r="W135" i="22"/>
  <c r="U135" i="22"/>
  <c r="P135" i="22"/>
  <c r="Q147" i="22"/>
  <c r="O135" i="22"/>
  <c r="M135" i="22"/>
  <c r="J135" i="22"/>
  <c r="I135" i="22"/>
  <c r="G135" i="22"/>
  <c r="E135" i="22"/>
  <c r="AC134" i="22"/>
  <c r="AA134" i="22"/>
  <c r="W134" i="22"/>
  <c r="U134" i="22"/>
  <c r="P134" i="22"/>
  <c r="O134" i="22"/>
  <c r="M134" i="22"/>
  <c r="J134" i="22"/>
  <c r="I134" i="22"/>
  <c r="G134" i="22"/>
  <c r="E134" i="22"/>
  <c r="AC133" i="22"/>
  <c r="AA133" i="22"/>
  <c r="W133" i="22"/>
  <c r="U133" i="22"/>
  <c r="P133" i="22"/>
  <c r="Q145" i="22"/>
  <c r="O133" i="22"/>
  <c r="M133" i="22"/>
  <c r="J133" i="22"/>
  <c r="I133" i="22"/>
  <c r="G133" i="22"/>
  <c r="E133" i="22"/>
  <c r="AC132" i="22"/>
  <c r="AA132" i="22"/>
  <c r="W132" i="22"/>
  <c r="U132" i="22"/>
  <c r="P132" i="22"/>
  <c r="O132" i="22"/>
  <c r="M132" i="22"/>
  <c r="J132" i="22"/>
  <c r="I132" i="22"/>
  <c r="G132" i="22"/>
  <c r="E132" i="22"/>
  <c r="AC131" i="22"/>
  <c r="AA131" i="22"/>
  <c r="W131" i="22"/>
  <c r="U131" i="22"/>
  <c r="P131" i="22"/>
  <c r="Q143" i="22"/>
  <c r="O131" i="22"/>
  <c r="M131" i="22"/>
  <c r="J131" i="22"/>
  <c r="I131" i="22"/>
  <c r="G131" i="22"/>
  <c r="E131" i="22"/>
  <c r="AC130" i="22"/>
  <c r="AA130" i="22"/>
  <c r="W130" i="22"/>
  <c r="U130" i="22"/>
  <c r="P130" i="22"/>
  <c r="O130" i="22"/>
  <c r="M130" i="22"/>
  <c r="J130" i="22"/>
  <c r="I130" i="22"/>
  <c r="G130" i="22"/>
  <c r="E130" i="22"/>
  <c r="AC129" i="22"/>
  <c r="AA129" i="22"/>
  <c r="W129" i="22"/>
  <c r="U129" i="22"/>
  <c r="P129" i="22"/>
  <c r="Q141" i="22"/>
  <c r="O129" i="22"/>
  <c r="M129" i="22"/>
  <c r="J129" i="22"/>
  <c r="I129" i="22"/>
  <c r="G129" i="22"/>
  <c r="E129" i="22"/>
  <c r="AC128" i="22"/>
  <c r="AA128" i="22"/>
  <c r="W128" i="22"/>
  <c r="U128" i="22"/>
  <c r="P128" i="22"/>
  <c r="O128" i="22"/>
  <c r="M128" i="22"/>
  <c r="J128" i="22"/>
  <c r="I128" i="22"/>
  <c r="G128" i="22"/>
  <c r="E128" i="22"/>
  <c r="U127" i="22"/>
  <c r="P127" i="22"/>
  <c r="Q139" i="22"/>
  <c r="O127" i="22"/>
  <c r="M127" i="22"/>
  <c r="J127" i="22"/>
  <c r="K139" i="22"/>
  <c r="I127" i="22"/>
  <c r="G127" i="22"/>
  <c r="E127" i="22"/>
  <c r="W126" i="22"/>
  <c r="U126" i="22"/>
  <c r="P126" i="22"/>
  <c r="O126" i="22"/>
  <c r="M126" i="22"/>
  <c r="J126" i="22"/>
  <c r="G126" i="22"/>
  <c r="E126" i="22"/>
  <c r="W125" i="22"/>
  <c r="U125" i="22"/>
  <c r="P125" i="22"/>
  <c r="O125" i="22"/>
  <c r="M125" i="22"/>
  <c r="J125" i="22"/>
  <c r="G125" i="22"/>
  <c r="E125" i="22"/>
  <c r="W124" i="22"/>
  <c r="U124" i="22"/>
  <c r="P124" i="22"/>
  <c r="O124" i="22"/>
  <c r="M124" i="22"/>
  <c r="J124" i="22"/>
  <c r="G124" i="22"/>
  <c r="E124" i="22"/>
  <c r="W123" i="22"/>
  <c r="U123" i="22"/>
  <c r="P123" i="22"/>
  <c r="O123" i="22"/>
  <c r="M123" i="22"/>
  <c r="J123" i="22"/>
  <c r="G123" i="22"/>
  <c r="E123" i="22"/>
  <c r="W122" i="22"/>
  <c r="U122" i="22"/>
  <c r="P122" i="22"/>
  <c r="O122" i="22"/>
  <c r="M122" i="22"/>
  <c r="J122" i="22"/>
  <c r="G122" i="22"/>
  <c r="E122" i="22"/>
  <c r="W121" i="22"/>
  <c r="U121" i="22"/>
  <c r="P121" i="22"/>
  <c r="O121" i="22"/>
  <c r="M121" i="22"/>
  <c r="J121" i="22"/>
  <c r="G121" i="22"/>
  <c r="E121" i="22"/>
  <c r="W120" i="22"/>
  <c r="U120" i="22"/>
  <c r="P120" i="22"/>
  <c r="O120" i="22"/>
  <c r="M120" i="22"/>
  <c r="J120" i="22"/>
  <c r="G120" i="22"/>
  <c r="E120" i="22"/>
  <c r="W119" i="22"/>
  <c r="U119" i="22"/>
  <c r="P119" i="22"/>
  <c r="O119" i="22"/>
  <c r="M119" i="22"/>
  <c r="J119" i="22"/>
  <c r="G119" i="22"/>
  <c r="E119" i="22"/>
  <c r="W118" i="22"/>
  <c r="U118" i="22"/>
  <c r="P118" i="22"/>
  <c r="O118" i="22"/>
  <c r="M118" i="22"/>
  <c r="J118" i="22"/>
  <c r="G118" i="22"/>
  <c r="E118" i="22"/>
  <c r="W117" i="22"/>
  <c r="U117" i="22"/>
  <c r="P117" i="22"/>
  <c r="O117" i="22"/>
  <c r="M117" i="22"/>
  <c r="J117" i="22"/>
  <c r="G117" i="22"/>
  <c r="E117" i="22"/>
  <c r="W116" i="22"/>
  <c r="U116" i="22"/>
  <c r="P116" i="22"/>
  <c r="O116" i="22"/>
  <c r="M116" i="22"/>
  <c r="J116" i="22"/>
  <c r="G116" i="22"/>
  <c r="E116" i="22"/>
  <c r="W115" i="22"/>
  <c r="U115" i="22"/>
  <c r="P115" i="22"/>
  <c r="O115" i="22"/>
  <c r="M115" i="22"/>
  <c r="J115" i="22"/>
  <c r="G115" i="22"/>
  <c r="E115" i="22"/>
  <c r="W114" i="22"/>
  <c r="U114" i="22"/>
  <c r="P114" i="22"/>
  <c r="O114" i="22"/>
  <c r="M114" i="22"/>
  <c r="J114" i="22"/>
  <c r="G114" i="22"/>
  <c r="E114" i="22"/>
  <c r="W113" i="22"/>
  <c r="U113" i="22"/>
  <c r="P113" i="22"/>
  <c r="O113" i="22"/>
  <c r="M113" i="22"/>
  <c r="J113" i="22"/>
  <c r="G113" i="22"/>
  <c r="E113" i="22"/>
  <c r="W112" i="22"/>
  <c r="U112" i="22"/>
  <c r="P112" i="22"/>
  <c r="O112" i="22"/>
  <c r="M112" i="22"/>
  <c r="J112" i="22"/>
  <c r="G112" i="22"/>
  <c r="E112" i="22"/>
  <c r="W111" i="22"/>
  <c r="U111" i="22"/>
  <c r="P111" i="22"/>
  <c r="O111" i="22"/>
  <c r="M111" i="22"/>
  <c r="J111" i="22"/>
  <c r="G111" i="22"/>
  <c r="E111" i="22"/>
  <c r="W110" i="22"/>
  <c r="U110" i="22"/>
  <c r="P110" i="22"/>
  <c r="O110" i="22"/>
  <c r="M110" i="22"/>
  <c r="J110" i="22"/>
  <c r="G110" i="22"/>
  <c r="E110" i="22"/>
  <c r="W109" i="22"/>
  <c r="U109" i="22"/>
  <c r="P109" i="22"/>
  <c r="O109" i="22"/>
  <c r="M109" i="22"/>
  <c r="J109" i="22"/>
  <c r="G109" i="22"/>
  <c r="E109" i="22"/>
  <c r="W108" i="22"/>
  <c r="U108" i="22"/>
  <c r="P108" i="22"/>
  <c r="O108" i="22"/>
  <c r="M108" i="22"/>
  <c r="J108" i="22"/>
  <c r="G108" i="22"/>
  <c r="E108" i="22"/>
  <c r="W107" i="22"/>
  <c r="U107" i="22"/>
  <c r="P107" i="22"/>
  <c r="O107" i="22"/>
  <c r="M107" i="22"/>
  <c r="J107" i="22"/>
  <c r="G107" i="22"/>
  <c r="E107" i="22"/>
  <c r="W106" i="22"/>
  <c r="U106" i="22"/>
  <c r="P106" i="22"/>
  <c r="O106" i="22"/>
  <c r="M106" i="22"/>
  <c r="J106" i="22"/>
  <c r="G106" i="22"/>
  <c r="E106" i="22"/>
  <c r="W105" i="22"/>
  <c r="U105" i="22"/>
  <c r="P105" i="22"/>
  <c r="O105" i="22"/>
  <c r="M105" i="22"/>
  <c r="J105" i="22"/>
  <c r="G105" i="22"/>
  <c r="E105" i="22"/>
  <c r="W104" i="22"/>
  <c r="U104" i="22"/>
  <c r="P104" i="22"/>
  <c r="O104" i="22"/>
  <c r="M104" i="22"/>
  <c r="J104" i="22"/>
  <c r="G104" i="22"/>
  <c r="E104" i="22"/>
  <c r="U103" i="22"/>
  <c r="P103" i="22"/>
  <c r="O103" i="22"/>
  <c r="M103" i="22"/>
  <c r="J103" i="22"/>
  <c r="G103" i="22"/>
  <c r="E103" i="22"/>
  <c r="W102" i="22"/>
  <c r="U102" i="22"/>
  <c r="P102" i="22"/>
  <c r="O102" i="22"/>
  <c r="M102" i="22"/>
  <c r="J102" i="22"/>
  <c r="G102" i="22"/>
  <c r="E102" i="22"/>
  <c r="W101" i="22"/>
  <c r="U101" i="22"/>
  <c r="P101" i="22"/>
  <c r="O101" i="22"/>
  <c r="M101" i="22"/>
  <c r="J101" i="22"/>
  <c r="G101" i="22"/>
  <c r="E101" i="22"/>
  <c r="W100" i="22"/>
  <c r="U100" i="22"/>
  <c r="P100" i="22"/>
  <c r="O100" i="22"/>
  <c r="M100" i="22"/>
  <c r="J100" i="22"/>
  <c r="G100" i="22"/>
  <c r="E100" i="22"/>
  <c r="W99" i="22"/>
  <c r="U99" i="22"/>
  <c r="P99" i="22"/>
  <c r="O99" i="22"/>
  <c r="M99" i="22"/>
  <c r="J99" i="22"/>
  <c r="G99" i="22"/>
  <c r="E99" i="22"/>
  <c r="W98" i="22"/>
  <c r="U98" i="22"/>
  <c r="P98" i="22"/>
  <c r="O98" i="22"/>
  <c r="M98" i="22"/>
  <c r="J98" i="22"/>
  <c r="G98" i="22"/>
  <c r="E98" i="22"/>
  <c r="W97" i="22"/>
  <c r="U97" i="22"/>
  <c r="P97" i="22"/>
  <c r="O97" i="22"/>
  <c r="M97" i="22"/>
  <c r="J97" i="22"/>
  <c r="G97" i="22"/>
  <c r="E97" i="22"/>
  <c r="W96" i="22"/>
  <c r="U96" i="22"/>
  <c r="P96" i="22"/>
  <c r="O96" i="22"/>
  <c r="M96" i="22"/>
  <c r="J96" i="22"/>
  <c r="G96" i="22"/>
  <c r="E96" i="22"/>
  <c r="W95" i="22"/>
  <c r="U95" i="22"/>
  <c r="P95" i="22"/>
  <c r="O95" i="22"/>
  <c r="M95" i="22"/>
  <c r="J95" i="22"/>
  <c r="G95" i="22"/>
  <c r="E95" i="22"/>
  <c r="W94" i="22"/>
  <c r="U94" i="22"/>
  <c r="P94" i="22"/>
  <c r="O94" i="22"/>
  <c r="M94" i="22"/>
  <c r="J94" i="22"/>
  <c r="G94" i="22"/>
  <c r="E94" i="22"/>
  <c r="U93" i="22"/>
  <c r="P93" i="22"/>
  <c r="O93" i="22"/>
  <c r="M93" i="22"/>
  <c r="J93" i="22"/>
  <c r="G93" i="22"/>
  <c r="E93" i="22"/>
  <c r="U92" i="22"/>
  <c r="P92" i="22"/>
  <c r="O92" i="22"/>
  <c r="M92" i="22"/>
  <c r="J92" i="22"/>
  <c r="G92" i="22"/>
  <c r="E92" i="22"/>
  <c r="U91" i="22"/>
  <c r="P91" i="22"/>
  <c r="O91" i="22"/>
  <c r="M91" i="22"/>
  <c r="J91" i="22"/>
  <c r="G91" i="22"/>
  <c r="E91" i="22"/>
  <c r="U90" i="22"/>
  <c r="P90" i="22"/>
  <c r="Q102" i="22"/>
  <c r="O90" i="22"/>
  <c r="M90" i="22"/>
  <c r="J90" i="22"/>
  <c r="G90" i="22"/>
  <c r="E90" i="22"/>
  <c r="U89" i="22"/>
  <c r="P89" i="22"/>
  <c r="O89" i="22"/>
  <c r="M89" i="22"/>
  <c r="J89" i="22"/>
  <c r="G89" i="22"/>
  <c r="E89" i="22"/>
  <c r="U88" i="22"/>
  <c r="P88" i="22"/>
  <c r="O88" i="22"/>
  <c r="M88" i="22"/>
  <c r="J88" i="22"/>
  <c r="G88" i="22"/>
  <c r="E88" i="22"/>
  <c r="U87" i="22"/>
  <c r="P87" i="22"/>
  <c r="O87" i="22"/>
  <c r="M87" i="22"/>
  <c r="J87" i="22"/>
  <c r="G87" i="22"/>
  <c r="E87" i="22"/>
  <c r="U86" i="22"/>
  <c r="P86" i="22"/>
  <c r="O86" i="22"/>
  <c r="M86" i="22"/>
  <c r="J86" i="22"/>
  <c r="G86" i="22"/>
  <c r="E86" i="22"/>
  <c r="U85" i="22"/>
  <c r="P85" i="22"/>
  <c r="O85" i="22"/>
  <c r="M85" i="22"/>
  <c r="J85" i="22"/>
  <c r="G85" i="22"/>
  <c r="E85" i="22"/>
  <c r="U84" i="22"/>
  <c r="P84" i="22"/>
  <c r="O84" i="22"/>
  <c r="M84" i="22"/>
  <c r="J84" i="22"/>
  <c r="G84" i="22"/>
  <c r="E84" i="22"/>
  <c r="U83" i="22"/>
  <c r="P83" i="22"/>
  <c r="O83" i="22"/>
  <c r="M83" i="22"/>
  <c r="J83" i="22"/>
  <c r="G83" i="22"/>
  <c r="E83" i="22"/>
  <c r="U82" i="22"/>
  <c r="P82" i="22"/>
  <c r="O82" i="22"/>
  <c r="M82" i="22"/>
  <c r="J82" i="22"/>
  <c r="G82" i="22"/>
  <c r="E82" i="22"/>
  <c r="U81" i="22"/>
  <c r="P81" i="22"/>
  <c r="Q93" i="22"/>
  <c r="O81" i="22"/>
  <c r="M81" i="22"/>
  <c r="J81" i="22"/>
  <c r="K93" i="22"/>
  <c r="G81" i="22"/>
  <c r="E81" i="22"/>
  <c r="U80" i="22"/>
  <c r="P80" i="22"/>
  <c r="O80" i="22"/>
  <c r="M80" i="22"/>
  <c r="J80" i="22"/>
  <c r="G80" i="22"/>
  <c r="E80" i="22"/>
  <c r="U79" i="22"/>
  <c r="P79" i="22"/>
  <c r="O79" i="22"/>
  <c r="M79" i="22"/>
  <c r="J79" i="22"/>
  <c r="K91" i="22"/>
  <c r="G79" i="22"/>
  <c r="E79" i="22"/>
  <c r="U78" i="22"/>
  <c r="P78" i="22"/>
  <c r="O78" i="22"/>
  <c r="M78" i="22"/>
  <c r="J78" i="22"/>
  <c r="G78" i="22"/>
  <c r="E78" i="22"/>
  <c r="U77" i="22"/>
  <c r="P77" i="22"/>
  <c r="Q89" i="22"/>
  <c r="O77" i="22"/>
  <c r="M77" i="22"/>
  <c r="J77" i="22"/>
  <c r="K89" i="22"/>
  <c r="G77" i="22"/>
  <c r="E77" i="22"/>
  <c r="U76" i="22"/>
  <c r="P76" i="22"/>
  <c r="O76" i="22"/>
  <c r="M76" i="22"/>
  <c r="J76" i="22"/>
  <c r="G76" i="22"/>
  <c r="E76" i="22"/>
  <c r="U75" i="22"/>
  <c r="P75" i="22"/>
  <c r="Q87" i="22"/>
  <c r="O75" i="22"/>
  <c r="M75" i="22"/>
  <c r="J75" i="22"/>
  <c r="K87" i="22"/>
  <c r="G75" i="22"/>
  <c r="E75" i="22"/>
  <c r="U74" i="22"/>
  <c r="P74" i="22"/>
  <c r="O74" i="22"/>
  <c r="M74" i="22"/>
  <c r="J74" i="22"/>
  <c r="G74" i="22"/>
  <c r="E74" i="22"/>
  <c r="U73" i="22"/>
  <c r="P73" i="22"/>
  <c r="Q85" i="22"/>
  <c r="O73" i="22"/>
  <c r="M73" i="22"/>
  <c r="J73" i="22"/>
  <c r="K85" i="22"/>
  <c r="G73" i="22"/>
  <c r="E73" i="22"/>
  <c r="U72" i="22"/>
  <c r="P72" i="22"/>
  <c r="O72" i="22"/>
  <c r="M72" i="22"/>
  <c r="J72" i="22"/>
  <c r="G72" i="22"/>
  <c r="E72" i="22"/>
  <c r="U71" i="22"/>
  <c r="P71" i="22"/>
  <c r="O71" i="22"/>
  <c r="M71" i="22"/>
  <c r="J71" i="22"/>
  <c r="K83" i="22"/>
  <c r="G71" i="22"/>
  <c r="E71" i="22"/>
  <c r="P70" i="22"/>
  <c r="O70" i="22"/>
  <c r="M70" i="22"/>
  <c r="J70" i="22"/>
  <c r="G70" i="22"/>
  <c r="E70" i="22"/>
  <c r="U69" i="22"/>
  <c r="P69" i="22"/>
  <c r="O69" i="22"/>
  <c r="M69" i="22"/>
  <c r="J69" i="22"/>
  <c r="G69" i="22"/>
  <c r="E69" i="22"/>
  <c r="U68" i="22"/>
  <c r="P68" i="22"/>
  <c r="O68" i="22"/>
  <c r="M68" i="22"/>
  <c r="J68" i="22"/>
  <c r="G68" i="22"/>
  <c r="E68" i="22"/>
  <c r="U67" i="22"/>
  <c r="P67" i="22"/>
  <c r="U66" i="22"/>
  <c r="P66" i="22"/>
  <c r="O66" i="22"/>
  <c r="M66" i="22"/>
  <c r="J66" i="22"/>
  <c r="G66" i="22"/>
  <c r="E66" i="22"/>
  <c r="U65" i="22"/>
  <c r="P65" i="22"/>
  <c r="O65" i="22"/>
  <c r="M65" i="22"/>
  <c r="J65" i="22"/>
  <c r="G65" i="22"/>
  <c r="E65" i="22"/>
  <c r="U64" i="22"/>
  <c r="P64" i="22"/>
  <c r="O64" i="22"/>
  <c r="M64" i="22"/>
  <c r="J64" i="22"/>
  <c r="G64" i="22"/>
  <c r="E64" i="22"/>
  <c r="U63" i="22"/>
  <c r="P63" i="22"/>
  <c r="O63" i="22"/>
  <c r="M63" i="22"/>
  <c r="J63" i="22"/>
  <c r="G63" i="22"/>
  <c r="E63" i="22"/>
  <c r="U62" i="22"/>
  <c r="P62" i="22"/>
  <c r="O62" i="22"/>
  <c r="M62" i="22"/>
  <c r="J62" i="22"/>
  <c r="G62" i="22"/>
  <c r="E62" i="22"/>
  <c r="U61" i="22"/>
  <c r="P61" i="22"/>
  <c r="O61" i="22"/>
  <c r="M61" i="22"/>
  <c r="J61" i="22"/>
  <c r="G61" i="22"/>
  <c r="E61" i="22"/>
  <c r="U60" i="22"/>
  <c r="P60" i="22"/>
  <c r="O60" i="22"/>
  <c r="M60" i="22"/>
  <c r="J60" i="22"/>
  <c r="G60" i="22"/>
  <c r="E60" i="22"/>
  <c r="U59" i="22"/>
  <c r="P59" i="22"/>
  <c r="O59" i="22"/>
  <c r="M59" i="22"/>
  <c r="J59" i="22"/>
  <c r="G59" i="22"/>
  <c r="E59" i="22"/>
  <c r="U58" i="22"/>
  <c r="P58" i="22"/>
  <c r="O58" i="22"/>
  <c r="M58" i="22"/>
  <c r="J58" i="22"/>
  <c r="G58" i="22"/>
  <c r="E58" i="22"/>
  <c r="U57" i="22"/>
  <c r="P57" i="22"/>
  <c r="O57" i="22"/>
  <c r="M57" i="22"/>
  <c r="J57" i="22"/>
  <c r="G57" i="22"/>
  <c r="E57" i="22"/>
  <c r="U56" i="22"/>
  <c r="P56" i="22"/>
  <c r="O56" i="22"/>
  <c r="M56" i="22"/>
  <c r="J56" i="22"/>
  <c r="G56" i="22"/>
  <c r="E56" i="22"/>
  <c r="J55" i="22"/>
  <c r="G55" i="22"/>
  <c r="E55" i="22"/>
  <c r="U54" i="22"/>
  <c r="P54" i="22"/>
  <c r="O54" i="22"/>
  <c r="M54" i="22"/>
  <c r="J54" i="22"/>
  <c r="K66" i="22"/>
  <c r="G54" i="22"/>
  <c r="E54" i="22"/>
  <c r="U53" i="22"/>
  <c r="P53" i="22"/>
  <c r="O53" i="22"/>
  <c r="M53" i="22"/>
  <c r="J53" i="22"/>
  <c r="G53" i="22"/>
  <c r="E53" i="22"/>
  <c r="U52" i="22"/>
  <c r="P52" i="22"/>
  <c r="Q64" i="22"/>
  <c r="O52" i="22"/>
  <c r="M52" i="22"/>
  <c r="J52" i="22"/>
  <c r="K64" i="22"/>
  <c r="G52" i="22"/>
  <c r="E52" i="22"/>
  <c r="U51" i="22"/>
  <c r="P51" i="22"/>
  <c r="O51" i="22"/>
  <c r="M51" i="22"/>
  <c r="J51" i="22"/>
  <c r="G51" i="22"/>
  <c r="E51" i="22"/>
  <c r="U50" i="22"/>
  <c r="P50" i="22"/>
  <c r="O50" i="22"/>
  <c r="M50" i="22"/>
  <c r="J50" i="22"/>
  <c r="K62" i="22"/>
  <c r="G50" i="22"/>
  <c r="E50" i="22"/>
  <c r="U49" i="22"/>
  <c r="P49" i="22"/>
  <c r="O49" i="22"/>
  <c r="M49" i="22"/>
  <c r="J49" i="22"/>
  <c r="G49" i="22"/>
  <c r="E49" i="22"/>
  <c r="U48" i="22"/>
  <c r="P48" i="22"/>
  <c r="Q60" i="22"/>
  <c r="O48" i="22"/>
  <c r="M48" i="22"/>
  <c r="J48" i="22"/>
  <c r="K60" i="22"/>
  <c r="G48" i="22"/>
  <c r="E48" i="22"/>
  <c r="U47" i="22"/>
  <c r="P47" i="22"/>
  <c r="O47" i="22"/>
  <c r="M47" i="22"/>
  <c r="J47" i="22"/>
  <c r="G47" i="22"/>
  <c r="E47" i="22"/>
  <c r="U46" i="22"/>
  <c r="P46" i="22"/>
  <c r="O46" i="22"/>
  <c r="M46" i="22"/>
  <c r="J46" i="22"/>
  <c r="K58" i="22"/>
  <c r="G46" i="22"/>
  <c r="E46" i="22"/>
  <c r="U45" i="22"/>
  <c r="P45" i="22"/>
  <c r="O45" i="22"/>
  <c r="M45" i="22"/>
  <c r="J45" i="22"/>
  <c r="G45" i="22"/>
  <c r="E45" i="22"/>
  <c r="U44" i="22"/>
  <c r="P44" i="22"/>
  <c r="Q56" i="22"/>
  <c r="O44" i="22"/>
  <c r="M44" i="22"/>
  <c r="J44" i="22"/>
  <c r="K56" i="22"/>
  <c r="G44" i="22"/>
  <c r="E44" i="22"/>
  <c r="U43" i="22"/>
  <c r="P43" i="22"/>
  <c r="Q55" i="22"/>
  <c r="O43" i="22"/>
  <c r="M43" i="22"/>
  <c r="J43" i="22"/>
  <c r="G43" i="22"/>
  <c r="E43" i="22"/>
  <c r="U42" i="22"/>
  <c r="P42" i="22"/>
  <c r="Q54" i="22"/>
  <c r="O42" i="22"/>
  <c r="M42" i="22"/>
  <c r="J42" i="22"/>
  <c r="K54" i="22"/>
  <c r="G42" i="22"/>
  <c r="E42" i="22"/>
  <c r="U41" i="22"/>
  <c r="P41" i="22"/>
  <c r="O41" i="22"/>
  <c r="M41" i="22"/>
  <c r="J41" i="22"/>
  <c r="G41" i="22"/>
  <c r="E41" i="22"/>
  <c r="U40" i="22"/>
  <c r="P40" i="22"/>
  <c r="Q52" i="22"/>
  <c r="O40" i="22"/>
  <c r="M40" i="22"/>
  <c r="J40" i="22"/>
  <c r="K52" i="22"/>
  <c r="G40" i="22"/>
  <c r="E40" i="22"/>
  <c r="U39" i="22"/>
  <c r="P39" i="22"/>
  <c r="O39" i="22"/>
  <c r="M39" i="22"/>
  <c r="J39" i="22"/>
  <c r="G39" i="22"/>
  <c r="E39" i="22"/>
  <c r="U38" i="22"/>
  <c r="P38" i="22"/>
  <c r="Q50" i="22"/>
  <c r="O38" i="22"/>
  <c r="M38" i="22"/>
  <c r="J38" i="22"/>
  <c r="K50" i="22"/>
  <c r="G38" i="22"/>
  <c r="E38" i="22"/>
  <c r="U37" i="22"/>
  <c r="P37" i="22"/>
  <c r="O37" i="22"/>
  <c r="M37" i="22"/>
  <c r="J37" i="22"/>
  <c r="G37" i="22"/>
  <c r="E37" i="22"/>
  <c r="U36" i="22"/>
  <c r="P36" i="22"/>
  <c r="Q48" i="22"/>
  <c r="O36" i="22"/>
  <c r="M36" i="22"/>
  <c r="J36" i="22"/>
  <c r="K48" i="22"/>
  <c r="G36" i="22"/>
  <c r="E36" i="22"/>
  <c r="U35" i="22"/>
  <c r="P35" i="22"/>
  <c r="O35" i="22"/>
  <c r="M35" i="22"/>
  <c r="J35" i="22"/>
  <c r="G35" i="22"/>
  <c r="E35" i="22"/>
  <c r="U34" i="22"/>
  <c r="P34" i="22"/>
  <c r="Q46" i="22"/>
  <c r="O34" i="22"/>
  <c r="M34" i="22"/>
  <c r="J34" i="22"/>
  <c r="K46" i="22"/>
  <c r="G34" i="22"/>
  <c r="E34" i="22"/>
  <c r="U33" i="22"/>
  <c r="P33" i="22"/>
  <c r="O33" i="22"/>
  <c r="M33" i="22"/>
  <c r="J33" i="22"/>
  <c r="G33" i="22"/>
  <c r="E33" i="22"/>
  <c r="U32" i="22"/>
  <c r="P32" i="22"/>
  <c r="Q44" i="22"/>
  <c r="O32" i="22"/>
  <c r="M32" i="22"/>
  <c r="J32" i="22"/>
  <c r="K44" i="22"/>
  <c r="G32" i="22"/>
  <c r="E32" i="22"/>
  <c r="U31" i="22"/>
  <c r="P31" i="22"/>
  <c r="O31" i="22"/>
  <c r="M31" i="22"/>
  <c r="J31" i="22"/>
  <c r="G31" i="22"/>
  <c r="E31" i="22"/>
  <c r="U30" i="22"/>
  <c r="P30" i="22"/>
  <c r="Q42" i="22"/>
  <c r="O30" i="22"/>
  <c r="M30" i="22"/>
  <c r="J30" i="22"/>
  <c r="K42" i="22"/>
  <c r="G30" i="22"/>
  <c r="E30" i="22"/>
  <c r="U29" i="22"/>
  <c r="P29" i="22"/>
  <c r="O29" i="22"/>
  <c r="M29" i="22"/>
  <c r="J29" i="22"/>
  <c r="G29" i="22"/>
  <c r="E29" i="22"/>
  <c r="U28" i="22"/>
  <c r="P28" i="22"/>
  <c r="Q40" i="22"/>
  <c r="O28" i="22"/>
  <c r="M28" i="22"/>
  <c r="J28" i="22"/>
  <c r="K40" i="22"/>
  <c r="G28" i="22"/>
  <c r="E28" i="22"/>
  <c r="U27" i="22"/>
  <c r="P27" i="22"/>
  <c r="O27" i="22"/>
  <c r="M27" i="22"/>
  <c r="J27" i="22"/>
  <c r="G27" i="22"/>
  <c r="E27" i="22"/>
  <c r="U26" i="22"/>
  <c r="P26" i="22"/>
  <c r="Q38" i="22"/>
  <c r="O26" i="22"/>
  <c r="M26" i="22"/>
  <c r="J26" i="22"/>
  <c r="K38" i="22"/>
  <c r="G26" i="22"/>
  <c r="E26" i="22"/>
  <c r="U25" i="22"/>
  <c r="P25" i="22"/>
  <c r="O25" i="22"/>
  <c r="M25" i="22"/>
  <c r="J25" i="22"/>
  <c r="G25" i="22"/>
  <c r="E25" i="22"/>
  <c r="U24" i="22"/>
  <c r="P24" i="22"/>
  <c r="Q36" i="22"/>
  <c r="O24" i="22"/>
  <c r="M24" i="22"/>
  <c r="J24" i="22"/>
  <c r="K36" i="22"/>
  <c r="G24" i="22"/>
  <c r="E24" i="22"/>
  <c r="U23" i="22"/>
  <c r="P23" i="22"/>
  <c r="O23" i="22"/>
  <c r="M23" i="22"/>
  <c r="J23" i="22"/>
  <c r="G23" i="22"/>
  <c r="E23" i="22"/>
  <c r="U22" i="22"/>
  <c r="P22" i="22"/>
  <c r="Q34" i="22"/>
  <c r="O22" i="22"/>
  <c r="M22" i="22"/>
  <c r="J22" i="22"/>
  <c r="K34" i="22"/>
  <c r="G22" i="22"/>
  <c r="E22" i="22"/>
  <c r="P21" i="22"/>
  <c r="J21" i="22"/>
  <c r="P20" i="22"/>
  <c r="J20" i="22"/>
  <c r="K32" i="22"/>
  <c r="P19" i="22"/>
  <c r="J19" i="22"/>
  <c r="P18" i="22"/>
  <c r="J18" i="22"/>
  <c r="P17" i="22"/>
  <c r="J17" i="22"/>
  <c r="P16" i="22"/>
  <c r="J16" i="22"/>
  <c r="K28" i="22"/>
  <c r="P15" i="22"/>
  <c r="J15" i="22"/>
  <c r="P14" i="22"/>
  <c r="J14" i="22"/>
  <c r="P13" i="22"/>
  <c r="J13" i="22"/>
  <c r="P12" i="22"/>
  <c r="J12" i="22"/>
  <c r="K24" i="22"/>
  <c r="P11" i="22"/>
  <c r="J11" i="22"/>
  <c r="P10" i="22"/>
  <c r="J10" i="22"/>
  <c r="X224" i="22"/>
  <c r="Y236" i="22"/>
  <c r="S236" i="22"/>
  <c r="K166" i="22"/>
  <c r="K193" i="22"/>
  <c r="R11" i="22"/>
  <c r="X11" i="22"/>
  <c r="R13" i="22"/>
  <c r="X13" i="22"/>
  <c r="R15" i="22"/>
  <c r="X15" i="22"/>
  <c r="R17" i="22"/>
  <c r="X17" i="22"/>
  <c r="R19" i="22"/>
  <c r="X19" i="22"/>
  <c r="R21" i="22"/>
  <c r="X21" i="22"/>
  <c r="X220" i="22"/>
  <c r="Y232" i="22"/>
  <c r="S232" i="22"/>
  <c r="X222" i="22"/>
  <c r="Y234" i="22"/>
  <c r="S234" i="22"/>
  <c r="X216" i="22"/>
  <c r="Y228" i="22"/>
  <c r="S228" i="22"/>
  <c r="X218" i="22"/>
  <c r="Y230" i="22"/>
  <c r="X214" i="22"/>
  <c r="Y226" i="22"/>
  <c r="S226" i="22"/>
  <c r="Q83" i="22"/>
  <c r="Q69" i="22"/>
  <c r="K81" i="22"/>
  <c r="K73" i="22"/>
  <c r="K77" i="22"/>
  <c r="K180" i="22"/>
  <c r="Q164" i="22"/>
  <c r="Q91" i="22"/>
  <c r="R10" i="22"/>
  <c r="X10" i="22"/>
  <c r="K26" i="22"/>
  <c r="K30" i="22"/>
  <c r="Q71" i="22"/>
  <c r="Q75" i="22"/>
  <c r="K71" i="22"/>
  <c r="K75" i="22"/>
  <c r="Q73" i="22"/>
  <c r="Q77" i="22"/>
  <c r="K69" i="22"/>
  <c r="Q79" i="22"/>
  <c r="K201" i="22"/>
  <c r="K67" i="22"/>
  <c r="R55" i="22"/>
  <c r="Q81" i="22"/>
  <c r="K199" i="22"/>
  <c r="R187" i="22"/>
  <c r="Q201" i="22"/>
  <c r="Q104" i="22"/>
  <c r="Q106" i="22"/>
  <c r="Q107" i="22"/>
  <c r="Q108" i="22"/>
  <c r="Q109" i="22"/>
  <c r="Q110" i="22"/>
  <c r="Q100" i="22"/>
  <c r="K79" i="22"/>
  <c r="Q67" i="22"/>
  <c r="Q58" i="22"/>
  <c r="Q62" i="22"/>
  <c r="Q66" i="22"/>
  <c r="R23" i="22"/>
  <c r="R27" i="22"/>
  <c r="X27" i="22"/>
  <c r="Y27" i="22"/>
  <c r="R31" i="22"/>
  <c r="R35" i="22"/>
  <c r="X35" i="22"/>
  <c r="R39" i="22"/>
  <c r="R43" i="22"/>
  <c r="X43" i="22"/>
  <c r="R47" i="22"/>
  <c r="X47" i="22"/>
  <c r="R51" i="22"/>
  <c r="X51" i="22"/>
  <c r="R83" i="22"/>
  <c r="X83" i="22"/>
  <c r="R87" i="22"/>
  <c r="X87" i="22"/>
  <c r="K103" i="22"/>
  <c r="Q99" i="22"/>
  <c r="R129" i="22"/>
  <c r="X129" i="22"/>
  <c r="R133" i="22"/>
  <c r="X133" i="22"/>
  <c r="R137" i="22"/>
  <c r="X137" i="22"/>
  <c r="R141" i="22"/>
  <c r="X141" i="22"/>
  <c r="R145" i="22"/>
  <c r="X145" i="22"/>
  <c r="R149" i="22"/>
  <c r="X149" i="22"/>
  <c r="R153" i="22"/>
  <c r="X153" i="22"/>
  <c r="R157" i="22"/>
  <c r="X157" i="22"/>
  <c r="R161" i="22"/>
  <c r="R165" i="22"/>
  <c r="R169" i="22"/>
  <c r="X169" i="22"/>
  <c r="R173" i="22"/>
  <c r="X173" i="22"/>
  <c r="R10" i="20"/>
  <c r="AJ10" i="20" s="1"/>
  <c r="Q14" i="20"/>
  <c r="K15" i="20"/>
  <c r="Q18" i="20"/>
  <c r="Q22" i="20"/>
  <c r="R25" i="22"/>
  <c r="S25" i="22"/>
  <c r="R29" i="22"/>
  <c r="X29" i="22"/>
  <c r="R33" i="22"/>
  <c r="R37" i="22"/>
  <c r="X37" i="22"/>
  <c r="R41" i="22"/>
  <c r="R45" i="22"/>
  <c r="X45" i="22"/>
  <c r="R49" i="22"/>
  <c r="X49" i="22"/>
  <c r="R53" i="22"/>
  <c r="X53" i="22"/>
  <c r="R85" i="22"/>
  <c r="K101" i="22"/>
  <c r="K105" i="22"/>
  <c r="R127" i="22"/>
  <c r="Q130" i="22"/>
  <c r="R131" i="22"/>
  <c r="X131" i="22"/>
  <c r="Q134" i="22"/>
  <c r="R135" i="22"/>
  <c r="X135" i="22"/>
  <c r="Q138" i="22"/>
  <c r="X139" i="22"/>
  <c r="R143" i="22"/>
  <c r="X143" i="22"/>
  <c r="R147" i="22"/>
  <c r="X147" i="22"/>
  <c r="Y147" i="22"/>
  <c r="R151" i="22"/>
  <c r="X151" i="22"/>
  <c r="R155" i="22"/>
  <c r="X155" i="22"/>
  <c r="R163" i="22"/>
  <c r="X163" i="22"/>
  <c r="R167" i="22"/>
  <c r="X167" i="22"/>
  <c r="R171" i="22"/>
  <c r="X171" i="22"/>
  <c r="Q13" i="20"/>
  <c r="K17" i="20"/>
  <c r="R201" i="22"/>
  <c r="X201" i="22"/>
  <c r="Q214" i="22"/>
  <c r="K211" i="22"/>
  <c r="Q22" i="22"/>
  <c r="Q24" i="22"/>
  <c r="Q26" i="22"/>
  <c r="Q28" i="22"/>
  <c r="Q30" i="22"/>
  <c r="Q32" i="22"/>
  <c r="Q23" i="22"/>
  <c r="Q27" i="22"/>
  <c r="Q31" i="22"/>
  <c r="Q35" i="22"/>
  <c r="Q39" i="22"/>
  <c r="Q43" i="22"/>
  <c r="Q47" i="22"/>
  <c r="Q51" i="22"/>
  <c r="R56" i="22"/>
  <c r="X56" i="22"/>
  <c r="R60" i="22"/>
  <c r="X60" i="22"/>
  <c r="R64" i="22"/>
  <c r="X64" i="22"/>
  <c r="R68" i="22"/>
  <c r="X68" i="22"/>
  <c r="R72" i="22"/>
  <c r="R76" i="22"/>
  <c r="X76" i="22"/>
  <c r="R80" i="22"/>
  <c r="R84" i="22"/>
  <c r="X84" i="22"/>
  <c r="R88" i="22"/>
  <c r="X88" i="22"/>
  <c r="Q103" i="22"/>
  <c r="R92" i="22"/>
  <c r="S92" i="22"/>
  <c r="K130" i="22"/>
  <c r="K134" i="22"/>
  <c r="K138" i="22"/>
  <c r="K142" i="22"/>
  <c r="Q157" i="22"/>
  <c r="R174" i="22"/>
  <c r="X174" i="22"/>
  <c r="R178" i="22"/>
  <c r="R182" i="22"/>
  <c r="R186" i="22"/>
  <c r="X186" i="22"/>
  <c r="R190" i="22"/>
  <c r="R194" i="22"/>
  <c r="X194" i="22"/>
  <c r="R202" i="22"/>
  <c r="X202" i="22"/>
  <c r="Q213" i="22"/>
  <c r="Q11" i="20"/>
  <c r="Q15" i="20"/>
  <c r="R16" i="20"/>
  <c r="X16" i="20" s="1"/>
  <c r="Q82" i="22"/>
  <c r="Q86" i="22"/>
  <c r="Q126" i="22"/>
  <c r="Q132" i="22"/>
  <c r="Q136" i="22"/>
  <c r="Q80" i="22"/>
  <c r="Q84" i="22"/>
  <c r="Q142" i="22"/>
  <c r="Q128" i="22"/>
  <c r="Q140" i="22"/>
  <c r="Q184" i="22"/>
  <c r="Q212" i="22"/>
  <c r="K213" i="22"/>
  <c r="K11" i="20"/>
  <c r="K22" i="22"/>
  <c r="Q25" i="22"/>
  <c r="Q29" i="22"/>
  <c r="Q33" i="22"/>
  <c r="Q37" i="22"/>
  <c r="Q41" i="22"/>
  <c r="Q45" i="22"/>
  <c r="Q49" i="22"/>
  <c r="Q53" i="22"/>
  <c r="R58" i="22"/>
  <c r="X58" i="22"/>
  <c r="R62" i="22"/>
  <c r="R66" i="22"/>
  <c r="X66" i="22"/>
  <c r="R70" i="22"/>
  <c r="X70" i="22"/>
  <c r="R74" i="22"/>
  <c r="X74" i="22"/>
  <c r="R78" i="22"/>
  <c r="X78" i="22"/>
  <c r="R82" i="22"/>
  <c r="X82" i="22"/>
  <c r="R86" i="22"/>
  <c r="Q101" i="22"/>
  <c r="R90" i="22"/>
  <c r="Q105" i="22"/>
  <c r="R94" i="22"/>
  <c r="R95" i="22"/>
  <c r="X95" i="22"/>
  <c r="R96" i="22"/>
  <c r="S96" i="22"/>
  <c r="R97" i="22"/>
  <c r="X97" i="22"/>
  <c r="R98" i="22"/>
  <c r="R99" i="22"/>
  <c r="X99" i="22"/>
  <c r="R100" i="22"/>
  <c r="X100" i="22"/>
  <c r="R101" i="22"/>
  <c r="X101" i="22"/>
  <c r="R102" i="22"/>
  <c r="X102" i="22"/>
  <c r="R103" i="22"/>
  <c r="X103" i="22"/>
  <c r="R104" i="22"/>
  <c r="R105" i="22"/>
  <c r="X105" i="22"/>
  <c r="R106" i="22"/>
  <c r="X106" i="22"/>
  <c r="R107" i="22"/>
  <c r="X107" i="22"/>
  <c r="R108" i="22"/>
  <c r="X108" i="22"/>
  <c r="R109" i="22"/>
  <c r="X109" i="22"/>
  <c r="R110" i="22"/>
  <c r="S110" i="22"/>
  <c r="K126" i="22"/>
  <c r="K128" i="22"/>
  <c r="K132" i="22"/>
  <c r="K136" i="22"/>
  <c r="K140" i="22"/>
  <c r="Q155" i="22"/>
  <c r="R172" i="22"/>
  <c r="X172" i="22"/>
  <c r="R176" i="22"/>
  <c r="X176" i="22"/>
  <c r="R180" i="22"/>
  <c r="X180" i="22"/>
  <c r="K184" i="22"/>
  <c r="R188" i="22"/>
  <c r="X188" i="22"/>
  <c r="R192" i="22"/>
  <c r="X192" i="22"/>
  <c r="R196" i="22"/>
  <c r="X196" i="22"/>
  <c r="R200" i="22"/>
  <c r="R204" i="22"/>
  <c r="S216" i="22"/>
  <c r="Q211" i="22"/>
  <c r="R212" i="22"/>
  <c r="S224" i="22"/>
  <c r="R14" i="20"/>
  <c r="X14" i="20" s="1"/>
  <c r="Q17" i="20"/>
  <c r="Q21" i="20"/>
  <c r="Q25" i="20"/>
  <c r="Q26" i="20"/>
  <c r="R30" i="20"/>
  <c r="Q34" i="20"/>
  <c r="Q225" i="22"/>
  <c r="X225" i="22"/>
  <c r="Y237" i="22"/>
  <c r="X221" i="22"/>
  <c r="Y233" i="22"/>
  <c r="X215" i="22"/>
  <c r="Y227" i="22"/>
  <c r="X219" i="22"/>
  <c r="Y231" i="22"/>
  <c r="X217" i="22"/>
  <c r="Y229" i="22"/>
  <c r="R210" i="22"/>
  <c r="R208" i="22"/>
  <c r="S220" i="22"/>
  <c r="R198" i="22"/>
  <c r="X198" i="22"/>
  <c r="Q203" i="22"/>
  <c r="Q205" i="22"/>
  <c r="Q207" i="22"/>
  <c r="Q209" i="22"/>
  <c r="R191" i="22"/>
  <c r="X191" i="22"/>
  <c r="R193" i="22"/>
  <c r="X193" i="22"/>
  <c r="R195" i="22"/>
  <c r="X195" i="22"/>
  <c r="R197" i="22"/>
  <c r="X197" i="22"/>
  <c r="Q198" i="22"/>
  <c r="Q200" i="22"/>
  <c r="Q202" i="22"/>
  <c r="Q204" i="22"/>
  <c r="Q206" i="22"/>
  <c r="Q208" i="22"/>
  <c r="Q210" i="22"/>
  <c r="K203" i="22"/>
  <c r="K205" i="22"/>
  <c r="K207" i="22"/>
  <c r="K209" i="22"/>
  <c r="R206" i="22"/>
  <c r="S218" i="22"/>
  <c r="R11" i="20"/>
  <c r="K12" i="20"/>
  <c r="R12" i="20"/>
  <c r="X12" i="20" s="1"/>
  <c r="R15" i="20"/>
  <c r="K16" i="20"/>
  <c r="R17" i="20"/>
  <c r="AJ17" i="20" s="1"/>
  <c r="R21" i="20"/>
  <c r="K30" i="20"/>
  <c r="R12" i="22"/>
  <c r="X12" i="22"/>
  <c r="R14" i="22"/>
  <c r="X14" i="22"/>
  <c r="R16" i="22"/>
  <c r="X16" i="22"/>
  <c r="R18" i="22"/>
  <c r="X18" i="22"/>
  <c r="R20" i="22"/>
  <c r="X20" i="22"/>
  <c r="R22" i="22"/>
  <c r="K23" i="22"/>
  <c r="R24" i="22"/>
  <c r="K25" i="22"/>
  <c r="R26" i="22"/>
  <c r="K27" i="22"/>
  <c r="R28" i="22"/>
  <c r="K29" i="22"/>
  <c r="R30" i="22"/>
  <c r="K31" i="22"/>
  <c r="R32" i="22"/>
  <c r="K33" i="22"/>
  <c r="R34" i="22"/>
  <c r="K35" i="22"/>
  <c r="R36" i="22"/>
  <c r="K37" i="22"/>
  <c r="R38" i="22"/>
  <c r="K39" i="22"/>
  <c r="R40" i="22"/>
  <c r="K41" i="22"/>
  <c r="R42" i="22"/>
  <c r="K43" i="22"/>
  <c r="R44" i="22"/>
  <c r="K45" i="22"/>
  <c r="R46" i="22"/>
  <c r="K47" i="22"/>
  <c r="R48" i="22"/>
  <c r="K49" i="22"/>
  <c r="R50" i="22"/>
  <c r="K51" i="22"/>
  <c r="R52" i="22"/>
  <c r="K53" i="22"/>
  <c r="R54" i="22"/>
  <c r="K55" i="22"/>
  <c r="K57" i="22"/>
  <c r="Q57" i="22"/>
  <c r="K59" i="22"/>
  <c r="Q59" i="22"/>
  <c r="K61" i="22"/>
  <c r="Q61" i="22"/>
  <c r="K63" i="22"/>
  <c r="Q63" i="22"/>
  <c r="K65" i="22"/>
  <c r="Q65" i="22"/>
  <c r="Q68" i="22"/>
  <c r="Q70" i="22"/>
  <c r="Q72" i="22"/>
  <c r="Q74" i="22"/>
  <c r="Q76" i="22"/>
  <c r="Q78" i="22"/>
  <c r="R57" i="22"/>
  <c r="R59" i="22"/>
  <c r="R61" i="22"/>
  <c r="R63" i="22"/>
  <c r="R65" i="22"/>
  <c r="R67" i="22"/>
  <c r="K68" i="22"/>
  <c r="R69" i="22"/>
  <c r="K70" i="22"/>
  <c r="R71" i="22"/>
  <c r="K72" i="22"/>
  <c r="R73" i="22"/>
  <c r="K74" i="22"/>
  <c r="R75" i="22"/>
  <c r="K76" i="22"/>
  <c r="R77" i="22"/>
  <c r="K78" i="22"/>
  <c r="R79" i="22"/>
  <c r="K80" i="22"/>
  <c r="R81" i="22"/>
  <c r="K82" i="22"/>
  <c r="K84" i="22"/>
  <c r="K86" i="22"/>
  <c r="K88" i="22"/>
  <c r="Q88" i="22"/>
  <c r="R89" i="22"/>
  <c r="K90" i="22"/>
  <c r="Q90" i="22"/>
  <c r="R91" i="22"/>
  <c r="K92" i="22"/>
  <c r="Q92" i="22"/>
  <c r="R93" i="22"/>
  <c r="K94" i="22"/>
  <c r="Q94" i="22"/>
  <c r="K95" i="22"/>
  <c r="Q95" i="22"/>
  <c r="K96" i="22"/>
  <c r="Q96" i="22"/>
  <c r="K97" i="22"/>
  <c r="Q97" i="22"/>
  <c r="K98" i="22"/>
  <c r="Q98" i="22"/>
  <c r="K99" i="22"/>
  <c r="K100" i="22"/>
  <c r="K102" i="22"/>
  <c r="K104" i="22"/>
  <c r="K106" i="22"/>
  <c r="K107" i="22"/>
  <c r="K108" i="22"/>
  <c r="K109" i="22"/>
  <c r="K110" i="22"/>
  <c r="Q111" i="22"/>
  <c r="Q112" i="22"/>
  <c r="Q113" i="22"/>
  <c r="Q114" i="22"/>
  <c r="Q115" i="22"/>
  <c r="Q116" i="22"/>
  <c r="Q117" i="22"/>
  <c r="Q118" i="22"/>
  <c r="Q119" i="22"/>
  <c r="Q120" i="22"/>
  <c r="Q121" i="22"/>
  <c r="Q122" i="22"/>
  <c r="Q123" i="22"/>
  <c r="Q124" i="22"/>
  <c r="Q125" i="22"/>
  <c r="K111" i="22"/>
  <c r="R111" i="22"/>
  <c r="K112" i="22"/>
  <c r="R112" i="22"/>
  <c r="K113" i="22"/>
  <c r="R113" i="22"/>
  <c r="K114" i="22"/>
  <c r="K115" i="22"/>
  <c r="K116" i="22"/>
  <c r="K117" i="22"/>
  <c r="K118" i="22"/>
  <c r="K119" i="22"/>
  <c r="K120" i="22"/>
  <c r="K121" i="22"/>
  <c r="K122" i="22"/>
  <c r="K123" i="22"/>
  <c r="K124" i="22"/>
  <c r="K125" i="22"/>
  <c r="R114" i="22"/>
  <c r="R115" i="22"/>
  <c r="R116" i="22"/>
  <c r="R117" i="22"/>
  <c r="R118" i="22"/>
  <c r="R119" i="22"/>
  <c r="R120" i="22"/>
  <c r="R121" i="22"/>
  <c r="R122" i="22"/>
  <c r="R123" i="22"/>
  <c r="R124" i="22"/>
  <c r="R125" i="22"/>
  <c r="R126" i="22"/>
  <c r="K127" i="22"/>
  <c r="Q127" i="22"/>
  <c r="R128" i="22"/>
  <c r="K129" i="22"/>
  <c r="Q129" i="22"/>
  <c r="R130" i="22"/>
  <c r="K131" i="22"/>
  <c r="Q131" i="22"/>
  <c r="R132" i="22"/>
  <c r="K133" i="22"/>
  <c r="Q133" i="22"/>
  <c r="R134" i="22"/>
  <c r="K135" i="22"/>
  <c r="Q135" i="22"/>
  <c r="R136" i="22"/>
  <c r="K137" i="22"/>
  <c r="Q137" i="22"/>
  <c r="R138" i="22"/>
  <c r="R140" i="22"/>
  <c r="K141" i="22"/>
  <c r="R142" i="22"/>
  <c r="K143" i="22"/>
  <c r="R144" i="22"/>
  <c r="K145" i="22"/>
  <c r="R146" i="22"/>
  <c r="K147" i="22"/>
  <c r="R148" i="22"/>
  <c r="K149" i="22"/>
  <c r="R150" i="22"/>
  <c r="K151" i="22"/>
  <c r="R152" i="22"/>
  <c r="K153" i="22"/>
  <c r="R154" i="22"/>
  <c r="K155" i="22"/>
  <c r="R156" i="22"/>
  <c r="K157" i="22"/>
  <c r="R158" i="22"/>
  <c r="R159" i="22"/>
  <c r="K159" i="22"/>
  <c r="K144" i="22"/>
  <c r="Q144" i="22"/>
  <c r="K146" i="22"/>
  <c r="Q146" i="22"/>
  <c r="K148" i="22"/>
  <c r="Q148" i="22"/>
  <c r="K150" i="22"/>
  <c r="Q150" i="22"/>
  <c r="K152" i="22"/>
  <c r="Q152" i="22"/>
  <c r="K154" i="22"/>
  <c r="Q154" i="22"/>
  <c r="Q159" i="22"/>
  <c r="Q161" i="22"/>
  <c r="Q163" i="22"/>
  <c r="Q165" i="22"/>
  <c r="Q167" i="22"/>
  <c r="Q169" i="22"/>
  <c r="Q171" i="22"/>
  <c r="R160" i="22"/>
  <c r="K161" i="22"/>
  <c r="R162" i="22"/>
  <c r="K163" i="22"/>
  <c r="R164" i="22"/>
  <c r="K165" i="22"/>
  <c r="R166" i="22"/>
  <c r="K167" i="22"/>
  <c r="R168" i="22"/>
  <c r="K169" i="22"/>
  <c r="R170" i="22"/>
  <c r="K171" i="22"/>
  <c r="K173" i="22"/>
  <c r="Q173" i="22"/>
  <c r="K175" i="22"/>
  <c r="Q175" i="22"/>
  <c r="K177" i="22"/>
  <c r="Q177" i="22"/>
  <c r="K179" i="22"/>
  <c r="Q179" i="22"/>
  <c r="K181" i="22"/>
  <c r="Q181" i="22"/>
  <c r="K183" i="22"/>
  <c r="Q183" i="22"/>
  <c r="R184" i="22"/>
  <c r="K185" i="22"/>
  <c r="Q186" i="22"/>
  <c r="Q188" i="22"/>
  <c r="Q190" i="22"/>
  <c r="Q192" i="22"/>
  <c r="Q194" i="22"/>
  <c r="Q196" i="22"/>
  <c r="X199" i="22"/>
  <c r="R175" i="22"/>
  <c r="R177" i="22"/>
  <c r="R179" i="22"/>
  <c r="R181" i="22"/>
  <c r="R183" i="22"/>
  <c r="R185" i="22"/>
  <c r="K186" i="22"/>
  <c r="K188" i="22"/>
  <c r="R189" i="22"/>
  <c r="K190" i="22"/>
  <c r="K192" i="22"/>
  <c r="K194" i="22"/>
  <c r="K196" i="22"/>
  <c r="K198" i="22"/>
  <c r="K200" i="22"/>
  <c r="K202" i="22"/>
  <c r="R203" i="22"/>
  <c r="S215" i="22"/>
  <c r="K204" i="22"/>
  <c r="R205" i="22"/>
  <c r="S217" i="22"/>
  <c r="K206" i="22"/>
  <c r="R207" i="22"/>
  <c r="S219" i="22"/>
  <c r="K208" i="22"/>
  <c r="R209" i="22"/>
  <c r="S221" i="22"/>
  <c r="K210" i="22"/>
  <c r="R211" i="22"/>
  <c r="S223" i="22"/>
  <c r="K212" i="22"/>
  <c r="R213" i="22"/>
  <c r="S225" i="22"/>
  <c r="S98" i="22"/>
  <c r="AJ16" i="20"/>
  <c r="AJ14" i="20"/>
  <c r="S33" i="22"/>
  <c r="S31" i="22"/>
  <c r="S23" i="22"/>
  <c r="Y29" i="22"/>
  <c r="S90" i="22"/>
  <c r="X31" i="22"/>
  <c r="Y31" i="22"/>
  <c r="S200" i="22"/>
  <c r="S29" i="22"/>
  <c r="S27" i="22"/>
  <c r="S43" i="22"/>
  <c r="S41" i="22"/>
  <c r="S39" i="22"/>
  <c r="X41" i="22"/>
  <c r="Y53" i="22"/>
  <c r="X23" i="22"/>
  <c r="Y23" i="22"/>
  <c r="X33" i="22"/>
  <c r="Y33" i="22"/>
  <c r="S194" i="22"/>
  <c r="S49" i="22"/>
  <c r="S47" i="22"/>
  <c r="S157" i="22"/>
  <c r="S51" i="22"/>
  <c r="X39" i="22"/>
  <c r="Y39" i="22"/>
  <c r="S35" i="22"/>
  <c r="X92" i="22"/>
  <c r="X25" i="22"/>
  <c r="Y25" i="22"/>
  <c r="S199" i="22"/>
  <c r="S187" i="22"/>
  <c r="X187" i="22"/>
  <c r="Y199" i="22"/>
  <c r="X212" i="22"/>
  <c r="Y224" i="22"/>
  <c r="S171" i="22"/>
  <c r="S53" i="22"/>
  <c r="S37" i="22"/>
  <c r="S212" i="22"/>
  <c r="Y45" i="22"/>
  <c r="S165" i="22"/>
  <c r="S45" i="22"/>
  <c r="Y70" i="22"/>
  <c r="X127" i="22"/>
  <c r="S139" i="22"/>
  <c r="S55" i="22"/>
  <c r="X206" i="22"/>
  <c r="Y218" i="22"/>
  <c r="S201" i="22"/>
  <c r="S198" i="22"/>
  <c r="S210" i="22"/>
  <c r="S196" i="22"/>
  <c r="S190" i="22"/>
  <c r="X178" i="22"/>
  <c r="X182" i="22"/>
  <c r="S173" i="22"/>
  <c r="X165" i="22"/>
  <c r="Y165" i="22"/>
  <c r="S163" i="22"/>
  <c r="X161" i="22"/>
  <c r="Y173" i="22"/>
  <c r="S155" i="22"/>
  <c r="S167" i="22"/>
  <c r="Y155" i="22"/>
  <c r="Y157" i="22"/>
  <c r="S151" i="22"/>
  <c r="S149" i="22"/>
  <c r="S153" i="22"/>
  <c r="S141" i="22"/>
  <c r="S143" i="22"/>
  <c r="S145" i="22"/>
  <c r="Y141" i="22"/>
  <c r="S147" i="22"/>
  <c r="Y149" i="22"/>
  <c r="S105" i="22"/>
  <c r="S101" i="22"/>
  <c r="S97" i="22"/>
  <c r="S108" i="22"/>
  <c r="S109" i="22"/>
  <c r="S107" i="22"/>
  <c r="S104" i="22"/>
  <c r="S87" i="22"/>
  <c r="S95" i="22"/>
  <c r="X85" i="22"/>
  <c r="Y97" i="22"/>
  <c r="S94" i="22"/>
  <c r="S85" i="22"/>
  <c r="Y95" i="22"/>
  <c r="S100" i="22"/>
  <c r="S83" i="22"/>
  <c r="Y88" i="22"/>
  <c r="S74" i="22"/>
  <c r="S86" i="22"/>
  <c r="S88" i="22"/>
  <c r="S80" i="22"/>
  <c r="Y78" i="22"/>
  <c r="S72" i="22"/>
  <c r="S78" i="22"/>
  <c r="S70" i="22"/>
  <c r="S214" i="22"/>
  <c r="X200" i="22"/>
  <c r="S186" i="22"/>
  <c r="S169" i="22"/>
  <c r="S161" i="22"/>
  <c r="Y151" i="22"/>
  <c r="Y143" i="22"/>
  <c r="X110" i="22"/>
  <c r="X104" i="22"/>
  <c r="S99" i="22"/>
  <c r="X96" i="22"/>
  <c r="Y108" i="22"/>
  <c r="X90" i="22"/>
  <c r="Y90" i="22"/>
  <c r="X80" i="22"/>
  <c r="Y80" i="22"/>
  <c r="X72" i="22"/>
  <c r="Y72" i="22"/>
  <c r="X62" i="22"/>
  <c r="Y74" i="22"/>
  <c r="Y49" i="22"/>
  <c r="Y99" i="22"/>
  <c r="S188" i="22"/>
  <c r="Y153" i="22"/>
  <c r="Y145" i="22"/>
  <c r="S106" i="22"/>
  <c r="Y47" i="22"/>
  <c r="Y214" i="22"/>
  <c r="S206" i="22"/>
  <c r="X204" i="22"/>
  <c r="Y216" i="22"/>
  <c r="S202" i="22"/>
  <c r="X190" i="22"/>
  <c r="S192" i="22"/>
  <c r="S193" i="22"/>
  <c r="Y76" i="22"/>
  <c r="X208" i="22"/>
  <c r="Y220" i="22"/>
  <c r="S102" i="22"/>
  <c r="Y100" i="22"/>
  <c r="X98" i="22"/>
  <c r="X94" i="22"/>
  <c r="Y94" i="22"/>
  <c r="X86" i="22"/>
  <c r="Y86" i="22"/>
  <c r="S191" i="22"/>
  <c r="Y167" i="22"/>
  <c r="Y163" i="22"/>
  <c r="Y109" i="22"/>
  <c r="Y107" i="22"/>
  <c r="S84" i="22"/>
  <c r="S76" i="22"/>
  <c r="S68" i="22"/>
  <c r="Y68" i="22"/>
  <c r="S208" i="22"/>
  <c r="S204" i="22"/>
  <c r="S195" i="22"/>
  <c r="Y169" i="22"/>
  <c r="S82" i="22"/>
  <c r="X210" i="22"/>
  <c r="S222" i="22"/>
  <c r="Y198" i="22"/>
  <c r="AJ21" i="20"/>
  <c r="X21" i="20"/>
  <c r="AK21" i="20" s="1"/>
  <c r="S17" i="20"/>
  <c r="AJ15" i="20"/>
  <c r="X15" i="20"/>
  <c r="S15" i="20"/>
  <c r="AJ12" i="20"/>
  <c r="AJ11" i="20"/>
  <c r="X11" i="20"/>
  <c r="AK11" i="20" s="1"/>
  <c r="S213" i="22"/>
  <c r="X213" i="22"/>
  <c r="Y213" i="22"/>
  <c r="S209" i="22"/>
  <c r="X209" i="22"/>
  <c r="Y209" i="22"/>
  <c r="S205" i="22"/>
  <c r="X205" i="22"/>
  <c r="Y205" i="22"/>
  <c r="X185" i="22"/>
  <c r="Y185" i="22"/>
  <c r="S185" i="22"/>
  <c r="X177" i="22"/>
  <c r="S177" i="22"/>
  <c r="Y192" i="22"/>
  <c r="Y188" i="22"/>
  <c r="Y186" i="22"/>
  <c r="X183" i="22"/>
  <c r="Y183" i="22"/>
  <c r="S183" i="22"/>
  <c r="X179" i="22"/>
  <c r="Y179" i="22"/>
  <c r="S179" i="22"/>
  <c r="X175" i="22"/>
  <c r="Y175" i="22"/>
  <c r="S175" i="22"/>
  <c r="S197" i="22"/>
  <c r="S184" i="22"/>
  <c r="X184" i="22"/>
  <c r="Y184" i="22"/>
  <c r="S170" i="22"/>
  <c r="X170" i="22"/>
  <c r="S168" i="22"/>
  <c r="X168" i="22"/>
  <c r="Y180" i="22"/>
  <c r="S166" i="22"/>
  <c r="X166" i="22"/>
  <c r="S164" i="22"/>
  <c r="X164" i="22"/>
  <c r="Y176" i="22"/>
  <c r="S162" i="22"/>
  <c r="X162" i="22"/>
  <c r="Y174" i="22"/>
  <c r="S160" i="22"/>
  <c r="X160" i="22"/>
  <c r="Y172" i="22"/>
  <c r="S182" i="22"/>
  <c r="S180" i="22"/>
  <c r="S178" i="22"/>
  <c r="S176" i="22"/>
  <c r="S174" i="22"/>
  <c r="S172" i="22"/>
  <c r="X158" i="22"/>
  <c r="S158" i="22"/>
  <c r="S156" i="22"/>
  <c r="X156" i="22"/>
  <c r="S154" i="22"/>
  <c r="X154" i="22"/>
  <c r="S152" i="22"/>
  <c r="X152" i="22"/>
  <c r="S150" i="22"/>
  <c r="X150" i="22"/>
  <c r="S148" i="22"/>
  <c r="X148" i="22"/>
  <c r="S146" i="22"/>
  <c r="X146" i="22"/>
  <c r="S144" i="22"/>
  <c r="X144" i="22"/>
  <c r="S142" i="22"/>
  <c r="X142" i="22"/>
  <c r="S140" i="22"/>
  <c r="X140" i="22"/>
  <c r="S138" i="22"/>
  <c r="X138" i="22"/>
  <c r="S134" i="22"/>
  <c r="X134" i="22"/>
  <c r="S130" i="22"/>
  <c r="X130" i="22"/>
  <c r="S126" i="22"/>
  <c r="X126" i="22"/>
  <c r="S124" i="22"/>
  <c r="X124" i="22"/>
  <c r="S122" i="22"/>
  <c r="X122" i="22"/>
  <c r="S120" i="22"/>
  <c r="X120" i="22"/>
  <c r="Y120" i="22"/>
  <c r="S118" i="22"/>
  <c r="X118" i="22"/>
  <c r="Y118" i="22"/>
  <c r="S116" i="22"/>
  <c r="X116" i="22"/>
  <c r="S114" i="22"/>
  <c r="X114" i="22"/>
  <c r="Y114" i="22"/>
  <c r="X91" i="22"/>
  <c r="Y103" i="22"/>
  <c r="S91" i="22"/>
  <c r="S103" i="22"/>
  <c r="X65" i="22"/>
  <c r="Y65" i="22"/>
  <c r="S65" i="22"/>
  <c r="X61" i="22"/>
  <c r="Y61" i="22"/>
  <c r="S61" i="22"/>
  <c r="X57" i="22"/>
  <c r="Y57" i="22"/>
  <c r="S57" i="22"/>
  <c r="X54" i="22"/>
  <c r="S54" i="22"/>
  <c r="X52" i="22"/>
  <c r="Y64" i="22"/>
  <c r="S52" i="22"/>
  <c r="X50" i="22"/>
  <c r="S50" i="22"/>
  <c r="X48" i="22"/>
  <c r="Y60" i="22"/>
  <c r="S48" i="22"/>
  <c r="X46" i="22"/>
  <c r="Y58" i="22"/>
  <c r="S46" i="22"/>
  <c r="X44" i="22"/>
  <c r="Y56" i="22"/>
  <c r="S44" i="22"/>
  <c r="X42" i="22"/>
  <c r="S42" i="22"/>
  <c r="X40" i="22"/>
  <c r="S40" i="22"/>
  <c r="X38" i="22"/>
  <c r="S38" i="22"/>
  <c r="X36" i="22"/>
  <c r="S36" i="22"/>
  <c r="X34" i="22"/>
  <c r="S34" i="22"/>
  <c r="X32" i="22"/>
  <c r="Y32" i="22"/>
  <c r="S32" i="22"/>
  <c r="X30" i="22"/>
  <c r="Y30" i="22"/>
  <c r="S30" i="22"/>
  <c r="X28" i="22"/>
  <c r="Y28" i="22"/>
  <c r="S28" i="22"/>
  <c r="X26" i="22"/>
  <c r="Y26" i="22"/>
  <c r="S26" i="22"/>
  <c r="X24" i="22"/>
  <c r="Y24" i="22"/>
  <c r="S24" i="22"/>
  <c r="X22" i="22"/>
  <c r="Y22" i="22"/>
  <c r="S22" i="22"/>
  <c r="S66" i="22"/>
  <c r="S64" i="22"/>
  <c r="S62" i="22"/>
  <c r="S60" i="22"/>
  <c r="S58" i="22"/>
  <c r="S56" i="22"/>
  <c r="S211" i="22"/>
  <c r="X211" i="22"/>
  <c r="Y211" i="22"/>
  <c r="S207" i="22"/>
  <c r="X207" i="22"/>
  <c r="Y207" i="22"/>
  <c r="S203" i="22"/>
  <c r="X203" i="22"/>
  <c r="Y203" i="22"/>
  <c r="S189" i="22"/>
  <c r="X189" i="22"/>
  <c r="Y201" i="22"/>
  <c r="X181" i="22"/>
  <c r="Y181" i="22"/>
  <c r="S181" i="22"/>
  <c r="X159" i="22"/>
  <c r="Y159" i="22"/>
  <c r="S159" i="22"/>
  <c r="S136" i="22"/>
  <c r="X136" i="22"/>
  <c r="S132" i="22"/>
  <c r="X132" i="22"/>
  <c r="S128" i="22"/>
  <c r="X128" i="22"/>
  <c r="S125" i="22"/>
  <c r="X125" i="22"/>
  <c r="Y137" i="22"/>
  <c r="S123" i="22"/>
  <c r="X123" i="22"/>
  <c r="S121" i="22"/>
  <c r="X121" i="22"/>
  <c r="Y121" i="22"/>
  <c r="S119" i="22"/>
  <c r="X119" i="22"/>
  <c r="Y119" i="22"/>
  <c r="S117" i="22"/>
  <c r="X117" i="22"/>
  <c r="Y117" i="22"/>
  <c r="S115" i="22"/>
  <c r="X115" i="22"/>
  <c r="Y115" i="22"/>
  <c r="S113" i="22"/>
  <c r="X113" i="22"/>
  <c r="Y113" i="22"/>
  <c r="S112" i="22"/>
  <c r="X112" i="22"/>
  <c r="Y112" i="22"/>
  <c r="S111" i="22"/>
  <c r="X111" i="22"/>
  <c r="Y111" i="22"/>
  <c r="S137" i="22"/>
  <c r="S135" i="22"/>
  <c r="S133" i="22"/>
  <c r="S131" i="22"/>
  <c r="S129" i="22"/>
  <c r="S127" i="22"/>
  <c r="X93" i="22"/>
  <c r="S93" i="22"/>
  <c r="X89" i="22"/>
  <c r="Y101" i="22"/>
  <c r="S89" i="22"/>
  <c r="X81" i="22"/>
  <c r="S81" i="22"/>
  <c r="X79" i="22"/>
  <c r="S79" i="22"/>
  <c r="X77" i="22"/>
  <c r="S77" i="22"/>
  <c r="X75" i="22"/>
  <c r="Y87" i="22"/>
  <c r="S75" i="22"/>
  <c r="X73" i="22"/>
  <c r="S73" i="22"/>
  <c r="X71" i="22"/>
  <c r="Y83" i="22"/>
  <c r="S71" i="22"/>
  <c r="X69" i="22"/>
  <c r="S69" i="22"/>
  <c r="X67" i="22"/>
  <c r="S67" i="22"/>
  <c r="Y105" i="22"/>
  <c r="X63" i="22"/>
  <c r="Y63" i="22"/>
  <c r="S63" i="22"/>
  <c r="X59" i="22"/>
  <c r="Y59" i="22"/>
  <c r="S59" i="22"/>
  <c r="X55" i="22"/>
  <c r="Y55" i="22"/>
  <c r="Y66" i="22"/>
  <c r="Y51" i="22"/>
  <c r="Y43" i="22"/>
  <c r="Y104" i="22"/>
  <c r="Y35" i="22"/>
  <c r="Y161" i="22"/>
  <c r="Y41" i="22"/>
  <c r="Y73" i="22"/>
  <c r="Y116" i="22"/>
  <c r="Y127" i="22"/>
  <c r="Y212" i="22"/>
  <c r="Y37" i="22"/>
  <c r="Y195" i="22"/>
  <c r="Y187" i="22"/>
  <c r="Y182" i="22"/>
  <c r="Y194" i="22"/>
  <c r="Y139" i="22"/>
  <c r="Y206" i="22"/>
  <c r="Y200" i="22"/>
  <c r="Y190" i="22"/>
  <c r="Y178" i="22"/>
  <c r="Y177" i="22"/>
  <c r="Y110" i="22"/>
  <c r="Y96" i="22"/>
  <c r="Y84" i="22"/>
  <c r="Y62" i="22"/>
  <c r="Y69" i="22"/>
  <c r="Y77" i="22"/>
  <c r="Y85" i="22"/>
  <c r="Y208" i="22"/>
  <c r="Y92" i="22"/>
  <c r="Y193" i="22"/>
  <c r="Y122" i="22"/>
  <c r="Y204" i="22"/>
  <c r="Y225" i="22"/>
  <c r="Y102" i="22"/>
  <c r="Y217" i="22"/>
  <c r="Y221" i="22"/>
  <c r="Y202" i="22"/>
  <c r="Y210" i="22"/>
  <c r="Y222" i="22"/>
  <c r="Y128" i="22"/>
  <c r="Y136" i="22"/>
  <c r="Y215" i="22"/>
  <c r="Y223" i="22"/>
  <c r="Y82" i="22"/>
  <c r="Y98" i="22"/>
  <c r="Y219" i="22"/>
  <c r="Y132" i="22"/>
  <c r="Y106" i="22"/>
  <c r="Y197" i="22"/>
  <c r="Y189" i="22"/>
  <c r="Y191" i="22"/>
  <c r="AK15" i="20"/>
  <c r="Y67" i="22"/>
  <c r="Y71" i="22"/>
  <c r="Y75" i="22"/>
  <c r="Y79" i="22"/>
  <c r="Y81" i="22"/>
  <c r="Y89" i="22"/>
  <c r="Y93" i="22"/>
  <c r="Y34" i="22"/>
  <c r="Y36" i="22"/>
  <c r="Y38" i="22"/>
  <c r="Y40" i="22"/>
  <c r="Y42" i="22"/>
  <c r="Y44" i="22"/>
  <c r="Y46" i="22"/>
  <c r="Y48" i="22"/>
  <c r="Y50" i="22"/>
  <c r="Y52" i="22"/>
  <c r="Y54" i="22"/>
  <c r="Y91" i="22"/>
  <c r="Y129" i="22"/>
  <c r="Y133" i="22"/>
  <c r="Y158" i="22"/>
  <c r="Y196" i="22"/>
  <c r="Y123" i="22"/>
  <c r="Y125" i="22"/>
  <c r="Y171" i="22"/>
  <c r="Y131" i="22"/>
  <c r="Y135" i="22"/>
  <c r="Y124" i="22"/>
  <c r="Y126" i="22"/>
  <c r="Y130" i="22"/>
  <c r="Y134" i="22"/>
  <c r="Y138" i="22"/>
  <c r="Y140" i="22"/>
  <c r="Y142" i="22"/>
  <c r="Y144" i="22"/>
  <c r="Y146" i="22"/>
  <c r="Y148" i="22"/>
  <c r="Y150" i="22"/>
  <c r="Y152" i="22"/>
  <c r="Y154" i="22"/>
  <c r="Y156" i="22"/>
  <c r="Y160" i="22"/>
  <c r="Y162" i="22"/>
  <c r="Y164" i="22"/>
  <c r="Y166" i="22"/>
  <c r="Y168" i="22"/>
  <c r="Y170" i="22"/>
  <c r="R302" i="22"/>
  <c r="X302" i="22" s="1"/>
  <c r="Q320" i="22" l="1"/>
  <c r="R320" i="22"/>
  <c r="S332" i="22" s="1"/>
  <c r="K332" i="22"/>
  <c r="P35" i="20"/>
  <c r="AC35" i="20"/>
  <c r="M37" i="20"/>
  <c r="N52" i="20"/>
  <c r="G38" i="20"/>
  <c r="I42" i="20"/>
  <c r="AE41" i="20"/>
  <c r="AA42" i="20"/>
  <c r="Q31" i="20"/>
  <c r="U39" i="20"/>
  <c r="W40" i="20"/>
  <c r="M39" i="20"/>
  <c r="R43" i="20"/>
  <c r="AJ43" i="20" s="1"/>
  <c r="G25" i="20"/>
  <c r="E32" i="20"/>
  <c r="AA31" i="20"/>
  <c r="AA34" i="20"/>
  <c r="AC31" i="20"/>
  <c r="AC34" i="20"/>
  <c r="J35" i="20"/>
  <c r="K35" i="20" s="1"/>
  <c r="O37" i="20"/>
  <c r="D52" i="20"/>
  <c r="I40" i="20"/>
  <c r="R27" i="20"/>
  <c r="X27" i="20" s="1"/>
  <c r="AK27" i="20" s="1"/>
  <c r="P19" i="20"/>
  <c r="Q20" i="20" s="1"/>
  <c r="P23" i="20"/>
  <c r="Q23" i="20" s="1"/>
  <c r="P27" i="20"/>
  <c r="M28" i="20"/>
  <c r="I33" i="20"/>
  <c r="W24" i="20"/>
  <c r="J36" i="20"/>
  <c r="J51" i="20" s="1"/>
  <c r="I37" i="20"/>
  <c r="O38" i="20"/>
  <c r="E40" i="20"/>
  <c r="AA43" i="20"/>
  <c r="Q35" i="20"/>
  <c r="R34" i="20"/>
  <c r="X34" i="20" s="1"/>
  <c r="G35" i="20"/>
  <c r="M42" i="20"/>
  <c r="Y15" i="20"/>
  <c r="AK14" i="20"/>
  <c r="S14" i="20"/>
  <c r="AJ13" i="20"/>
  <c r="S13" i="20"/>
  <c r="X13" i="20"/>
  <c r="AJ33" i="20"/>
  <c r="X33" i="20"/>
  <c r="AK33" i="20" s="1"/>
  <c r="AJ27" i="20"/>
  <c r="Q19" i="20"/>
  <c r="Q27" i="20"/>
  <c r="Q28" i="20"/>
  <c r="Y12" i="20"/>
  <c r="AK12" i="20"/>
  <c r="X17" i="20"/>
  <c r="AK17" i="20" s="1"/>
  <c r="R29" i="20"/>
  <c r="Q29" i="20"/>
  <c r="E18" i="20"/>
  <c r="M19" i="20"/>
  <c r="E22" i="20"/>
  <c r="M23" i="20"/>
  <c r="E27" i="20"/>
  <c r="E28" i="20"/>
  <c r="O28" i="20"/>
  <c r="I29" i="20"/>
  <c r="AA30" i="20"/>
  <c r="W31" i="20"/>
  <c r="G32" i="20"/>
  <c r="P32" i="20"/>
  <c r="M33" i="20"/>
  <c r="J20" i="20"/>
  <c r="J32" i="20"/>
  <c r="R32" i="20" s="1"/>
  <c r="W37" i="20"/>
  <c r="P36" i="20"/>
  <c r="AA38" i="20"/>
  <c r="W38" i="20"/>
  <c r="R39" i="20"/>
  <c r="X39" i="20" s="1"/>
  <c r="M41" i="20"/>
  <c r="O41" i="20"/>
  <c r="S12" i="20"/>
  <c r="S16" i="20"/>
  <c r="X30" i="20"/>
  <c r="K13" i="20"/>
  <c r="K34" i="20"/>
  <c r="O19" i="20"/>
  <c r="O23" i="20"/>
  <c r="G24" i="20"/>
  <c r="E26" i="20"/>
  <c r="G28" i="20"/>
  <c r="AC30" i="20"/>
  <c r="O31" i="20"/>
  <c r="J22" i="20"/>
  <c r="K23" i="20" s="1"/>
  <c r="E35" i="20"/>
  <c r="O35" i="20"/>
  <c r="AA36" i="20"/>
  <c r="L51" i="20"/>
  <c r="E38" i="20"/>
  <c r="AA37" i="20"/>
  <c r="AE38" i="20"/>
  <c r="I38" i="20"/>
  <c r="G39" i="20"/>
  <c r="S11" i="20"/>
  <c r="X10" i="20"/>
  <c r="AK10" i="20" s="1"/>
  <c r="K14" i="20"/>
  <c r="AJ30" i="20"/>
  <c r="E19" i="20"/>
  <c r="E25" i="20"/>
  <c r="U26" i="20"/>
  <c r="U34" i="20"/>
  <c r="AA35" i="20"/>
  <c r="I36" i="20"/>
  <c r="W36" i="20"/>
  <c r="J38" i="20"/>
  <c r="K39" i="20" s="1"/>
  <c r="P40" i="20"/>
  <c r="Q40" i="20" s="1"/>
  <c r="P42" i="20"/>
  <c r="Q43" i="20" s="1"/>
  <c r="K37" i="20"/>
  <c r="J52" i="20"/>
  <c r="R37" i="20"/>
  <c r="P52" i="20"/>
  <c r="S34" i="20"/>
  <c r="K26" i="20"/>
  <c r="R26" i="20"/>
  <c r="K27" i="20"/>
  <c r="AJ37" i="20"/>
  <c r="Y16" i="20"/>
  <c r="Y17" i="20"/>
  <c r="AK16" i="20"/>
  <c r="K18" i="20"/>
  <c r="R18" i="20"/>
  <c r="K25" i="20"/>
  <c r="R25" i="20"/>
  <c r="K31" i="20"/>
  <c r="R31" i="20"/>
  <c r="R24" i="20"/>
  <c r="K24" i="20"/>
  <c r="K29" i="20"/>
  <c r="R28" i="20"/>
  <c r="K28" i="20"/>
  <c r="K19" i="20"/>
  <c r="Q36" i="20"/>
  <c r="E31" i="20"/>
  <c r="E36" i="20"/>
  <c r="O36" i="20"/>
  <c r="T51" i="20"/>
  <c r="F51" i="20"/>
  <c r="N51" i="20"/>
  <c r="P38" i="20"/>
  <c r="I41" i="20"/>
  <c r="E42" i="20"/>
  <c r="W42" i="20"/>
  <c r="AE39" i="20"/>
  <c r="W39" i="20"/>
  <c r="I39" i="20"/>
  <c r="G40" i="20"/>
  <c r="M40" i="20"/>
  <c r="J40" i="20"/>
  <c r="E41" i="20"/>
  <c r="AE42" i="20"/>
  <c r="U42" i="20"/>
  <c r="O40" i="20"/>
  <c r="O42" i="20"/>
  <c r="Q314" i="22"/>
  <c r="R313" i="22"/>
  <c r="X313" i="22" s="1"/>
  <c r="Q321" i="22"/>
  <c r="R308" i="22"/>
  <c r="X308" i="22" s="1"/>
  <c r="Q317" i="22"/>
  <c r="R312" i="22"/>
  <c r="X312" i="22" s="1"/>
  <c r="Q319" i="22"/>
  <c r="Q309" i="22"/>
  <c r="R309" i="22"/>
  <c r="X309" i="22" s="1"/>
  <c r="R310" i="22"/>
  <c r="X310" i="22" s="1"/>
  <c r="R314" i="22"/>
  <c r="X314" i="22" s="1"/>
  <c r="R318" i="22"/>
  <c r="X318" i="22" s="1"/>
  <c r="K311" i="22"/>
  <c r="G42" i="20"/>
  <c r="K310" i="22"/>
  <c r="J42" i="20"/>
  <c r="K43" i="20" s="1"/>
  <c r="R321" i="22"/>
  <c r="S333" i="22" s="1"/>
  <c r="K321" i="22"/>
  <c r="S320" i="22"/>
  <c r="K320" i="22"/>
  <c r="R319" i="22"/>
  <c r="S331" i="22" s="1"/>
  <c r="K319" i="22"/>
  <c r="K318" i="22"/>
  <c r="S318" i="22"/>
  <c r="R317" i="22"/>
  <c r="X317" i="22" s="1"/>
  <c r="W41" i="20"/>
  <c r="Q315" i="22"/>
  <c r="P41" i="20"/>
  <c r="Q313" i="22"/>
  <c r="Q308" i="22"/>
  <c r="Q302" i="22"/>
  <c r="Q306" i="22"/>
  <c r="Q318" i="22"/>
  <c r="Q297" i="22"/>
  <c r="Q300" i="22"/>
  <c r="Q310" i="22"/>
  <c r="R300" i="22"/>
  <c r="X300" i="22" s="1"/>
  <c r="X296" i="22"/>
  <c r="Y308" i="22" s="1"/>
  <c r="S306" i="22"/>
  <c r="J41" i="20"/>
  <c r="Y296" i="22"/>
  <c r="K295" i="22"/>
  <c r="G41" i="20"/>
  <c r="R297" i="22"/>
  <c r="K298" i="22"/>
  <c r="R303" i="22"/>
  <c r="Y302" i="22"/>
  <c r="Y314" i="22"/>
  <c r="Y299" i="22"/>
  <c r="Y311" i="22"/>
  <c r="S301" i="22"/>
  <c r="S313" i="22"/>
  <c r="X301" i="22"/>
  <c r="X305" i="22"/>
  <c r="S305" i="22"/>
  <c r="S302" i="22"/>
  <c r="S299" i="22"/>
  <c r="R295" i="22"/>
  <c r="K299" i="22"/>
  <c r="K301" i="22"/>
  <c r="K303" i="22"/>
  <c r="K305" i="22"/>
  <c r="R298" i="22"/>
  <c r="S314" i="22"/>
  <c r="K313" i="22"/>
  <c r="K297" i="22"/>
  <c r="X304" i="22"/>
  <c r="Y304" i="22" s="1"/>
  <c r="S311" i="22"/>
  <c r="K317" i="22"/>
  <c r="X306" i="22"/>
  <c r="Q316" i="22"/>
  <c r="S316" i="22"/>
  <c r="R315" i="22"/>
  <c r="S315" i="22" s="1"/>
  <c r="S319" i="22" l="1"/>
  <c r="X319" i="22"/>
  <c r="Y319" i="22" s="1"/>
  <c r="X43" i="20"/>
  <c r="AK43" i="20" s="1"/>
  <c r="X320" i="22"/>
  <c r="X321" i="22"/>
  <c r="Y333" i="22" s="1"/>
  <c r="R23" i="20"/>
  <c r="AJ23" i="20" s="1"/>
  <c r="AJ34" i="20"/>
  <c r="Q24" i="20"/>
  <c r="Q41" i="20"/>
  <c r="R19" i="20"/>
  <c r="R42" i="20"/>
  <c r="AJ42" i="20" s="1"/>
  <c r="Q42" i="20"/>
  <c r="K36" i="20"/>
  <c r="AJ39" i="20"/>
  <c r="R35" i="20"/>
  <c r="AJ35" i="20" s="1"/>
  <c r="K38" i="20"/>
  <c r="R36" i="20"/>
  <c r="AJ36" i="20" s="1"/>
  <c r="R51" i="20"/>
  <c r="AK30" i="20"/>
  <c r="K33" i="20"/>
  <c r="K21" i="20"/>
  <c r="R20" i="20"/>
  <c r="S20" i="20" s="1"/>
  <c r="X29" i="20"/>
  <c r="AK29" i="20" s="1"/>
  <c r="AJ29" i="20"/>
  <c r="K32" i="20"/>
  <c r="K20" i="20"/>
  <c r="Q37" i="20"/>
  <c r="R22" i="20"/>
  <c r="K22" i="20"/>
  <c r="S30" i="20"/>
  <c r="P51" i="20"/>
  <c r="Y11" i="20"/>
  <c r="Q32" i="20"/>
  <c r="Q33" i="20"/>
  <c r="Y14" i="20"/>
  <c r="AK13" i="20"/>
  <c r="Y13" i="20"/>
  <c r="Q38" i="20"/>
  <c r="R38" i="20"/>
  <c r="Q39" i="20"/>
  <c r="S24" i="20"/>
  <c r="AJ24" i="20"/>
  <c r="X24" i="20"/>
  <c r="S26" i="20"/>
  <c r="S27" i="20"/>
  <c r="AJ26" i="20"/>
  <c r="X26" i="20"/>
  <c r="AK39" i="20"/>
  <c r="S28" i="20"/>
  <c r="S29" i="20"/>
  <c r="AJ28" i="20"/>
  <c r="X28" i="20"/>
  <c r="AJ31" i="20"/>
  <c r="X31" i="20"/>
  <c r="S31" i="20"/>
  <c r="S18" i="20"/>
  <c r="AJ18" i="20"/>
  <c r="X18" i="20"/>
  <c r="R40" i="20"/>
  <c r="K40" i="20"/>
  <c r="AJ32" i="20"/>
  <c r="X32" i="20"/>
  <c r="S33" i="20"/>
  <c r="S32" i="20"/>
  <c r="K42" i="20"/>
  <c r="X23" i="20"/>
  <c r="AJ19" i="20"/>
  <c r="X19" i="20"/>
  <c r="S19" i="20"/>
  <c r="S35" i="20"/>
  <c r="S25" i="20"/>
  <c r="AJ25" i="20"/>
  <c r="X25" i="20"/>
  <c r="AK34" i="20"/>
  <c r="Y34" i="20"/>
  <c r="X37" i="20"/>
  <c r="R52" i="20"/>
  <c r="S308" i="22"/>
  <c r="S321" i="22"/>
  <c r="S317" i="22"/>
  <c r="X315" i="22"/>
  <c r="Y316" i="22"/>
  <c r="K41" i="20"/>
  <c r="R41" i="20"/>
  <c r="S312" i="22"/>
  <c r="S300" i="22"/>
  <c r="Y312" i="22"/>
  <c r="Y300" i="22"/>
  <c r="S309" i="22"/>
  <c r="S297" i="22"/>
  <c r="X297" i="22"/>
  <c r="Y309" i="22" s="1"/>
  <c r="X303" i="22"/>
  <c r="Y303" i="22" s="1"/>
  <c r="S303" i="22"/>
  <c r="Y313" i="22"/>
  <c r="Y301" i="22"/>
  <c r="S298" i="22"/>
  <c r="S310" i="22"/>
  <c r="X298" i="22"/>
  <c r="S295" i="22"/>
  <c r="S307" i="22"/>
  <c r="X295" i="22"/>
  <c r="Y318" i="22"/>
  <c r="Y306" i="22"/>
  <c r="Y305" i="22"/>
  <c r="Y317" i="22"/>
  <c r="Y331" i="22" l="1"/>
  <c r="Y321" i="22"/>
  <c r="Y320" i="22"/>
  <c r="Y332" i="22"/>
  <c r="X35" i="20"/>
  <c r="S37" i="20"/>
  <c r="X36" i="20"/>
  <c r="S36" i="20"/>
  <c r="X42" i="20"/>
  <c r="S43" i="20"/>
  <c r="X22" i="20"/>
  <c r="S22" i="20"/>
  <c r="AJ22" i="20"/>
  <c r="S23" i="20"/>
  <c r="S21" i="20"/>
  <c r="AJ20" i="20"/>
  <c r="X20" i="20"/>
  <c r="Y30" i="20"/>
  <c r="AK25" i="20"/>
  <c r="Y25" i="20"/>
  <c r="AK35" i="20"/>
  <c r="Y35" i="20"/>
  <c r="Y36" i="20"/>
  <c r="AK28" i="20"/>
  <c r="Y29" i="20"/>
  <c r="Y28" i="20"/>
  <c r="Y37" i="20"/>
  <c r="X52" i="20"/>
  <c r="AK37" i="20"/>
  <c r="S40" i="20"/>
  <c r="X40" i="20"/>
  <c r="AJ40" i="20"/>
  <c r="Y19" i="20"/>
  <c r="AK19" i="20"/>
  <c r="AK32" i="20"/>
  <c r="Y32" i="20"/>
  <c r="Y33" i="20"/>
  <c r="AK18" i="20"/>
  <c r="Y18" i="20"/>
  <c r="Y31" i="20"/>
  <c r="AK31" i="20"/>
  <c r="AK23" i="20"/>
  <c r="Y23" i="20"/>
  <c r="Y27" i="20"/>
  <c r="Y26" i="20"/>
  <c r="AK26" i="20"/>
  <c r="AK24" i="20"/>
  <c r="Y24" i="20"/>
  <c r="S38" i="20"/>
  <c r="AJ38" i="20"/>
  <c r="X38" i="20"/>
  <c r="S39" i="20"/>
  <c r="Y297" i="22"/>
  <c r="X41" i="20"/>
  <c r="S42" i="20"/>
  <c r="S41" i="20"/>
  <c r="AJ41" i="20"/>
  <c r="Y315" i="22"/>
  <c r="Y307" i="22"/>
  <c r="Y295" i="22"/>
  <c r="Y310" i="22"/>
  <c r="Y298" i="22"/>
  <c r="AK36" i="20" l="1"/>
  <c r="X51" i="20"/>
  <c r="Y43" i="20"/>
  <c r="AK42" i="20"/>
  <c r="AK20" i="20"/>
  <c r="Y21" i="20"/>
  <c r="Y20" i="20"/>
  <c r="AK22" i="20"/>
  <c r="Y22" i="20"/>
  <c r="AK38" i="20"/>
  <c r="Y38" i="20"/>
  <c r="Y39" i="20"/>
  <c r="AK40" i="20"/>
  <c r="Y40" i="20"/>
  <c r="AK41" i="20"/>
  <c r="Y41" i="20"/>
  <c r="Y42" i="20"/>
</calcChain>
</file>

<file path=xl/sharedStrings.xml><?xml version="1.0" encoding="utf-8"?>
<sst xmlns="http://schemas.openxmlformats.org/spreadsheetml/2006/main" count="1638" uniqueCount="378">
  <si>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</si>
  <si>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</si>
  <si>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</si>
  <si>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</si>
  <si>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</si>
  <si>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</si>
  <si>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</si>
  <si>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</si>
  <si>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</si>
  <si>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</si>
  <si>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</si>
  <si>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</si>
  <si>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</si>
  <si>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</si>
  <si>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</si>
  <si>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</si>
  <si>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</si>
  <si>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</si>
  <si>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</si>
  <si>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</si>
  <si>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</si>
  <si>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</si>
  <si>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</si>
  <si>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</si>
  <si>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</si>
  <si>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</si>
  <si>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</si>
  <si>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</si>
  <si>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</si>
  <si>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平成2</t>
    <rPh sb="0" eb="2">
      <t>ヘイセイ</t>
    </rPh>
    <phoneticPr fontId="1"/>
  </si>
  <si>
    <t>3</t>
    <phoneticPr fontId="1"/>
  </si>
  <si>
    <t>13</t>
  </si>
  <si>
    <t>14</t>
  </si>
  <si>
    <t>15</t>
  </si>
  <si>
    <t>16</t>
  </si>
  <si>
    <t>17</t>
  </si>
  <si>
    <t>2010</t>
    <phoneticPr fontId="18"/>
  </si>
  <si>
    <t>1998/4</t>
    <phoneticPr fontId="20"/>
  </si>
  <si>
    <t>平成10/4</t>
    <rPh sb="0" eb="2">
      <t>ヘイセイ</t>
    </rPh>
    <phoneticPr fontId="21"/>
  </si>
  <si>
    <t>－</t>
    <phoneticPr fontId="2"/>
  </si>
  <si>
    <t>6</t>
    <phoneticPr fontId="20"/>
  </si>
  <si>
    <t>9</t>
    <phoneticPr fontId="20"/>
  </si>
  <si>
    <t>10</t>
    <phoneticPr fontId="20"/>
  </si>
  <si>
    <t>11</t>
    <phoneticPr fontId="21"/>
  </si>
  <si>
    <t>12</t>
    <phoneticPr fontId="21"/>
  </si>
  <si>
    <t>1999/1</t>
    <phoneticPr fontId="20"/>
  </si>
  <si>
    <t>11/1</t>
    <phoneticPr fontId="21"/>
  </si>
  <si>
    <t>2</t>
    <phoneticPr fontId="21"/>
  </si>
  <si>
    <t>3</t>
    <phoneticPr fontId="20"/>
  </si>
  <si>
    <t>3</t>
    <phoneticPr fontId="21"/>
  </si>
  <si>
    <t>1999/4</t>
    <phoneticPr fontId="20"/>
  </si>
  <si>
    <t>11/4</t>
    <phoneticPr fontId="21"/>
  </si>
  <si>
    <t>2000/1</t>
    <phoneticPr fontId="20"/>
  </si>
  <si>
    <t>12/1</t>
    <phoneticPr fontId="21"/>
  </si>
  <si>
    <t>12/4</t>
    <phoneticPr fontId="21"/>
  </si>
  <si>
    <t>2001/1</t>
    <phoneticPr fontId="20"/>
  </si>
  <si>
    <t>13/1</t>
    <phoneticPr fontId="21"/>
  </si>
  <si>
    <t>13/4</t>
    <phoneticPr fontId="21"/>
  </si>
  <si>
    <t>2002/1</t>
    <phoneticPr fontId="20"/>
  </si>
  <si>
    <t>14/1</t>
    <phoneticPr fontId="21"/>
  </si>
  <si>
    <t>2002/4</t>
    <phoneticPr fontId="20"/>
  </si>
  <si>
    <t>7</t>
    <phoneticPr fontId="20"/>
  </si>
  <si>
    <t>7</t>
    <phoneticPr fontId="21"/>
  </si>
  <si>
    <t>2</t>
    <phoneticPr fontId="20"/>
  </si>
  <si>
    <t>5</t>
    <phoneticPr fontId="20"/>
  </si>
  <si>
    <t>8</t>
    <phoneticPr fontId="20"/>
  </si>
  <si>
    <t>8</t>
    <phoneticPr fontId="21"/>
  </si>
  <si>
    <t>11</t>
    <phoneticPr fontId="20"/>
  </si>
  <si>
    <t>12</t>
    <phoneticPr fontId="20"/>
  </si>
  <si>
    <t>その他
②</t>
    <rPh sb="2" eb="3">
      <t>タ</t>
    </rPh>
    <phoneticPr fontId="2"/>
  </si>
  <si>
    <t>生乳移出量
④</t>
    <phoneticPr fontId="2"/>
  </si>
  <si>
    <t>生乳移入量
⑤</t>
    <phoneticPr fontId="2"/>
  </si>
  <si>
    <t>乳製品向け処理量
⑨＝⑦－⑧</t>
    <phoneticPr fontId="2"/>
  </si>
  <si>
    <t xml:space="preserve">      2  2004年4月の牛乳乳製品統計調査規則の改正に伴う用語の定義の変更及び調査項目の追加によりそれ以前の数値と連続性なし。</t>
    <phoneticPr fontId="2"/>
  </si>
  <si>
    <t>飲用
比率
⑧/⑦×100</t>
    <rPh sb="0" eb="2">
      <t>インヨウ</t>
    </rPh>
    <rPh sb="3" eb="5">
      <t>ヒリツ</t>
    </rPh>
    <phoneticPr fontId="2"/>
  </si>
  <si>
    <t>注：1  「前年比」「域内産生乳販売量」「純移出入量」「生乳域内処理量」「乳製品向け処理量」はJミルクによる算出。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37" eb="40">
      <t>ニュウセイヒン</t>
    </rPh>
    <rPh sb="40" eb="41">
      <t>ム</t>
    </rPh>
    <rPh sb="42" eb="44">
      <t>ショリ</t>
    </rPh>
    <rPh sb="44" eb="45">
      <t>リョウ</t>
    </rPh>
    <rPh sb="54" eb="56">
      <t>サンシュツ</t>
    </rPh>
    <phoneticPr fontId="2"/>
  </si>
  <si>
    <t>（単位：トン、％）</t>
    <phoneticPr fontId="2"/>
  </si>
  <si>
    <t>生乳生産量及び用途別処理量(東山 　農業地域別)</t>
    <rPh sb="14" eb="16">
      <t>ヒガシヤマ</t>
    </rPh>
    <rPh sb="18" eb="20">
      <t>ノウギョウ</t>
    </rPh>
    <rPh sb="20" eb="22">
      <t>チイキ</t>
    </rPh>
    <rPh sb="22" eb="23">
      <t>ベツ</t>
    </rPh>
    <phoneticPr fontId="2"/>
  </si>
  <si>
    <t>生乳生産量
①</t>
    <phoneticPr fontId="2"/>
  </si>
  <si>
    <t>域内産生乳販売量
③＝①－②</t>
    <phoneticPr fontId="2"/>
  </si>
  <si>
    <t>純移出入量
⑥＝⑤－④</t>
    <phoneticPr fontId="2"/>
  </si>
  <si>
    <t>生乳域内処理量
⑦＝③＋⑥</t>
    <phoneticPr fontId="2"/>
  </si>
  <si>
    <t>牛乳等向け
処理量⑧</t>
    <phoneticPr fontId="2"/>
  </si>
  <si>
    <t>乳製品向け処理量
⑨＝⑦－⑧</t>
    <phoneticPr fontId="2"/>
  </si>
  <si>
    <t>－</t>
    <phoneticPr fontId="2"/>
  </si>
  <si>
    <t>－</t>
    <phoneticPr fontId="2"/>
  </si>
  <si>
    <t>－</t>
    <phoneticPr fontId="2"/>
  </si>
  <si>
    <t>－</t>
    <phoneticPr fontId="2"/>
  </si>
  <si>
    <t>5</t>
    <phoneticPr fontId="21"/>
  </si>
  <si>
    <t>－</t>
    <phoneticPr fontId="2"/>
  </si>
  <si>
    <t>－</t>
    <phoneticPr fontId="2"/>
  </si>
  <si>
    <t>6</t>
    <phoneticPr fontId="21"/>
  </si>
  <si>
    <t>6</t>
    <phoneticPr fontId="20"/>
  </si>
  <si>
    <t>7</t>
    <phoneticPr fontId="20"/>
  </si>
  <si>
    <t>－</t>
    <phoneticPr fontId="2"/>
  </si>
  <si>
    <t>9</t>
    <phoneticPr fontId="21"/>
  </si>
  <si>
    <t>10</t>
    <phoneticPr fontId="21"/>
  </si>
  <si>
    <t>2000/4</t>
    <phoneticPr fontId="20"/>
  </si>
  <si>
    <t>2001/4</t>
    <phoneticPr fontId="20"/>
  </si>
  <si>
    <t>14/4</t>
    <phoneticPr fontId="21"/>
  </si>
  <si>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</si>
  <si>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</si>
  <si>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</si>
  <si>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</si>
  <si>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</si>
  <si>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</si>
  <si>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</si>
  <si>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</si>
  <si>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</si>
  <si>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</si>
  <si>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</si>
  <si>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</si>
  <si>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</si>
  <si>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11</t>
    <phoneticPr fontId="21"/>
  </si>
  <si>
    <t>12</t>
    <phoneticPr fontId="20"/>
  </si>
  <si>
    <t>12</t>
    <phoneticPr fontId="21"/>
  </si>
  <si>
    <t>2003/1</t>
    <phoneticPr fontId="20"/>
  </si>
  <si>
    <t>15/1</t>
    <phoneticPr fontId="21"/>
  </si>
  <si>
    <t>2</t>
    <phoneticPr fontId="20"/>
  </si>
  <si>
    <t>2</t>
    <phoneticPr fontId="21"/>
  </si>
  <si>
    <t>3</t>
    <phoneticPr fontId="20"/>
  </si>
  <si>
    <t>3</t>
    <phoneticPr fontId="21"/>
  </si>
  <si>
    <t>2003/4</t>
    <phoneticPr fontId="20"/>
  </si>
  <si>
    <t>15/4</t>
    <phoneticPr fontId="21"/>
  </si>
  <si>
    <t>2004/1</t>
    <phoneticPr fontId="20"/>
  </si>
  <si>
    <t>16/1</t>
    <phoneticPr fontId="21"/>
  </si>
  <si>
    <t>2004/4</t>
    <phoneticPr fontId="20"/>
  </si>
  <si>
    <t>16/4</t>
    <phoneticPr fontId="21"/>
  </si>
  <si>
    <t>－</t>
    <phoneticPr fontId="2"/>
  </si>
  <si>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</si>
  <si>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</si>
  <si>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</si>
  <si>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</si>
  <si>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</si>
  <si>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</si>
  <si>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</si>
  <si>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</si>
  <si>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</si>
  <si>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</si>
  <si>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</si>
  <si>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</si>
  <si>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</si>
  <si>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</si>
  <si>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</si>
  <si>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</si>
  <si>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</si>
  <si>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</si>
  <si>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</si>
  <si>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</si>
  <si>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</si>
  <si>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</si>
  <si>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</si>
  <si>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</si>
  <si>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</si>
  <si>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</si>
  <si>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</si>
  <si>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</si>
  <si>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</si>
  <si>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</si>
  <si>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</si>
  <si>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</si>
  <si>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</si>
  <si>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</si>
  <si>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</si>
  <si>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</si>
  <si>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</si>
  <si>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</si>
  <si>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</si>
  <si>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</si>
  <si>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</si>
  <si>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</si>
  <si>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 xml:space="preserve">      2  2004年4月の牛乳乳製品統計調査規則の改正に伴う用語の定義の変更及び調査項目の追加によりそれ以前の数値と連続性なし。</t>
    <phoneticPr fontId="2"/>
  </si>
  <si>
    <t>乳製品
比率
⑨/⑦×100</t>
    <rPh sb="0" eb="3">
      <t>ニュウセイヒン</t>
    </rPh>
    <rPh sb="4" eb="6">
      <t>ヒリツ</t>
    </rPh>
    <phoneticPr fontId="2"/>
  </si>
  <si>
    <t>1990</t>
    <phoneticPr fontId="2"/>
  </si>
  <si>
    <t>1991</t>
    <phoneticPr fontId="2"/>
  </si>
  <si>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</si>
  <si>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</si>
  <si>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</si>
  <si>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</si>
  <si>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</si>
  <si>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</si>
  <si>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</si>
  <si>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</si>
  <si>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</si>
  <si>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</si>
  <si>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</si>
  <si>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</si>
  <si>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2005</t>
    <phoneticPr fontId="18"/>
  </si>
  <si>
    <t>2006</t>
    <phoneticPr fontId="18"/>
  </si>
  <si>
    <t>2007</t>
    <phoneticPr fontId="18"/>
  </si>
  <si>
    <t>2012</t>
    <phoneticPr fontId="18"/>
  </si>
  <si>
    <t>2013</t>
    <phoneticPr fontId="18"/>
  </si>
  <si>
    <t>25</t>
    <phoneticPr fontId="2"/>
  </si>
  <si>
    <t>注：1  「前年比」「域内産生乳販売量」「純移出入量」「生乳域内処理量」「乳製品向け処理量」「飲用比率」「乳製品比率」はJミルクによる算出。</t>
    <rPh sb="0" eb="1">
      <t>チュウ</t>
    </rPh>
    <rPh sb="47" eb="49">
      <t>インヨウ</t>
    </rPh>
    <rPh sb="49" eb="51">
      <t>ヒリツ</t>
    </rPh>
    <rPh sb="53" eb="56">
      <t>ニュウセイヒン</t>
    </rPh>
    <rPh sb="56" eb="58">
      <t>ヒリツ</t>
    </rPh>
    <rPh sb="57" eb="58">
      <t>リツ</t>
    </rPh>
    <rPh sb="67" eb="69">
      <t>サンシュツ</t>
    </rPh>
    <phoneticPr fontId="2"/>
  </si>
  <si>
    <t>2015/4</t>
  </si>
  <si>
    <t>27/4</t>
  </si>
  <si>
    <t>2016/1</t>
  </si>
  <si>
    <t>28/1</t>
  </si>
  <si>
    <t>2014</t>
    <phoneticPr fontId="18"/>
  </si>
  <si>
    <t>26</t>
    <phoneticPr fontId="2"/>
  </si>
  <si>
    <t>－</t>
  </si>
  <si>
    <t xml:space="preserve">      4  色付セルについては確定値。</t>
    <rPh sb="9" eb="10">
      <t>イロ</t>
    </rPh>
    <rPh sb="10" eb="11">
      <t>ツキ</t>
    </rPh>
    <rPh sb="18" eb="20">
      <t>カクテイ</t>
    </rPh>
    <rPh sb="20" eb="21">
      <t>アタイ</t>
    </rPh>
    <phoneticPr fontId="2"/>
  </si>
  <si>
    <t>2015</t>
    <phoneticPr fontId="18"/>
  </si>
  <si>
    <t>27</t>
    <phoneticPr fontId="2"/>
  </si>
  <si>
    <t>2016/4</t>
    <phoneticPr fontId="2"/>
  </si>
  <si>
    <t>28/4</t>
    <phoneticPr fontId="2"/>
  </si>
  <si>
    <t>29/1</t>
    <phoneticPr fontId="2"/>
  </si>
  <si>
    <t>2017/1</t>
    <phoneticPr fontId="2"/>
  </si>
  <si>
    <t>クリーム向け</t>
    <phoneticPr fontId="2"/>
  </si>
  <si>
    <t>脱脂濃縮乳向け</t>
    <phoneticPr fontId="2"/>
  </si>
  <si>
    <t>濃縮乳向け</t>
    <phoneticPr fontId="2"/>
  </si>
  <si>
    <t>前年同月比</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</si>
  <si>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</si>
  <si>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</si>
  <si>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</si>
  <si>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 xml:space="preserve">      5  色付セルについては確定値。</t>
    <rPh sb="9" eb="10">
      <t>イロ</t>
    </rPh>
    <rPh sb="10" eb="11">
      <t>ツキ</t>
    </rPh>
    <rPh sb="18" eb="20">
      <t>カクテイ</t>
    </rPh>
    <rPh sb="20" eb="21">
      <t>アタイ</t>
    </rPh>
    <phoneticPr fontId="2"/>
  </si>
  <si>
    <t>-</t>
    <phoneticPr fontId="2"/>
  </si>
  <si>
    <t>－</t>
    <phoneticPr fontId="2"/>
  </si>
  <si>
    <t>－</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</si>
  <si>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</si>
  <si>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</si>
  <si>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</si>
  <si>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</si>
  <si>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</si>
  <si>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</si>
  <si>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</si>
  <si>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</si>
  <si>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</si>
  <si>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</si>
  <si>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</si>
  <si>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</si>
  <si>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</si>
  <si>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</si>
  <si>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</si>
  <si>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</si>
  <si>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</si>
  <si>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</si>
  <si>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</si>
  <si>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</si>
  <si>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</si>
  <si>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2017</t>
    <phoneticPr fontId="18"/>
  </si>
  <si>
    <t>29</t>
    <phoneticPr fontId="2"/>
  </si>
  <si>
    <t>-</t>
  </si>
  <si>
    <t>28年度</t>
  </si>
  <si>
    <t>29年度</t>
  </si>
  <si>
    <t>2018/4</t>
    <phoneticPr fontId="20"/>
  </si>
  <si>
    <t>30/4</t>
    <phoneticPr fontId="21"/>
  </si>
  <si>
    <t>2019/1</t>
    <phoneticPr fontId="20"/>
  </si>
  <si>
    <t>31/1</t>
    <phoneticPr fontId="21"/>
  </si>
  <si>
    <t xml:space="preserve">      3  2017年の数値は、月次データの合計値。</t>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</si>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</sst>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_ ;[Red]\-#,##0\ "/>
    <numFmt numFmtId="177" formatCode="#,##0_ "/>
    <numFmt numFmtId="178" formatCode="#,##0.0_ "/>
    <numFmt numFmtId="179" formatCode="#,##0;\-#,##0;&quot;-&quot;"/>
    <numFmt numFmtId="180" formatCode="yyyy/m"/>
    <numFmt numFmtId="181" formatCode="0.0_ "/>
    <numFmt numFmtId="182" formatCode="#,##0_);\(#,##0\)"/>
    <numFmt numFmtId="183" formatCode="0.0;&quot;▲ &quot;0.0"/>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b/>
      <sz val="9"/>
      <color theme="0"/>
      <name val="ＭＳ Ｐゴシック"/>
      <family val="3"/>
      <charset val="128"/>
    </font>
    <font>
      <sz val="10"/>
      <color indexed="8"/>
      <name val="Arial"/>
      <family val="2"/>
    </font>
    <font>
      <b/>
      <sz val="12"/>
      <name val="Arial"/>
      <family val="2"/>
    </font>
    <font>
      <sz val="10"/>
      <name val="Arial"/>
      <family val="2"/>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8"/>
      <name val="ＭＳ Ｐゴシック"/>
      <family val="3"/>
      <charset val="128"/>
    </font>
    <font>
      <sz val="10"/>
      <color indexed="8"/>
      <name val="ＭＳ 明朝"/>
      <family val="1"/>
      <charset val="128"/>
    </font>
    <font>
      <sz val="10"/>
      <color indexed="9"/>
      <name val="ＭＳ 明朝"/>
      <family val="1"/>
      <charset val="128"/>
    </font>
    <font>
      <sz val="8"/>
      <color rgb="FFFF0000"/>
      <name val="ＭＳ 明朝"/>
      <family val="1"/>
      <charset val="128"/>
    </font>
    <font>
      <sz val="10"/>
      <name val="ＭＳ ゴシック"/>
      <family val="3"/>
      <charset val="128"/>
    </font>
    <font>
      <sz val="8"/>
      <name val="ＭＳ 明朝"/>
      <family val="1"/>
      <charset val="128"/>
    </font>
    <font>
      <sz val="10"/>
      <name val="ＭＳ Ｐ明朝"/>
      <family val="1"/>
      <charset val="128"/>
    </font>
    <font>
      <b/>
      <sz val="9"/>
      <color indexed="8"/>
      <name val="ＭＳ Ｐゴシック"/>
      <family val="3"/>
      <charset val="128"/>
    </font>
    <font>
      <sz val="8"/>
      <color theme="3" tint="0.39997558519241921"/>
      <name val="ＭＳ 明朝"/>
      <family val="1"/>
      <charset val="128"/>
    </font>
    <font>
      <sz val="10"/>
      <color theme="0"/>
      <name val="ＭＳ 明朝"/>
      <family val="1"/>
      <charset val="128"/>
    </font>
    <font>
      <sz val="9"/>
      <color theme="0"/>
      <name val="ＭＳ 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66">
    <border>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auto="1"/>
      </right>
      <top style="thin">
        <color theme="0"/>
      </top>
      <bottom style="thin">
        <color theme="0"/>
      </bottom>
      <diagonal/>
    </border>
    <border>
      <left/>
      <right style="thin">
        <color auto="1"/>
      </right>
      <top style="thin">
        <color theme="0"/>
      </top>
      <bottom/>
      <diagonal/>
    </border>
    <border>
      <left/>
      <right style="thin">
        <color theme="0" tint="-0.499984740745262"/>
      </right>
      <top style="thin">
        <color auto="1"/>
      </top>
      <bottom/>
      <diagonal/>
    </border>
    <border>
      <left/>
      <right style="thin">
        <color theme="0" tint="-0.499984740745262"/>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1" tint="4.9989318521683403E-2"/>
      </bottom>
      <diagonal/>
    </border>
  </borders>
  <cellStyleXfs count="11">
    <xf numFmtId="0" fontId="0" fillId="0" borderId="0"/>
    <xf numFmtId="38" fontId="1" fillId="0" borderId="0" applyFont="0" applyFill="0" applyBorder="0" applyAlignment="0" applyProtection="0"/>
    <xf numFmtId="179" fontId="9" fillId="0" borderId="0" applyFill="0" applyBorder="0" applyAlignment="0"/>
    <xf numFmtId="0" fontId="10" fillId="0" borderId="10" applyNumberFormat="0" applyAlignment="0" applyProtection="0">
      <alignment horizontal="left" vertical="center"/>
    </xf>
    <xf numFmtId="0" fontId="10" fillId="0" borderId="11">
      <alignment horizontal="left" vertical="center"/>
    </xf>
    <xf numFmtId="0" fontId="11" fillId="0" borderId="0"/>
    <xf numFmtId="38" fontId="1" fillId="0" borderId="0" applyFill="0" applyBorder="0" applyAlignment="0" applyProtection="0"/>
    <xf numFmtId="0" fontId="26" fillId="0" borderId="0">
      <alignment vertical="center"/>
    </xf>
    <xf numFmtId="9"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9">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3" xfId="0" applyFont="1" applyFill="1" applyBorder="1" applyAlignment="1">
      <alignment horizontal="center" vertical="center"/>
    </xf>
    <xf numFmtId="0" fontId="8" fillId="5"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5" borderId="25" xfId="0" applyFont="1" applyFill="1" applyBorder="1" applyAlignment="1">
      <alignment horizontal="center" vertical="center"/>
    </xf>
    <xf numFmtId="0" fontId="4" fillId="5" borderId="25" xfId="0" applyFont="1" applyFill="1" applyBorder="1" applyAlignment="1">
      <alignment vertical="center"/>
    </xf>
    <xf numFmtId="0" fontId="4" fillId="4" borderId="25" xfId="0" applyFont="1" applyFill="1" applyBorder="1" applyAlignment="1">
      <alignment vertical="center"/>
    </xf>
    <xf numFmtId="0" fontId="8" fillId="5" borderId="26" xfId="0" applyFont="1" applyFill="1" applyBorder="1" applyAlignment="1">
      <alignment horizontal="center" vertical="center"/>
    </xf>
    <xf numFmtId="180" fontId="3" fillId="2" borderId="6"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176" fontId="14" fillId="0" borderId="0" xfId="1" applyNumberFormat="1" applyFont="1" applyFill="1" applyBorder="1" applyAlignment="1">
      <alignment horizontal="left" vertical="center"/>
    </xf>
    <xf numFmtId="0" fontId="7" fillId="0" borderId="0" xfId="0" applyFont="1" applyFill="1" applyAlignment="1"/>
    <xf numFmtId="49" fontId="19" fillId="2" borderId="13"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30" xfId="0" applyNumberFormat="1" applyFont="1" applyFill="1" applyBorder="1" applyAlignment="1">
      <alignment horizontal="right" vertical="center"/>
    </xf>
    <xf numFmtId="0" fontId="22" fillId="0" borderId="0" xfId="0" applyFont="1" applyBorder="1" applyAlignment="1">
      <alignment vertical="center"/>
    </xf>
    <xf numFmtId="177" fontId="6" fillId="0" borderId="0" xfId="0" applyNumberFormat="1" applyFont="1" applyFill="1" applyAlignment="1">
      <alignment horizontal="center" vertical="center"/>
    </xf>
    <xf numFmtId="0" fontId="8" fillId="4" borderId="24" xfId="0" applyFont="1" applyFill="1" applyBorder="1" applyAlignment="1">
      <alignment horizontal="center" vertical="center"/>
    </xf>
    <xf numFmtId="0" fontId="8" fillId="5" borderId="48" xfId="0" applyFont="1" applyFill="1" applyBorder="1" applyAlignment="1">
      <alignment horizontal="center" vertical="center"/>
    </xf>
    <xf numFmtId="0" fontId="15" fillId="0" borderId="0" xfId="0" applyFont="1" applyFill="1" applyAlignment="1"/>
    <xf numFmtId="0" fontId="23" fillId="0" borderId="0" xfId="0" applyFont="1" applyFill="1" applyBorder="1" applyAlignment="1"/>
    <xf numFmtId="0" fontId="24" fillId="0" borderId="0" xfId="0" applyFont="1" applyFill="1"/>
    <xf numFmtId="0" fontId="23" fillId="0" borderId="0" xfId="0" applyFont="1" applyFill="1" applyAlignment="1"/>
    <xf numFmtId="0" fontId="24" fillId="0" borderId="0" xfId="0" applyFont="1" applyFill="1" applyAlignment="1"/>
    <xf numFmtId="1" fontId="6" fillId="0" borderId="0" xfId="0" applyNumberFormat="1" applyFont="1" applyFill="1" applyAlignment="1"/>
    <xf numFmtId="0" fontId="6" fillId="0" borderId="0" xfId="0" applyFont="1" applyFill="1" applyBorder="1"/>
    <xf numFmtId="1" fontId="6" fillId="0" borderId="0" xfId="0" applyNumberFormat="1" applyFont="1" applyFill="1" applyBorder="1" applyAlignment="1"/>
    <xf numFmtId="49" fontId="19" fillId="2" borderId="27"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15"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34" xfId="0" applyNumberFormat="1" applyFont="1" applyFill="1" applyBorder="1" applyAlignment="1">
      <alignment horizontal="right" vertical="center"/>
    </xf>
    <xf numFmtId="49" fontId="19" fillId="2" borderId="49" xfId="0" applyNumberFormat="1" applyFont="1" applyFill="1" applyBorder="1" applyAlignment="1">
      <alignment horizontal="right" vertical="center"/>
    </xf>
    <xf numFmtId="49" fontId="3" fillId="2" borderId="50" xfId="0" applyNumberFormat="1" applyFont="1" applyFill="1" applyBorder="1" applyAlignment="1">
      <alignment horizontal="right" vertical="center"/>
    </xf>
    <xf numFmtId="177" fontId="25" fillId="0" borderId="0" xfId="0" applyNumberFormat="1" applyFont="1" applyFill="1"/>
    <xf numFmtId="0" fontId="6" fillId="3" borderId="0" xfId="0" applyFont="1" applyFill="1"/>
    <xf numFmtId="0" fontId="27" fillId="0" borderId="0" xfId="0" applyFont="1" applyFill="1" applyAlignment="1"/>
    <xf numFmtId="0" fontId="27" fillId="0" borderId="0" xfId="0" applyFont="1" applyFill="1"/>
    <xf numFmtId="177" fontId="6" fillId="0" borderId="0" xfId="0" applyNumberFormat="1" applyFont="1" applyFill="1" applyAlignment="1"/>
    <xf numFmtId="0" fontId="25" fillId="0" borderId="0" xfId="0" applyFont="1" applyFill="1"/>
    <xf numFmtId="177" fontId="17" fillId="6" borderId="6" xfId="0" applyNumberFormat="1" applyFont="1" applyFill="1" applyBorder="1" applyAlignment="1">
      <alignment horizontal="right" vertical="center"/>
    </xf>
    <xf numFmtId="177" fontId="17" fillId="6" borderId="7" xfId="0" applyNumberFormat="1" applyFont="1" applyFill="1" applyBorder="1" applyAlignment="1">
      <alignment horizontal="right" vertical="center"/>
    </xf>
    <xf numFmtId="177" fontId="17" fillId="6" borderId="13" xfId="0" applyNumberFormat="1" applyFont="1" applyFill="1" applyBorder="1" applyAlignment="1">
      <alignment horizontal="right" vertical="center"/>
    </xf>
    <xf numFmtId="177" fontId="17" fillId="6" borderId="3" xfId="0" applyNumberFormat="1" applyFont="1" applyFill="1" applyBorder="1" applyAlignment="1">
      <alignment horizontal="right" vertical="center"/>
    </xf>
    <xf numFmtId="177" fontId="17" fillId="6" borderId="1" xfId="0" applyNumberFormat="1" applyFont="1" applyFill="1" applyBorder="1" applyAlignment="1">
      <alignment horizontal="right" vertical="center"/>
    </xf>
    <xf numFmtId="177" fontId="17" fillId="6" borderId="14" xfId="0" applyNumberFormat="1" applyFont="1" applyFill="1" applyBorder="1" applyAlignment="1">
      <alignment horizontal="right" vertical="center"/>
    </xf>
    <xf numFmtId="178" fontId="17" fillId="6" borderId="3" xfId="0" applyNumberFormat="1" applyFont="1" applyFill="1" applyBorder="1" applyAlignment="1">
      <alignment horizontal="right" vertical="center"/>
    </xf>
    <xf numFmtId="177" fontId="28" fillId="6" borderId="3" xfId="0" applyNumberFormat="1" applyFont="1" applyFill="1" applyBorder="1" applyAlignment="1">
      <alignment horizontal="right" vertical="center"/>
    </xf>
    <xf numFmtId="178" fontId="28" fillId="6" borderId="3" xfId="0" applyNumberFormat="1" applyFont="1" applyFill="1" applyBorder="1" applyAlignment="1">
      <alignment horizontal="right" vertical="center"/>
    </xf>
    <xf numFmtId="178" fontId="28" fillId="6" borderId="4" xfId="0" applyNumberFormat="1" applyFont="1" applyFill="1" applyBorder="1" applyAlignment="1">
      <alignment horizontal="right" vertical="center"/>
    </xf>
    <xf numFmtId="177" fontId="28" fillId="6" borderId="6" xfId="0" applyNumberFormat="1" applyFont="1" applyFill="1" applyBorder="1" applyAlignment="1">
      <alignment horizontal="right" vertical="center"/>
    </xf>
    <xf numFmtId="177" fontId="28" fillId="6" borderId="7" xfId="0" applyNumberFormat="1" applyFont="1" applyFill="1" applyBorder="1" applyAlignment="1">
      <alignment horizontal="right" vertical="center"/>
    </xf>
    <xf numFmtId="177" fontId="28" fillId="6" borderId="1" xfId="0" applyNumberFormat="1" applyFont="1" applyFill="1" applyBorder="1" applyAlignment="1">
      <alignment horizontal="right" vertical="center"/>
    </xf>
    <xf numFmtId="177" fontId="28" fillId="6" borderId="13" xfId="0" applyNumberFormat="1" applyFont="1" applyFill="1" applyBorder="1" applyAlignment="1">
      <alignment horizontal="right" vertical="center"/>
    </xf>
    <xf numFmtId="177" fontId="28" fillId="6" borderId="14" xfId="0" applyNumberFormat="1" applyFont="1" applyFill="1" applyBorder="1" applyAlignment="1">
      <alignment horizontal="right" vertical="center"/>
    </xf>
    <xf numFmtId="178" fontId="28" fillId="6" borderId="1" xfId="0" applyNumberFormat="1" applyFont="1" applyFill="1" applyBorder="1" applyAlignment="1">
      <alignment horizontal="right" vertical="center"/>
    </xf>
    <xf numFmtId="178" fontId="28" fillId="6" borderId="14" xfId="0" applyNumberFormat="1" applyFont="1" applyFill="1" applyBorder="1" applyAlignment="1">
      <alignment horizontal="right" vertical="center"/>
    </xf>
    <xf numFmtId="178" fontId="17" fillId="6" borderId="8" xfId="0" applyNumberFormat="1" applyFont="1" applyFill="1" applyBorder="1" applyAlignment="1">
      <alignment horizontal="right" vertical="center"/>
    </xf>
    <xf numFmtId="181" fontId="17" fillId="6" borderId="3" xfId="0" applyNumberFormat="1" applyFont="1" applyFill="1" applyBorder="1"/>
    <xf numFmtId="181" fontId="17" fillId="6" borderId="4" xfId="0" applyNumberFormat="1" applyFont="1" applyFill="1" applyBorder="1"/>
    <xf numFmtId="178" fontId="17" fillId="6" borderId="1"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14" xfId="0" applyNumberFormat="1" applyFont="1" applyFill="1" applyBorder="1" applyAlignment="1">
      <alignment horizontal="right" vertical="center"/>
    </xf>
    <xf numFmtId="178" fontId="17" fillId="6" borderId="34" xfId="0" applyNumberFormat="1" applyFont="1" applyFill="1" applyBorder="1" applyAlignment="1">
      <alignment horizontal="right" vertical="center"/>
    </xf>
    <xf numFmtId="181" fontId="17" fillId="6" borderId="14" xfId="0" applyNumberFormat="1" applyFont="1" applyFill="1" applyBorder="1"/>
    <xf numFmtId="181" fontId="17" fillId="6" borderId="15" xfId="0" applyNumberFormat="1" applyFont="1" applyFill="1" applyBorder="1"/>
    <xf numFmtId="181" fontId="17" fillId="6" borderId="1" xfId="0" applyNumberFormat="1" applyFont="1" applyFill="1" applyBorder="1"/>
    <xf numFmtId="181" fontId="17" fillId="6" borderId="2" xfId="0" applyNumberFormat="1" applyFont="1" applyFill="1" applyBorder="1"/>
    <xf numFmtId="177" fontId="17" fillId="6" borderId="8" xfId="0" applyNumberFormat="1" applyFont="1" applyFill="1" applyBorder="1" applyAlignment="1">
      <alignment horizontal="right" vertical="center"/>
    </xf>
    <xf numFmtId="181" fontId="28" fillId="6" borderId="3" xfId="0" applyNumberFormat="1" applyFont="1" applyFill="1" applyBorder="1"/>
    <xf numFmtId="181" fontId="28" fillId="6" borderId="4" xfId="0" applyNumberFormat="1" applyFont="1" applyFill="1" applyBorder="1"/>
    <xf numFmtId="177" fontId="17" fillId="6" borderId="27" xfId="0" applyNumberFormat="1" applyFont="1" applyFill="1" applyBorder="1" applyAlignment="1">
      <alignment horizontal="right" vertical="center"/>
    </xf>
    <xf numFmtId="177" fontId="17" fillId="6" borderId="28" xfId="0" applyNumberFormat="1" applyFont="1" applyFill="1" applyBorder="1" applyAlignment="1">
      <alignment horizontal="right" vertical="center"/>
    </xf>
    <xf numFmtId="177" fontId="17" fillId="6" borderId="29" xfId="0" applyNumberFormat="1" applyFont="1" applyFill="1" applyBorder="1" applyAlignment="1">
      <alignment horizontal="right" vertical="center"/>
    </xf>
    <xf numFmtId="177" fontId="17" fillId="6" borderId="4" xfId="0" applyNumberFormat="1" applyFont="1" applyFill="1" applyBorder="1" applyAlignment="1">
      <alignment horizontal="right" vertical="center"/>
    </xf>
    <xf numFmtId="178" fontId="17" fillId="6" borderId="15"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7" fontId="17" fillId="6" borderId="41" xfId="0" applyNumberFormat="1" applyFont="1" applyFill="1" applyBorder="1" applyAlignment="1">
      <alignment horizontal="right" vertical="center"/>
    </xf>
    <xf numFmtId="178" fontId="28" fillId="6" borderId="8" xfId="0" applyNumberFormat="1" applyFont="1" applyFill="1" applyBorder="1" applyAlignment="1">
      <alignment horizontal="right" vertical="center"/>
    </xf>
    <xf numFmtId="177" fontId="29" fillId="0" borderId="0" xfId="0" applyNumberFormat="1" applyFont="1" applyFill="1"/>
    <xf numFmtId="0" fontId="22" fillId="3" borderId="0" xfId="0" applyFont="1" applyFill="1" applyAlignment="1">
      <alignment horizontal="left" vertical="center"/>
    </xf>
    <xf numFmtId="178" fontId="17" fillId="3" borderId="3" xfId="0" applyNumberFormat="1" applyFont="1" applyFill="1" applyBorder="1" applyAlignment="1">
      <alignment horizontal="right" vertical="center"/>
    </xf>
    <xf numFmtId="177" fontId="28" fillId="6" borderId="49" xfId="0" applyNumberFormat="1" applyFont="1" applyFill="1" applyBorder="1" applyAlignment="1">
      <alignment horizontal="right" vertical="center"/>
    </xf>
    <xf numFmtId="177" fontId="28" fillId="6" borderId="51" xfId="0" applyNumberFormat="1" applyFont="1" applyFill="1" applyBorder="1" applyAlignment="1">
      <alignment horizontal="right" vertical="center"/>
    </xf>
    <xf numFmtId="178" fontId="28" fillId="6" borderId="51" xfId="0" applyNumberFormat="1" applyFont="1" applyFill="1" applyBorder="1" applyAlignment="1">
      <alignment horizontal="right" vertical="center"/>
    </xf>
    <xf numFmtId="0" fontId="4" fillId="4" borderId="18" xfId="0" applyFont="1" applyFill="1" applyBorder="1" applyAlignment="1">
      <alignment horizontal="center" vertical="center"/>
    </xf>
    <xf numFmtId="0" fontId="4" fillId="4" borderId="53" xfId="0" applyFont="1" applyFill="1" applyBorder="1" applyAlignment="1">
      <alignment horizontal="center" vertical="center"/>
    </xf>
    <xf numFmtId="0" fontId="4" fillId="5" borderId="53" xfId="0" applyFont="1" applyFill="1" applyBorder="1" applyAlignment="1">
      <alignment horizontal="center" vertical="center" wrapText="1"/>
    </xf>
    <xf numFmtId="0" fontId="4" fillId="5" borderId="53" xfId="0" applyFont="1" applyFill="1" applyBorder="1" applyAlignment="1">
      <alignment horizontal="center" vertical="center"/>
    </xf>
    <xf numFmtId="0" fontId="4" fillId="4" borderId="53" xfId="0" applyFont="1" applyFill="1" applyBorder="1" applyAlignment="1">
      <alignment horizontal="center" vertical="center" wrapText="1"/>
    </xf>
    <xf numFmtId="0" fontId="4" fillId="4" borderId="54"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5" borderId="54" xfId="0" applyFont="1" applyFill="1" applyBorder="1" applyAlignment="1">
      <alignment horizontal="center" vertical="center"/>
    </xf>
    <xf numFmtId="0" fontId="4" fillId="4" borderId="54" xfId="0" applyFont="1" applyFill="1" applyBorder="1" applyAlignment="1">
      <alignment horizontal="center" vertical="center" wrapText="1"/>
    </xf>
    <xf numFmtId="177" fontId="30" fillId="0" borderId="0" xfId="0" applyNumberFormat="1" applyFont="1" applyFill="1"/>
    <xf numFmtId="0" fontId="16" fillId="4" borderId="55" xfId="0" applyFont="1" applyFill="1" applyBorder="1" applyAlignment="1">
      <alignment vertical="center"/>
    </xf>
    <xf numFmtId="0" fontId="4" fillId="5" borderId="56" xfId="0" applyFont="1" applyFill="1" applyBorder="1" applyAlignment="1">
      <alignment vertical="center" wrapText="1"/>
    </xf>
    <xf numFmtId="0" fontId="4" fillId="4" borderId="56" xfId="0" applyFont="1" applyFill="1" applyBorder="1" applyAlignment="1">
      <alignment horizontal="center" vertical="center" wrapText="1"/>
    </xf>
    <xf numFmtId="0" fontId="8" fillId="4" borderId="25" xfId="0" applyFont="1" applyFill="1" applyBorder="1" applyAlignment="1">
      <alignment horizontal="center" vertical="center"/>
    </xf>
    <xf numFmtId="177" fontId="17" fillId="7" borderId="3" xfId="0" applyNumberFormat="1" applyFont="1" applyFill="1" applyBorder="1" applyAlignment="1">
      <alignment horizontal="right" vertical="center"/>
    </xf>
    <xf numFmtId="177" fontId="17" fillId="7" borderId="1" xfId="0" applyNumberFormat="1" applyFont="1" applyFill="1" applyBorder="1" applyAlignment="1">
      <alignment horizontal="right" vertical="center"/>
    </xf>
    <xf numFmtId="178" fontId="17" fillId="7" borderId="3" xfId="0" applyNumberFormat="1" applyFont="1" applyFill="1" applyBorder="1" applyAlignment="1">
      <alignment horizontal="right" vertical="center"/>
    </xf>
    <xf numFmtId="178" fontId="17" fillId="7" borderId="1" xfId="0" applyNumberFormat="1" applyFont="1" applyFill="1" applyBorder="1" applyAlignment="1">
      <alignment horizontal="right" vertical="center"/>
    </xf>
    <xf numFmtId="178" fontId="17" fillId="7" borderId="14" xfId="0" applyNumberFormat="1" applyFont="1" applyFill="1" applyBorder="1" applyAlignment="1">
      <alignment horizontal="right" vertical="center"/>
    </xf>
    <xf numFmtId="178" fontId="28" fillId="7" borderId="1" xfId="0" applyNumberFormat="1" applyFont="1" applyFill="1" applyBorder="1" applyAlignment="1">
      <alignment horizontal="right" vertical="center"/>
    </xf>
    <xf numFmtId="0" fontId="4" fillId="4" borderId="52" xfId="0" applyFont="1" applyFill="1" applyBorder="1" applyAlignment="1">
      <alignment horizontal="center" vertical="center" wrapText="1"/>
    </xf>
    <xf numFmtId="0" fontId="16" fillId="4" borderId="33" xfId="0" applyFont="1" applyFill="1" applyBorder="1" applyAlignment="1">
      <alignment vertical="center"/>
    </xf>
    <xf numFmtId="0" fontId="4" fillId="5" borderId="59" xfId="0" applyFont="1" applyFill="1" applyBorder="1" applyAlignment="1">
      <alignment vertical="center" wrapText="1"/>
    </xf>
    <xf numFmtId="0" fontId="4" fillId="4" borderId="59" xfId="0" applyFont="1" applyFill="1" applyBorder="1" applyAlignment="1">
      <alignment horizontal="center" vertical="center" wrapText="1"/>
    </xf>
    <xf numFmtId="177" fontId="17" fillId="7" borderId="4" xfId="0" applyNumberFormat="1" applyFont="1" applyFill="1" applyBorder="1" applyAlignment="1">
      <alignment horizontal="right" vertical="center"/>
    </xf>
    <xf numFmtId="177" fontId="17" fillId="7" borderId="2" xfId="0" applyNumberFormat="1" applyFont="1" applyFill="1" applyBorder="1" applyAlignment="1">
      <alignment horizontal="right"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78" fontId="17" fillId="7" borderId="15" xfId="0" applyNumberFormat="1" applyFont="1" applyFill="1" applyBorder="1" applyAlignment="1">
      <alignment horizontal="right" vertical="center"/>
    </xf>
    <xf numFmtId="178" fontId="28" fillId="7" borderId="2" xfId="0" applyNumberFormat="1" applyFont="1" applyFill="1" applyBorder="1" applyAlignment="1">
      <alignment horizontal="right" vertical="center"/>
    </xf>
    <xf numFmtId="0" fontId="22" fillId="0" borderId="0" xfId="0" applyFont="1" applyFill="1" applyAlignment="1"/>
    <xf numFmtId="38" fontId="27" fillId="0" borderId="0" xfId="10" applyFont="1" applyFill="1" applyAlignment="1"/>
    <xf numFmtId="38" fontId="27" fillId="3" borderId="0" xfId="10" applyFont="1" applyFill="1" applyAlignment="1"/>
    <xf numFmtId="38" fontId="27" fillId="0" borderId="0" xfId="10" applyFont="1" applyFill="1" applyAlignment="1">
      <alignment horizontal="center" vertical="center"/>
    </xf>
    <xf numFmtId="38" fontId="6" fillId="0" borderId="0" xfId="10" applyFont="1" applyFill="1" applyAlignment="1">
      <alignment horizontal="center" vertical="center"/>
    </xf>
    <xf numFmtId="0" fontId="16" fillId="0" borderId="0" xfId="0" applyFont="1" applyFill="1" applyAlignment="1"/>
    <xf numFmtId="0" fontId="16" fillId="3" borderId="0" xfId="0" applyFont="1" applyFill="1" applyAlignment="1"/>
    <xf numFmtId="0" fontId="16" fillId="0" borderId="0" xfId="0" applyFont="1" applyFill="1" applyAlignment="1">
      <alignment horizontal="center" vertical="center"/>
    </xf>
    <xf numFmtId="0" fontId="16" fillId="0" borderId="0" xfId="0" applyFont="1" applyFill="1"/>
    <xf numFmtId="177" fontId="16" fillId="3" borderId="0" xfId="0" applyNumberFormat="1" applyFont="1" applyFill="1" applyAlignment="1"/>
    <xf numFmtId="0" fontId="31" fillId="0" borderId="0" xfId="0" applyFont="1" applyFill="1" applyAlignment="1"/>
    <xf numFmtId="177" fontId="32" fillId="0" borderId="0" xfId="0" applyNumberFormat="1" applyFont="1" applyFill="1" applyAlignment="1"/>
    <xf numFmtId="177" fontId="16" fillId="0" borderId="0" xfId="0" applyNumberFormat="1" applyFont="1" applyFill="1" applyAlignment="1">
      <alignment horizontal="center" vertical="center"/>
    </xf>
    <xf numFmtId="177" fontId="31" fillId="0" borderId="0" xfId="0" applyNumberFormat="1" applyFont="1" applyFill="1" applyAlignment="1"/>
    <xf numFmtId="177" fontId="16" fillId="0" borderId="0" xfId="0" applyNumberFormat="1" applyFont="1" applyFill="1" applyAlignment="1"/>
    <xf numFmtId="178" fontId="28" fillId="0" borderId="3" xfId="0" applyNumberFormat="1" applyFont="1" applyFill="1" applyBorder="1" applyAlignment="1">
      <alignment horizontal="right" vertical="center"/>
    </xf>
    <xf numFmtId="0" fontId="27" fillId="0" borderId="0" xfId="0" applyFont="1" applyFill="1" applyAlignment="1">
      <alignment horizontal="center" vertical="center"/>
    </xf>
    <xf numFmtId="177" fontId="28" fillId="0" borderId="3" xfId="0" applyNumberFormat="1" applyFont="1" applyFill="1" applyBorder="1" applyAlignment="1">
      <alignment horizontal="right" vertical="center"/>
    </xf>
    <xf numFmtId="177" fontId="28" fillId="0" borderId="6" xfId="0" applyNumberFormat="1" applyFont="1" applyFill="1" applyBorder="1" applyAlignment="1">
      <alignment horizontal="right" vertical="center"/>
    </xf>
    <xf numFmtId="177" fontId="17" fillId="6" borderId="61" xfId="0" applyNumberFormat="1" applyFont="1" applyFill="1" applyBorder="1" applyAlignment="1">
      <alignment horizontal="right" vertical="center"/>
    </xf>
    <xf numFmtId="177" fontId="17" fillId="6" borderId="62" xfId="0" applyNumberFormat="1" applyFont="1" applyFill="1" applyBorder="1" applyAlignment="1">
      <alignment horizontal="right" vertical="center"/>
    </xf>
    <xf numFmtId="178" fontId="17" fillId="6" borderId="63" xfId="0" applyNumberFormat="1" applyFont="1" applyFill="1" applyBorder="1" applyAlignment="1">
      <alignment horizontal="right" vertical="center"/>
    </xf>
    <xf numFmtId="178" fontId="17" fillId="6" borderId="62" xfId="0" applyNumberFormat="1" applyFont="1" applyFill="1" applyBorder="1" applyAlignment="1">
      <alignment horizontal="right" vertical="center"/>
    </xf>
    <xf numFmtId="178" fontId="17" fillId="6" borderId="64" xfId="0" applyNumberFormat="1" applyFont="1" applyFill="1" applyBorder="1" applyAlignment="1">
      <alignment horizontal="right" vertical="center"/>
    </xf>
    <xf numFmtId="177" fontId="17" fillId="7" borderId="62" xfId="0" applyNumberFormat="1" applyFont="1" applyFill="1" applyBorder="1" applyAlignment="1">
      <alignment horizontal="right" vertical="center"/>
    </xf>
    <xf numFmtId="177" fontId="17" fillId="7" borderId="64" xfId="0" applyNumberFormat="1" applyFont="1" applyFill="1" applyBorder="1" applyAlignment="1">
      <alignment horizontal="right" vertical="center"/>
    </xf>
    <xf numFmtId="178" fontId="17" fillId="7" borderId="62" xfId="0" applyNumberFormat="1" applyFont="1" applyFill="1" applyBorder="1" applyAlignment="1">
      <alignment horizontal="right" vertical="center"/>
    </xf>
    <xf numFmtId="178" fontId="17" fillId="7" borderId="64" xfId="0" applyNumberFormat="1" applyFont="1" applyFill="1" applyBorder="1" applyAlignment="1">
      <alignment horizontal="right" vertical="center"/>
    </xf>
    <xf numFmtId="178" fontId="17" fillId="7" borderId="63" xfId="0" applyNumberFormat="1" applyFont="1" applyFill="1" applyBorder="1" applyAlignment="1">
      <alignment horizontal="right" vertical="center"/>
    </xf>
    <xf numFmtId="178" fontId="28" fillId="7" borderId="64" xfId="0" applyNumberFormat="1" applyFont="1" applyFill="1" applyBorder="1" applyAlignment="1">
      <alignment horizontal="right" vertical="center"/>
    </xf>
    <xf numFmtId="178" fontId="28" fillId="6" borderId="62" xfId="0" applyNumberFormat="1" applyFont="1" applyFill="1" applyBorder="1" applyAlignment="1">
      <alignment horizontal="right" vertical="center"/>
    </xf>
    <xf numFmtId="176" fontId="17" fillId="6" borderId="63" xfId="10" applyNumberFormat="1" applyFont="1" applyFill="1" applyBorder="1" applyAlignment="1">
      <alignment horizontal="right" vertical="center"/>
    </xf>
    <xf numFmtId="0" fontId="33" fillId="0" borderId="0" xfId="0" applyFont="1" applyFill="1" applyAlignment="1"/>
    <xf numFmtId="49" fontId="34" fillId="2" borderId="6" xfId="0" applyNumberFormat="1" applyFont="1" applyFill="1" applyBorder="1" applyAlignment="1">
      <alignment horizontal="right" vertical="center"/>
    </xf>
    <xf numFmtId="49" fontId="35" fillId="2" borderId="4" xfId="0" applyNumberFormat="1" applyFont="1" applyFill="1" applyBorder="1" applyAlignment="1">
      <alignment horizontal="right" vertical="center"/>
    </xf>
    <xf numFmtId="0" fontId="33" fillId="0" borderId="0" xfId="0" applyFont="1" applyFill="1"/>
    <xf numFmtId="177" fontId="17" fillId="3" borderId="8" xfId="0" applyNumberFormat="1" applyFont="1" applyFill="1" applyBorder="1" applyAlignment="1">
      <alignment horizontal="right" vertical="center"/>
    </xf>
    <xf numFmtId="178" fontId="17" fillId="3" borderId="34" xfId="0" applyNumberFormat="1" applyFont="1" applyFill="1" applyBorder="1" applyAlignment="1">
      <alignment horizontal="right" vertical="center"/>
    </xf>
    <xf numFmtId="178" fontId="17" fillId="3" borderId="8" xfId="0" applyNumberFormat="1" applyFont="1" applyFill="1" applyBorder="1" applyAlignment="1">
      <alignment horizontal="right" vertical="center"/>
    </xf>
    <xf numFmtId="178" fontId="17" fillId="3" borderId="9" xfId="0" applyNumberFormat="1" applyFont="1" applyFill="1" applyBorder="1" applyAlignment="1">
      <alignment horizontal="right" vertical="center"/>
    </xf>
    <xf numFmtId="178" fontId="28" fillId="3" borderId="8" xfId="0" applyNumberFormat="1" applyFont="1" applyFill="1" applyBorder="1" applyAlignment="1">
      <alignment horizontal="right" vertical="center"/>
    </xf>
    <xf numFmtId="0" fontId="4" fillId="4" borderId="20" xfId="0" applyFont="1" applyFill="1" applyBorder="1" applyAlignment="1">
      <alignment horizontal="center" vertical="center" wrapText="1"/>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37" fillId="3" borderId="0" xfId="0" applyFont="1" applyFill="1" applyAlignment="1">
      <alignment horizontal="left" vertical="center"/>
    </xf>
    <xf numFmtId="177" fontId="38" fillId="0" borderId="0" xfId="0" applyNumberFormat="1" applyFont="1" applyFill="1" applyAlignment="1"/>
    <xf numFmtId="177" fontId="36" fillId="6" borderId="6" xfId="0" applyNumberFormat="1" applyFont="1" applyFill="1" applyBorder="1" applyAlignment="1">
      <alignment horizontal="right" vertical="center"/>
    </xf>
    <xf numFmtId="178" fontId="36" fillId="6" borderId="3" xfId="0" applyNumberFormat="1" applyFont="1" applyFill="1" applyBorder="1" applyAlignment="1">
      <alignment horizontal="right" vertical="center"/>
    </xf>
    <xf numFmtId="177" fontId="36" fillId="6" borderId="3" xfId="0" applyNumberFormat="1" applyFont="1" applyFill="1" applyBorder="1" applyAlignment="1">
      <alignment horizontal="right" vertical="center"/>
    </xf>
    <xf numFmtId="177" fontId="17" fillId="6" borderId="64" xfId="0" applyNumberFormat="1" applyFont="1" applyFill="1" applyBorder="1" applyAlignment="1">
      <alignment horizontal="right" vertical="center"/>
    </xf>
    <xf numFmtId="177" fontId="17" fillId="6" borderId="63" xfId="0" applyNumberFormat="1" applyFont="1" applyFill="1" applyBorder="1" applyAlignment="1">
      <alignment horizontal="right" vertical="center"/>
    </xf>
    <xf numFmtId="177" fontId="28" fillId="6" borderId="62" xfId="0" applyNumberFormat="1" applyFont="1" applyFill="1" applyBorder="1" applyAlignment="1">
      <alignment horizontal="right" vertical="center"/>
    </xf>
    <xf numFmtId="177" fontId="36" fillId="6" borderId="62" xfId="0" applyNumberFormat="1" applyFont="1" applyFill="1" applyBorder="1" applyAlignment="1">
      <alignment horizontal="right" vertical="center"/>
    </xf>
    <xf numFmtId="178" fontId="17" fillId="0" borderId="1"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3" xfId="0" applyNumberFormat="1" applyFont="1" applyFill="1" applyBorder="1" applyAlignment="1">
      <alignment horizontal="right" vertical="center"/>
    </xf>
    <xf numFmtId="178" fontId="17" fillId="0" borderId="3" xfId="0" applyNumberFormat="1" applyFont="1" applyFill="1" applyBorder="1" applyAlignment="1">
      <alignment horizontal="right" vertical="center"/>
    </xf>
    <xf numFmtId="177" fontId="28" fillId="6" borderId="64" xfId="0" applyNumberFormat="1" applyFont="1" applyFill="1" applyBorder="1" applyAlignment="1">
      <alignment horizontal="right" vertical="center"/>
    </xf>
    <xf numFmtId="177" fontId="28" fillId="6" borderId="2" xfId="0" applyNumberFormat="1" applyFont="1" applyFill="1" applyBorder="1" applyAlignment="1">
      <alignment horizontal="right" vertical="center"/>
    </xf>
    <xf numFmtId="3" fontId="6" fillId="0" borderId="0" xfId="0" applyNumberFormat="1" applyFont="1" applyFill="1"/>
    <xf numFmtId="3" fontId="27" fillId="0" borderId="0" xfId="0" applyNumberFormat="1" applyFont="1" applyFill="1"/>
    <xf numFmtId="3" fontId="27" fillId="0" borderId="0" xfId="0" applyNumberFormat="1" applyFont="1" applyFill="1" applyBorder="1"/>
    <xf numFmtId="181" fontId="17" fillId="0" borderId="3" xfId="0" applyNumberFormat="1" applyFont="1" applyFill="1" applyBorder="1"/>
    <xf numFmtId="181" fontId="17" fillId="0" borderId="4" xfId="0" applyNumberFormat="1" applyFont="1" applyFill="1" applyBorder="1"/>
    <xf numFmtId="183" fontId="5" fillId="0" borderId="0" xfId="0" applyNumberFormat="1" applyFont="1" applyFill="1" applyAlignment="1">
      <alignment horizontal="right" vertical="center"/>
    </xf>
    <xf numFmtId="177" fontId="28" fillId="0" borderId="30" xfId="0" applyNumberFormat="1" applyFont="1" applyFill="1" applyBorder="1" applyAlignment="1">
      <alignment horizontal="right" vertical="center"/>
    </xf>
    <xf numFmtId="178" fontId="28" fillId="0" borderId="31" xfId="0" applyNumberFormat="1" applyFont="1" applyFill="1" applyBorder="1" applyAlignment="1">
      <alignment horizontal="right" vertical="center"/>
    </xf>
    <xf numFmtId="177" fontId="28" fillId="0" borderId="31" xfId="0" applyNumberFormat="1" applyFont="1" applyFill="1" applyBorder="1" applyAlignment="1">
      <alignment horizontal="right" vertical="center"/>
    </xf>
    <xf numFmtId="177" fontId="28" fillId="0" borderId="32" xfId="0" applyNumberFormat="1" applyFont="1" applyFill="1" applyBorder="1" applyAlignment="1">
      <alignment horizontal="right" vertical="center"/>
    </xf>
    <xf numFmtId="41" fontId="17" fillId="6" borderId="3" xfId="0" applyNumberFormat="1" applyFont="1" applyFill="1" applyBorder="1" applyAlignment="1">
      <alignment horizontal="right" vertical="center"/>
    </xf>
    <xf numFmtId="41" fontId="28" fillId="6" borderId="3" xfId="0" applyNumberFormat="1" applyFont="1" applyFill="1" applyBorder="1" applyAlignment="1">
      <alignment horizontal="right" vertical="center"/>
    </xf>
    <xf numFmtId="176" fontId="17" fillId="6" borderId="3" xfId="10" applyNumberFormat="1" applyFont="1" applyFill="1" applyBorder="1" applyAlignment="1">
      <alignment horizontal="right" vertical="center"/>
    </xf>
    <xf numFmtId="182" fontId="28" fillId="6" borderId="3" xfId="0" applyNumberFormat="1" applyFont="1" applyFill="1" applyBorder="1" applyAlignment="1">
      <alignment horizontal="right" vertical="center"/>
    </xf>
    <xf numFmtId="49" fontId="3" fillId="2" borderId="30" xfId="0" applyNumberFormat="1" applyFont="1" applyFill="1" applyBorder="1" applyAlignment="1">
      <alignment horizontal="center" vertical="center"/>
    </xf>
    <xf numFmtId="178" fontId="17" fillId="0" borderId="14" xfId="0" applyNumberFormat="1" applyFont="1" applyFill="1" applyBorder="1" applyAlignment="1">
      <alignment horizontal="right" vertical="center"/>
    </xf>
    <xf numFmtId="181" fontId="17" fillId="0" borderId="14" xfId="0" applyNumberFormat="1" applyFont="1" applyFill="1" applyBorder="1"/>
    <xf numFmtId="181" fontId="17" fillId="0" borderId="15" xfId="0" applyNumberFormat="1" applyFont="1" applyFill="1" applyBorder="1"/>
    <xf numFmtId="177" fontId="17" fillId="0" borderId="30" xfId="0" applyNumberFormat="1" applyFont="1" applyFill="1" applyBorder="1" applyAlignment="1">
      <alignment horizontal="right" vertical="center"/>
    </xf>
    <xf numFmtId="178" fontId="17" fillId="0" borderId="31" xfId="0" applyNumberFormat="1" applyFont="1" applyFill="1" applyBorder="1" applyAlignment="1">
      <alignment horizontal="right" vertical="center"/>
    </xf>
    <xf numFmtId="177" fontId="17" fillId="0" borderId="31" xfId="0" applyNumberFormat="1" applyFont="1" applyFill="1" applyBorder="1" applyAlignment="1">
      <alignment horizontal="right" vertical="center"/>
    </xf>
    <xf numFmtId="181" fontId="17" fillId="0" borderId="31" xfId="0" applyNumberFormat="1" applyFont="1" applyFill="1" applyBorder="1"/>
    <xf numFmtId="181" fontId="17" fillId="0" borderId="32" xfId="0" applyNumberFormat="1" applyFont="1" applyFill="1" applyBorder="1"/>
    <xf numFmtId="41" fontId="28" fillId="6" borderId="1" xfId="0" applyNumberFormat="1" applyFont="1" applyFill="1" applyBorder="1" applyAlignment="1">
      <alignment horizontal="right" vertical="center"/>
    </xf>
    <xf numFmtId="41" fontId="17" fillId="6" borderId="14" xfId="0" applyNumberFormat="1" applyFont="1" applyFill="1" applyBorder="1" applyAlignment="1">
      <alignment horizontal="right" vertical="center"/>
    </xf>
    <xf numFmtId="177" fontId="28" fillId="6" borderId="4" xfId="0" applyNumberFormat="1" applyFont="1" applyFill="1" applyBorder="1" applyAlignment="1">
      <alignment horizontal="right" vertical="center"/>
    </xf>
    <xf numFmtId="176" fontId="17" fillId="6" borderId="14" xfId="10" applyNumberFormat="1" applyFont="1" applyFill="1" applyBorder="1" applyAlignment="1">
      <alignment horizontal="right" vertical="center"/>
    </xf>
    <xf numFmtId="177" fontId="17" fillId="0" borderId="6" xfId="0" applyNumberFormat="1" applyFont="1" applyFill="1" applyBorder="1" applyAlignment="1">
      <alignment horizontal="right" vertical="center"/>
    </xf>
    <xf numFmtId="41" fontId="28" fillId="0" borderId="3" xfId="0" applyNumberFormat="1" applyFont="1" applyFill="1" applyBorder="1" applyAlignment="1">
      <alignment horizontal="right" vertical="center"/>
    </xf>
    <xf numFmtId="178" fontId="28" fillId="0" borderId="4" xfId="0" applyNumberFormat="1" applyFont="1" applyFill="1" applyBorder="1" applyAlignment="1">
      <alignment horizontal="right" vertical="center"/>
    </xf>
    <xf numFmtId="41" fontId="28" fillId="0" borderId="65" xfId="0" applyNumberFormat="1" applyFont="1" applyFill="1" applyBorder="1" applyAlignment="1">
      <alignment horizontal="right" vertical="center"/>
    </xf>
    <xf numFmtId="0" fontId="4" fillId="5" borderId="42" xfId="0" applyFont="1" applyFill="1" applyBorder="1" applyAlignment="1">
      <alignment horizontal="center" vertical="center" wrapText="1"/>
    </xf>
    <xf numFmtId="0" fontId="4" fillId="5" borderId="44" xfId="0" applyFont="1" applyFill="1" applyBorder="1" applyAlignment="1">
      <alignment horizontal="center" vertical="center"/>
    </xf>
    <xf numFmtId="0" fontId="4" fillId="5" borderId="46" xfId="0" applyFont="1" applyFill="1" applyBorder="1" applyAlignment="1">
      <alignment horizontal="center" vertical="center"/>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5" xfId="0" applyFont="1" applyFill="1" applyBorder="1" applyAlignment="1">
      <alignment horizontal="center" vertical="center"/>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39" xfId="0" applyFont="1" applyFill="1" applyBorder="1" applyAlignment="1">
      <alignment horizontal="center" vertical="center"/>
    </xf>
    <xf numFmtId="0" fontId="4" fillId="5" borderId="19"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22"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0" xfId="0" applyFont="1" applyFill="1" applyBorder="1" applyAlignment="1">
      <alignment horizontal="center" vertical="center"/>
    </xf>
    <xf numFmtId="0" fontId="16" fillId="4" borderId="21" xfId="0" applyFont="1" applyFill="1" applyBorder="1" applyAlignment="1">
      <alignment horizontal="center"/>
    </xf>
    <xf numFmtId="0" fontId="16" fillId="4" borderId="19" xfId="0" applyFont="1" applyFill="1" applyBorder="1" applyAlignment="1">
      <alignment horizontal="center"/>
    </xf>
    <xf numFmtId="0" fontId="4" fillId="5" borderId="22" xfId="0" applyFont="1" applyFill="1" applyBorder="1" applyAlignment="1">
      <alignment horizontal="center" vertical="center" wrapText="1"/>
    </xf>
    <xf numFmtId="0" fontId="16" fillId="4" borderId="17"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37" xfId="0" applyFont="1" applyFill="1" applyBorder="1" applyAlignment="1">
      <alignment horizontal="center" vertical="center"/>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cellXfs>
  <cellStyles count="11">
    <cellStyle name="Calc Currency (0)" xfId="2"/>
    <cellStyle name="Header1" xfId="3"/>
    <cellStyle name="Header2" xfId="4"/>
    <cellStyle name="Normal_#18-Internet" xfId="5"/>
    <cellStyle name="パーセント 2" xfId="8"/>
    <cellStyle name="桁区切り" xfId="10" builtinId="6"/>
    <cellStyle name="桁区切り 2" xfId="1"/>
    <cellStyle name="桁区切り 3" xfId="6"/>
    <cellStyle name="標準" xfId="0" builtinId="0"/>
    <cellStyle name="標準 2" xfId="9"/>
    <cellStyle name="標準 3"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DFC-4D70-AD12-7905F8B48E7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DFC-4D70-AD12-7905F8B48E7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DFC-4D70-AD12-7905F8B48E76}"/>
            </c:ext>
          </c:extLst>
        </c:ser>
        <c:dLbls>
          <c:showLegendKey val="0"/>
          <c:showVal val="0"/>
          <c:showCatName val="0"/>
          <c:showSerName val="0"/>
          <c:showPercent val="0"/>
          <c:showBubbleSize val="0"/>
        </c:dLbls>
        <c:gapWidth val="150"/>
        <c:overlap val="100"/>
        <c:axId val="181935616"/>
        <c:axId val="373109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DFC-4D70-AD12-7905F8B48E7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DFC-4D70-AD12-7905F8B48E7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DFC-4D70-AD12-7905F8B48E76}"/>
            </c:ext>
          </c:extLst>
        </c:ser>
        <c:dLbls>
          <c:showLegendKey val="0"/>
          <c:showVal val="0"/>
          <c:showCatName val="0"/>
          <c:showSerName val="0"/>
          <c:showPercent val="0"/>
          <c:showBubbleSize val="0"/>
        </c:dLbls>
        <c:marker val="1"/>
        <c:smooth val="0"/>
        <c:axId val="181935616"/>
        <c:axId val="373109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DFC-4D70-AD12-7905F8B48E76}"/>
            </c:ext>
          </c:extLst>
        </c:ser>
        <c:dLbls>
          <c:showLegendKey val="0"/>
          <c:showVal val="0"/>
          <c:showCatName val="0"/>
          <c:showSerName val="0"/>
          <c:showPercent val="0"/>
          <c:showBubbleSize val="0"/>
        </c:dLbls>
        <c:marker val="1"/>
        <c:smooth val="0"/>
        <c:axId val="183320576"/>
        <c:axId val="37311552"/>
      </c:lineChart>
      <c:catAx>
        <c:axId val="181935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976"/>
        <c:crossesAt val="-1000"/>
        <c:auto val="1"/>
        <c:lblAlgn val="ctr"/>
        <c:lblOffset val="100"/>
        <c:tickLblSkip val="1"/>
        <c:tickMarkSkip val="1"/>
        <c:noMultiLvlLbl val="0"/>
      </c:catAx>
      <c:valAx>
        <c:axId val="373109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616"/>
        <c:crosses val="autoZero"/>
        <c:crossBetween val="between"/>
      </c:valAx>
      <c:catAx>
        <c:axId val="183320576"/>
        <c:scaling>
          <c:orientation val="minMax"/>
        </c:scaling>
        <c:delete val="1"/>
        <c:axPos val="b"/>
        <c:majorTickMark val="out"/>
        <c:minorTickMark val="none"/>
        <c:tickLblPos val="nextTo"/>
        <c:crossAx val="37311552"/>
        <c:crosses val="autoZero"/>
        <c:auto val="1"/>
        <c:lblAlgn val="ctr"/>
        <c:lblOffset val="100"/>
        <c:noMultiLvlLbl val="0"/>
      </c:catAx>
      <c:valAx>
        <c:axId val="373115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057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485-43D0-8176-F88A8818FB5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485-43D0-8176-F88A8818FB5B}"/>
            </c:ext>
          </c:extLst>
        </c:ser>
        <c:dLbls>
          <c:showLegendKey val="0"/>
          <c:showVal val="0"/>
          <c:showCatName val="0"/>
          <c:showSerName val="0"/>
          <c:showPercent val="0"/>
          <c:showBubbleSize val="0"/>
        </c:dLbls>
        <c:gapWidth val="150"/>
        <c:overlap val="100"/>
        <c:axId val="193072640"/>
        <c:axId val="2633569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485-43D0-8176-F88A8818FB5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485-43D0-8176-F88A8818FB5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485-43D0-8176-F88A8818FB5B}"/>
            </c:ext>
          </c:extLst>
        </c:ser>
        <c:dLbls>
          <c:showLegendKey val="0"/>
          <c:showVal val="0"/>
          <c:showCatName val="0"/>
          <c:showSerName val="0"/>
          <c:showPercent val="0"/>
          <c:showBubbleSize val="0"/>
        </c:dLbls>
        <c:marker val="1"/>
        <c:smooth val="0"/>
        <c:axId val="193072640"/>
        <c:axId val="2633569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485-43D0-8176-F88A8818FB5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485-43D0-8176-F88A8818FB5B}"/>
            </c:ext>
          </c:extLst>
        </c:ser>
        <c:dLbls>
          <c:showLegendKey val="0"/>
          <c:showVal val="0"/>
          <c:showCatName val="0"/>
          <c:showSerName val="0"/>
          <c:showPercent val="0"/>
          <c:showBubbleSize val="0"/>
        </c:dLbls>
        <c:marker val="1"/>
        <c:smooth val="0"/>
        <c:axId val="189617152"/>
        <c:axId val="263357568"/>
      </c:lineChart>
      <c:catAx>
        <c:axId val="1930726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992"/>
        <c:crosses val="autoZero"/>
        <c:auto val="1"/>
        <c:lblAlgn val="ctr"/>
        <c:lblOffset val="100"/>
        <c:tickLblSkip val="1"/>
        <c:tickMarkSkip val="1"/>
        <c:noMultiLvlLbl val="0"/>
      </c:catAx>
      <c:valAx>
        <c:axId val="2633569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3072640"/>
        <c:crosses val="autoZero"/>
        <c:crossBetween val="between"/>
        <c:majorUnit val="5000"/>
        <c:minorUnit val="1000"/>
      </c:valAx>
      <c:catAx>
        <c:axId val="189617152"/>
        <c:scaling>
          <c:orientation val="minMax"/>
        </c:scaling>
        <c:delete val="1"/>
        <c:axPos val="b"/>
        <c:majorTickMark val="out"/>
        <c:minorTickMark val="none"/>
        <c:tickLblPos val="nextTo"/>
        <c:crossAx val="263357568"/>
        <c:crossesAt val="80"/>
        <c:auto val="1"/>
        <c:lblAlgn val="ctr"/>
        <c:lblOffset val="100"/>
        <c:noMultiLvlLbl val="0"/>
      </c:catAx>
      <c:valAx>
        <c:axId val="2633575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71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958-49D6-A456-7272669195C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958-49D6-A456-7272669195C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958-49D6-A456-7272669195C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958-49D6-A456-7272669195CB}"/>
            </c:ext>
          </c:extLst>
        </c:ser>
        <c:dLbls>
          <c:showLegendKey val="0"/>
          <c:showVal val="0"/>
          <c:showCatName val="0"/>
          <c:showSerName val="0"/>
          <c:showPercent val="0"/>
          <c:showBubbleSize val="0"/>
        </c:dLbls>
        <c:gapWidth val="150"/>
        <c:overlap val="100"/>
        <c:axId val="207167488"/>
        <c:axId val="26335987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958-49D6-A456-7272669195C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958-49D6-A456-7272669195C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958-49D6-A456-7272669195CB}"/>
            </c:ext>
          </c:extLst>
        </c:ser>
        <c:dLbls>
          <c:showLegendKey val="0"/>
          <c:showVal val="0"/>
          <c:showCatName val="0"/>
          <c:showSerName val="0"/>
          <c:showPercent val="0"/>
          <c:showBubbleSize val="0"/>
        </c:dLbls>
        <c:marker val="1"/>
        <c:smooth val="0"/>
        <c:axId val="207167488"/>
        <c:axId val="26335987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958-49D6-A456-7272669195C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958-49D6-A456-7272669195CB}"/>
            </c:ext>
          </c:extLst>
        </c:ser>
        <c:dLbls>
          <c:showLegendKey val="0"/>
          <c:showVal val="0"/>
          <c:showCatName val="0"/>
          <c:showSerName val="0"/>
          <c:showPercent val="0"/>
          <c:showBubbleSize val="0"/>
        </c:dLbls>
        <c:marker val="1"/>
        <c:smooth val="0"/>
        <c:axId val="207169024"/>
        <c:axId val="263360448"/>
      </c:lineChart>
      <c:catAx>
        <c:axId val="207167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872"/>
        <c:crosses val="autoZero"/>
        <c:auto val="1"/>
        <c:lblAlgn val="ctr"/>
        <c:lblOffset val="100"/>
        <c:tickLblSkip val="1"/>
        <c:tickMarkSkip val="1"/>
        <c:noMultiLvlLbl val="0"/>
      </c:catAx>
      <c:valAx>
        <c:axId val="26335987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7167488"/>
        <c:crosses val="autoZero"/>
        <c:crossBetween val="between"/>
        <c:majorUnit val="2000"/>
      </c:valAx>
      <c:catAx>
        <c:axId val="207169024"/>
        <c:scaling>
          <c:orientation val="minMax"/>
        </c:scaling>
        <c:delete val="1"/>
        <c:axPos val="b"/>
        <c:majorTickMark val="out"/>
        <c:minorTickMark val="none"/>
        <c:tickLblPos val="nextTo"/>
        <c:crossAx val="263360448"/>
        <c:crosses val="autoZero"/>
        <c:auto val="1"/>
        <c:lblAlgn val="ctr"/>
        <c:lblOffset val="100"/>
        <c:noMultiLvlLbl val="0"/>
      </c:catAx>
      <c:valAx>
        <c:axId val="26336044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71690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6F4-4F86-A0D9-4D1E26F0F45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6F4-4F86-A0D9-4D1E26F0F45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6F4-4F86-A0D9-4D1E26F0F45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6F4-4F86-A0D9-4D1E26F0F45B}"/>
            </c:ext>
          </c:extLst>
        </c:ser>
        <c:dLbls>
          <c:showLegendKey val="0"/>
          <c:showVal val="0"/>
          <c:showCatName val="0"/>
          <c:showSerName val="0"/>
          <c:showPercent val="0"/>
          <c:showBubbleSize val="0"/>
        </c:dLbls>
        <c:gapWidth val="150"/>
        <c:overlap val="100"/>
        <c:axId val="214288896"/>
        <c:axId val="2633815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6F4-4F86-A0D9-4D1E26F0F45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6F4-4F86-A0D9-4D1E26F0F45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6F4-4F86-A0D9-4D1E26F0F45B}"/>
            </c:ext>
          </c:extLst>
        </c:ser>
        <c:dLbls>
          <c:showLegendKey val="0"/>
          <c:showVal val="0"/>
          <c:showCatName val="0"/>
          <c:showSerName val="0"/>
          <c:showPercent val="0"/>
          <c:showBubbleSize val="0"/>
        </c:dLbls>
        <c:marker val="1"/>
        <c:smooth val="0"/>
        <c:axId val="214288896"/>
        <c:axId val="2633815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6F4-4F86-A0D9-4D1E26F0F45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6F4-4F86-A0D9-4D1E26F0F45B}"/>
            </c:ext>
          </c:extLst>
        </c:ser>
        <c:dLbls>
          <c:showLegendKey val="0"/>
          <c:showVal val="0"/>
          <c:showCatName val="0"/>
          <c:showSerName val="0"/>
          <c:showPercent val="0"/>
          <c:showBubbleSize val="0"/>
        </c:dLbls>
        <c:marker val="1"/>
        <c:smooth val="0"/>
        <c:axId val="214641152"/>
        <c:axId val="263382720"/>
      </c:lineChart>
      <c:catAx>
        <c:axId val="2142888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81568"/>
        <c:crosses val="autoZero"/>
        <c:auto val="1"/>
        <c:lblAlgn val="ctr"/>
        <c:lblOffset val="100"/>
        <c:tickLblSkip val="1"/>
        <c:tickMarkSkip val="1"/>
        <c:noMultiLvlLbl val="0"/>
      </c:catAx>
      <c:valAx>
        <c:axId val="26338156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288896"/>
        <c:crosses val="autoZero"/>
        <c:crossBetween val="between"/>
      </c:valAx>
      <c:catAx>
        <c:axId val="214641152"/>
        <c:scaling>
          <c:orientation val="minMax"/>
        </c:scaling>
        <c:delete val="1"/>
        <c:axPos val="b"/>
        <c:majorTickMark val="out"/>
        <c:minorTickMark val="none"/>
        <c:tickLblPos val="nextTo"/>
        <c:crossAx val="263382720"/>
        <c:crosses val="autoZero"/>
        <c:auto val="1"/>
        <c:lblAlgn val="ctr"/>
        <c:lblOffset val="100"/>
        <c:noMultiLvlLbl val="0"/>
      </c:catAx>
      <c:valAx>
        <c:axId val="2633827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6411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E4D-4409-B67A-4D5D47198AA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E4D-4409-B67A-4D5D47198AA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E4D-4409-B67A-4D5D47198AAB}"/>
            </c:ext>
          </c:extLst>
        </c:ser>
        <c:dLbls>
          <c:showLegendKey val="0"/>
          <c:showVal val="0"/>
          <c:showCatName val="0"/>
          <c:showSerName val="0"/>
          <c:showPercent val="0"/>
          <c:showBubbleSize val="0"/>
        </c:dLbls>
        <c:gapWidth val="150"/>
        <c:overlap val="100"/>
        <c:axId val="183322112"/>
        <c:axId val="373132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E4D-4409-B67A-4D5D47198AA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E4D-4409-B67A-4D5D47198AA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E4D-4409-B67A-4D5D47198AAB}"/>
            </c:ext>
          </c:extLst>
        </c:ser>
        <c:dLbls>
          <c:showLegendKey val="0"/>
          <c:showVal val="0"/>
          <c:showCatName val="0"/>
          <c:showSerName val="0"/>
          <c:showPercent val="0"/>
          <c:showBubbleSize val="0"/>
        </c:dLbls>
        <c:marker val="1"/>
        <c:smooth val="0"/>
        <c:axId val="183322112"/>
        <c:axId val="373132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E4D-4409-B67A-4D5D47198AAB}"/>
            </c:ext>
          </c:extLst>
        </c:ser>
        <c:dLbls>
          <c:showLegendKey val="0"/>
          <c:showVal val="0"/>
          <c:showCatName val="0"/>
          <c:showSerName val="0"/>
          <c:showPercent val="0"/>
          <c:showBubbleSize val="0"/>
        </c:dLbls>
        <c:marker val="1"/>
        <c:smooth val="0"/>
        <c:axId val="183323136"/>
        <c:axId val="37313856"/>
      </c:lineChart>
      <c:catAx>
        <c:axId val="18332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3280"/>
        <c:crossesAt val="-1000"/>
        <c:auto val="1"/>
        <c:lblAlgn val="ctr"/>
        <c:lblOffset val="100"/>
        <c:tickLblSkip val="1"/>
        <c:tickMarkSkip val="1"/>
        <c:noMultiLvlLbl val="0"/>
      </c:catAx>
      <c:valAx>
        <c:axId val="373132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2112"/>
        <c:crosses val="autoZero"/>
        <c:crossBetween val="between"/>
      </c:valAx>
      <c:catAx>
        <c:axId val="183323136"/>
        <c:scaling>
          <c:orientation val="minMax"/>
        </c:scaling>
        <c:delete val="1"/>
        <c:axPos val="b"/>
        <c:majorTickMark val="out"/>
        <c:minorTickMark val="none"/>
        <c:tickLblPos val="nextTo"/>
        <c:crossAx val="37313856"/>
        <c:crosses val="autoZero"/>
        <c:auto val="1"/>
        <c:lblAlgn val="ctr"/>
        <c:lblOffset val="100"/>
        <c:noMultiLvlLbl val="0"/>
      </c:catAx>
      <c:valAx>
        <c:axId val="373138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31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67B-443F-9934-54E1E0F3EE3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67B-443F-9934-54E1E0F3EE34}"/>
            </c:ext>
          </c:extLst>
        </c:ser>
        <c:dLbls>
          <c:showLegendKey val="0"/>
          <c:showVal val="0"/>
          <c:showCatName val="0"/>
          <c:showSerName val="0"/>
          <c:showPercent val="0"/>
          <c:showBubbleSize val="0"/>
        </c:dLbls>
        <c:gapWidth val="150"/>
        <c:overlap val="100"/>
        <c:axId val="183349760"/>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67B-443F-9934-54E1E0F3EE3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67B-443F-9934-54E1E0F3EE3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67B-443F-9934-54E1E0F3EE34}"/>
            </c:ext>
          </c:extLst>
        </c:ser>
        <c:dLbls>
          <c:showLegendKey val="0"/>
          <c:showVal val="0"/>
          <c:showCatName val="0"/>
          <c:showSerName val="0"/>
          <c:showPercent val="0"/>
          <c:showBubbleSize val="0"/>
        </c:dLbls>
        <c:marker val="1"/>
        <c:smooth val="0"/>
        <c:axId val="183349760"/>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67B-443F-9934-54E1E0F3EE3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67B-443F-9934-54E1E0F3EE34}"/>
            </c:ext>
          </c:extLst>
        </c:ser>
        <c:dLbls>
          <c:showLegendKey val="0"/>
          <c:showVal val="0"/>
          <c:showCatName val="0"/>
          <c:showSerName val="0"/>
          <c:showPercent val="0"/>
          <c:showBubbleSize val="0"/>
        </c:dLbls>
        <c:marker val="1"/>
        <c:smooth val="0"/>
        <c:axId val="183352320"/>
        <c:axId val="138630208"/>
      </c:lineChart>
      <c:catAx>
        <c:axId val="183349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760"/>
        <c:crosses val="autoZero"/>
        <c:crossBetween val="between"/>
        <c:majorUnit val="5000"/>
        <c:minorUnit val="1000"/>
      </c:valAx>
      <c:catAx>
        <c:axId val="183352320"/>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23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30-4B00-890F-4ABD32EF7B2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30-4B00-890F-4ABD32EF7B25}"/>
            </c:ext>
          </c:extLst>
        </c:ser>
        <c:dLbls>
          <c:showLegendKey val="0"/>
          <c:showVal val="0"/>
          <c:showCatName val="0"/>
          <c:showSerName val="0"/>
          <c:showPercent val="0"/>
          <c:showBubbleSize val="0"/>
        </c:dLbls>
        <c:gapWidth val="150"/>
        <c:overlap val="100"/>
        <c:axId val="183360512"/>
        <c:axId val="1386325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B30-4B00-890F-4ABD32EF7B2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30-4B00-890F-4ABD32EF7B2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30-4B00-890F-4ABD32EF7B25}"/>
            </c:ext>
          </c:extLst>
        </c:ser>
        <c:dLbls>
          <c:showLegendKey val="0"/>
          <c:showVal val="0"/>
          <c:showCatName val="0"/>
          <c:showSerName val="0"/>
          <c:showPercent val="0"/>
          <c:showBubbleSize val="0"/>
        </c:dLbls>
        <c:marker val="1"/>
        <c:smooth val="0"/>
        <c:axId val="183360512"/>
        <c:axId val="1386325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30-4B00-890F-4ABD32EF7B2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30-4B00-890F-4ABD32EF7B25}"/>
            </c:ext>
          </c:extLst>
        </c:ser>
        <c:dLbls>
          <c:showLegendKey val="0"/>
          <c:showVal val="0"/>
          <c:showCatName val="0"/>
          <c:showSerName val="0"/>
          <c:showPercent val="0"/>
          <c:showBubbleSize val="0"/>
        </c:dLbls>
        <c:marker val="1"/>
        <c:smooth val="0"/>
        <c:axId val="183361024"/>
        <c:axId val="178694400"/>
      </c:lineChart>
      <c:catAx>
        <c:axId val="18336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2512"/>
        <c:crosses val="autoZero"/>
        <c:auto val="1"/>
        <c:lblAlgn val="ctr"/>
        <c:lblOffset val="100"/>
        <c:tickLblSkip val="1"/>
        <c:tickMarkSkip val="1"/>
        <c:noMultiLvlLbl val="0"/>
      </c:catAx>
      <c:valAx>
        <c:axId val="1386325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512"/>
        <c:crosses val="autoZero"/>
        <c:crossBetween val="between"/>
        <c:majorUnit val="5000"/>
        <c:minorUnit val="1000"/>
      </c:valAx>
      <c:catAx>
        <c:axId val="183361024"/>
        <c:scaling>
          <c:orientation val="minMax"/>
        </c:scaling>
        <c:delete val="1"/>
        <c:axPos val="b"/>
        <c:majorTickMark val="out"/>
        <c:minorTickMark val="none"/>
        <c:tickLblPos val="nextTo"/>
        <c:crossAx val="178694400"/>
        <c:crossesAt val="80"/>
        <c:auto val="1"/>
        <c:lblAlgn val="ctr"/>
        <c:lblOffset val="100"/>
        <c:noMultiLvlLbl val="0"/>
      </c:catAx>
      <c:valAx>
        <c:axId val="17869440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10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BCC-44CD-A28D-95533250DA1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BCC-44CD-A28D-95533250DA1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BCC-44CD-A28D-95533250DA1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BCC-44CD-A28D-95533250DA16}"/>
            </c:ext>
          </c:extLst>
        </c:ser>
        <c:dLbls>
          <c:showLegendKey val="0"/>
          <c:showVal val="0"/>
          <c:showCatName val="0"/>
          <c:showSerName val="0"/>
          <c:showPercent val="0"/>
          <c:showBubbleSize val="0"/>
        </c:dLbls>
        <c:gapWidth val="150"/>
        <c:overlap val="100"/>
        <c:axId val="183430144"/>
        <c:axId val="2181248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BCC-44CD-A28D-95533250DA1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BCC-44CD-A28D-95533250DA1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BCC-44CD-A28D-95533250DA16}"/>
            </c:ext>
          </c:extLst>
        </c:ser>
        <c:dLbls>
          <c:showLegendKey val="0"/>
          <c:showVal val="0"/>
          <c:showCatName val="0"/>
          <c:showSerName val="0"/>
          <c:showPercent val="0"/>
          <c:showBubbleSize val="0"/>
        </c:dLbls>
        <c:marker val="1"/>
        <c:smooth val="0"/>
        <c:axId val="183430144"/>
        <c:axId val="2181248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BCC-44CD-A28D-95533250DA1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BCC-44CD-A28D-95533250DA16}"/>
            </c:ext>
          </c:extLst>
        </c:ser>
        <c:dLbls>
          <c:showLegendKey val="0"/>
          <c:showVal val="0"/>
          <c:showCatName val="0"/>
          <c:showSerName val="0"/>
          <c:showPercent val="0"/>
          <c:showBubbleSize val="0"/>
        </c:dLbls>
        <c:marker val="1"/>
        <c:smooth val="0"/>
        <c:axId val="183430656"/>
        <c:axId val="218125376"/>
      </c:lineChart>
      <c:catAx>
        <c:axId val="18343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800"/>
        <c:crosses val="autoZero"/>
        <c:auto val="1"/>
        <c:lblAlgn val="ctr"/>
        <c:lblOffset val="100"/>
        <c:tickLblSkip val="1"/>
        <c:tickMarkSkip val="1"/>
        <c:noMultiLvlLbl val="0"/>
      </c:catAx>
      <c:valAx>
        <c:axId val="2181248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0144"/>
        <c:crosses val="autoZero"/>
        <c:crossBetween val="between"/>
        <c:majorUnit val="2000"/>
      </c:valAx>
      <c:catAx>
        <c:axId val="183430656"/>
        <c:scaling>
          <c:orientation val="minMax"/>
        </c:scaling>
        <c:delete val="1"/>
        <c:axPos val="b"/>
        <c:majorTickMark val="out"/>
        <c:minorTickMark val="none"/>
        <c:tickLblPos val="nextTo"/>
        <c:crossAx val="218125376"/>
        <c:crosses val="autoZero"/>
        <c:auto val="1"/>
        <c:lblAlgn val="ctr"/>
        <c:lblOffset val="100"/>
        <c:noMultiLvlLbl val="0"/>
      </c:catAx>
      <c:valAx>
        <c:axId val="2181253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3065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0E5-4380-8388-0CE8C504D76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0E5-4380-8388-0CE8C504D76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0E5-4380-8388-0CE8C504D76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0E5-4380-8388-0CE8C504D763}"/>
            </c:ext>
          </c:extLst>
        </c:ser>
        <c:dLbls>
          <c:showLegendKey val="0"/>
          <c:showVal val="0"/>
          <c:showCatName val="0"/>
          <c:showSerName val="0"/>
          <c:showPercent val="0"/>
          <c:showBubbleSize val="0"/>
        </c:dLbls>
        <c:gapWidth val="150"/>
        <c:overlap val="100"/>
        <c:axId val="184187392"/>
        <c:axId val="2181271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0E5-4380-8388-0CE8C504D76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0E5-4380-8388-0CE8C504D76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0E5-4380-8388-0CE8C504D763}"/>
            </c:ext>
          </c:extLst>
        </c:ser>
        <c:dLbls>
          <c:showLegendKey val="0"/>
          <c:showVal val="0"/>
          <c:showCatName val="0"/>
          <c:showSerName val="0"/>
          <c:showPercent val="0"/>
          <c:showBubbleSize val="0"/>
        </c:dLbls>
        <c:marker val="1"/>
        <c:smooth val="0"/>
        <c:axId val="184187392"/>
        <c:axId val="2181271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0E5-4380-8388-0CE8C504D76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0E5-4380-8388-0CE8C504D763}"/>
            </c:ext>
          </c:extLst>
        </c:ser>
        <c:dLbls>
          <c:showLegendKey val="0"/>
          <c:showVal val="0"/>
          <c:showCatName val="0"/>
          <c:showSerName val="0"/>
          <c:showPercent val="0"/>
          <c:showBubbleSize val="0"/>
        </c:dLbls>
        <c:marker val="1"/>
        <c:smooth val="0"/>
        <c:axId val="184187904"/>
        <c:axId val="236625920"/>
      </c:lineChart>
      <c:catAx>
        <c:axId val="1841873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7104"/>
        <c:crosses val="autoZero"/>
        <c:auto val="1"/>
        <c:lblAlgn val="ctr"/>
        <c:lblOffset val="100"/>
        <c:tickLblSkip val="1"/>
        <c:tickMarkSkip val="1"/>
        <c:noMultiLvlLbl val="0"/>
      </c:catAx>
      <c:valAx>
        <c:axId val="21812710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392"/>
        <c:crosses val="autoZero"/>
        <c:crossBetween val="between"/>
      </c:valAx>
      <c:catAx>
        <c:axId val="184187904"/>
        <c:scaling>
          <c:orientation val="minMax"/>
        </c:scaling>
        <c:delete val="1"/>
        <c:axPos val="b"/>
        <c:majorTickMark val="out"/>
        <c:minorTickMark val="none"/>
        <c:tickLblPos val="nextTo"/>
        <c:crossAx val="236625920"/>
        <c:crosses val="autoZero"/>
        <c:auto val="1"/>
        <c:lblAlgn val="ctr"/>
        <c:lblOffset val="100"/>
        <c:noMultiLvlLbl val="0"/>
      </c:catAx>
      <c:valAx>
        <c:axId val="2366259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9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B64-4D4C-9C74-2E4D997409D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B64-4D4C-9C74-2E4D997409D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B64-4D4C-9C74-2E4D997409D8}"/>
            </c:ext>
          </c:extLst>
        </c:ser>
        <c:dLbls>
          <c:showLegendKey val="0"/>
          <c:showVal val="0"/>
          <c:showCatName val="0"/>
          <c:showSerName val="0"/>
          <c:showPercent val="0"/>
          <c:showBubbleSize val="0"/>
        </c:dLbls>
        <c:gapWidth val="150"/>
        <c:overlap val="100"/>
        <c:axId val="185527296"/>
        <c:axId val="236627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B64-4D4C-9C74-2E4D997409D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B64-4D4C-9C74-2E4D997409D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B64-4D4C-9C74-2E4D997409D8}"/>
            </c:ext>
          </c:extLst>
        </c:ser>
        <c:dLbls>
          <c:showLegendKey val="0"/>
          <c:showVal val="0"/>
          <c:showCatName val="0"/>
          <c:showSerName val="0"/>
          <c:showPercent val="0"/>
          <c:showBubbleSize val="0"/>
        </c:dLbls>
        <c:marker val="1"/>
        <c:smooth val="0"/>
        <c:axId val="185527296"/>
        <c:axId val="236627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B64-4D4C-9C74-2E4D997409D8}"/>
            </c:ext>
          </c:extLst>
        </c:ser>
        <c:dLbls>
          <c:showLegendKey val="0"/>
          <c:showVal val="0"/>
          <c:showCatName val="0"/>
          <c:showSerName val="0"/>
          <c:showPercent val="0"/>
          <c:showBubbleSize val="0"/>
        </c:dLbls>
        <c:marker val="1"/>
        <c:smooth val="0"/>
        <c:axId val="185548800"/>
        <c:axId val="236628224"/>
      </c:lineChart>
      <c:catAx>
        <c:axId val="1855272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7648"/>
        <c:crossesAt val="-1000"/>
        <c:auto val="1"/>
        <c:lblAlgn val="ctr"/>
        <c:lblOffset val="100"/>
        <c:tickLblSkip val="1"/>
        <c:tickMarkSkip val="1"/>
        <c:noMultiLvlLbl val="0"/>
      </c:catAx>
      <c:valAx>
        <c:axId val="236627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27296"/>
        <c:crosses val="autoZero"/>
        <c:crossBetween val="between"/>
      </c:valAx>
      <c:catAx>
        <c:axId val="185548800"/>
        <c:scaling>
          <c:orientation val="minMax"/>
        </c:scaling>
        <c:delete val="1"/>
        <c:axPos val="b"/>
        <c:majorTickMark val="out"/>
        <c:minorTickMark val="none"/>
        <c:tickLblPos val="nextTo"/>
        <c:crossAx val="236628224"/>
        <c:crosses val="autoZero"/>
        <c:auto val="1"/>
        <c:lblAlgn val="ctr"/>
        <c:lblOffset val="100"/>
        <c:noMultiLvlLbl val="0"/>
      </c:catAx>
      <c:valAx>
        <c:axId val="236628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4880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B98-4F9F-965C-6A7D15E3437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B98-4F9F-965C-6A7D15E3437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B98-4F9F-965C-6A7D15E3437E}"/>
            </c:ext>
          </c:extLst>
        </c:ser>
        <c:dLbls>
          <c:showLegendKey val="0"/>
          <c:showVal val="0"/>
          <c:showCatName val="0"/>
          <c:showSerName val="0"/>
          <c:showPercent val="0"/>
          <c:showBubbleSize val="0"/>
        </c:dLbls>
        <c:gapWidth val="150"/>
        <c:overlap val="100"/>
        <c:axId val="185550336"/>
        <c:axId val="236629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B98-4F9F-965C-6A7D15E3437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B98-4F9F-965C-6A7D15E3437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B98-4F9F-965C-6A7D15E3437E}"/>
            </c:ext>
          </c:extLst>
        </c:ser>
        <c:dLbls>
          <c:showLegendKey val="0"/>
          <c:showVal val="0"/>
          <c:showCatName val="0"/>
          <c:showSerName val="0"/>
          <c:showPercent val="0"/>
          <c:showBubbleSize val="0"/>
        </c:dLbls>
        <c:marker val="1"/>
        <c:smooth val="0"/>
        <c:axId val="185550336"/>
        <c:axId val="236629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B98-4F9F-965C-6A7D15E3437E}"/>
            </c:ext>
          </c:extLst>
        </c:ser>
        <c:dLbls>
          <c:showLegendKey val="0"/>
          <c:showVal val="0"/>
          <c:showCatName val="0"/>
          <c:showSerName val="0"/>
          <c:showPercent val="0"/>
          <c:showBubbleSize val="0"/>
        </c:dLbls>
        <c:marker val="1"/>
        <c:smooth val="0"/>
        <c:axId val="185550848"/>
        <c:axId val="236630528"/>
      </c:lineChart>
      <c:catAx>
        <c:axId val="1855503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9952"/>
        <c:crossesAt val="-1000"/>
        <c:auto val="1"/>
        <c:lblAlgn val="ctr"/>
        <c:lblOffset val="100"/>
        <c:tickLblSkip val="1"/>
        <c:tickMarkSkip val="1"/>
        <c:noMultiLvlLbl val="0"/>
      </c:catAx>
      <c:valAx>
        <c:axId val="236629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50336"/>
        <c:crosses val="autoZero"/>
        <c:crossBetween val="between"/>
      </c:valAx>
      <c:catAx>
        <c:axId val="185550848"/>
        <c:scaling>
          <c:orientation val="minMax"/>
        </c:scaling>
        <c:delete val="1"/>
        <c:axPos val="b"/>
        <c:majorTickMark val="out"/>
        <c:minorTickMark val="none"/>
        <c:tickLblPos val="nextTo"/>
        <c:crossAx val="236630528"/>
        <c:crosses val="autoZero"/>
        <c:auto val="1"/>
        <c:lblAlgn val="ctr"/>
        <c:lblOffset val="100"/>
        <c:noMultiLvlLbl val="0"/>
      </c:catAx>
      <c:valAx>
        <c:axId val="236630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508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62F-446F-AF33-4B3363EDC85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62F-446F-AF33-4B3363EDC852}"/>
            </c:ext>
          </c:extLst>
        </c:ser>
        <c:dLbls>
          <c:showLegendKey val="0"/>
          <c:showVal val="0"/>
          <c:showCatName val="0"/>
          <c:showSerName val="0"/>
          <c:showPercent val="0"/>
          <c:showBubbleSize val="0"/>
        </c:dLbls>
        <c:gapWidth val="150"/>
        <c:overlap val="100"/>
        <c:axId val="189617664"/>
        <c:axId val="2366709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62F-446F-AF33-4B3363EDC85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62F-446F-AF33-4B3363EDC85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62F-446F-AF33-4B3363EDC852}"/>
            </c:ext>
          </c:extLst>
        </c:ser>
        <c:dLbls>
          <c:showLegendKey val="0"/>
          <c:showVal val="0"/>
          <c:showCatName val="0"/>
          <c:showSerName val="0"/>
          <c:showPercent val="0"/>
          <c:showBubbleSize val="0"/>
        </c:dLbls>
        <c:marker val="1"/>
        <c:smooth val="0"/>
        <c:axId val="189617664"/>
        <c:axId val="2366709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62F-446F-AF33-4B3363EDC85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62F-446F-AF33-4B3363EDC852}"/>
            </c:ext>
          </c:extLst>
        </c:ser>
        <c:dLbls>
          <c:showLegendKey val="0"/>
          <c:showVal val="0"/>
          <c:showCatName val="0"/>
          <c:showSerName val="0"/>
          <c:showPercent val="0"/>
          <c:showBubbleSize val="0"/>
        </c:dLbls>
        <c:marker val="1"/>
        <c:smooth val="0"/>
        <c:axId val="189618176"/>
        <c:axId val="236671488"/>
      </c:lineChart>
      <c:catAx>
        <c:axId val="18961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7664"/>
        <c:crosses val="autoZero"/>
        <c:crossBetween val="between"/>
        <c:majorUnit val="5000"/>
        <c:minorUnit val="1000"/>
      </c:valAx>
      <c:catAx>
        <c:axId val="189618176"/>
        <c:scaling>
          <c:orientation val="minMax"/>
        </c:scaling>
        <c:delete val="1"/>
        <c:axPos val="b"/>
        <c:majorTickMark val="out"/>
        <c:minorTickMark val="none"/>
        <c:tickLblPos val="nextTo"/>
        <c:crossAx val="236671488"/>
        <c:crossesAt val="80"/>
        <c:auto val="1"/>
        <c:lblAlgn val="ctr"/>
        <c:lblOffset val="100"/>
        <c:noMultiLvlLbl val="0"/>
      </c:catAx>
      <c:valAx>
        <c:axId val="2366714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81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46</xdr:col>
      <xdr:colOff>0</xdr:colOff>
      <xdr:row>2</xdr:row>
      <xdr:rowOff>0</xdr:rowOff>
    </xdr:from>
    <xdr:to>
      <xdr:col>46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81" name="Text Box 23">
          <a:extLst>
            <a:ext uri="{FF2B5EF4-FFF2-40B4-BE49-F238E27FC236}">
              <a16:creationId xmlns:a16="http://schemas.microsoft.com/office/drawing/2014/main" xmlns="" id="{00000000-0008-0000-0000-000051000000}"/>
            </a:ext>
          </a:extLst>
        </xdr:cNvPr>
        <xdr:cNvSpPr txBox="1">
          <a:spLocks noChangeArrowheads="1"/>
        </xdr:cNvSpPr>
      </xdr:nvSpPr>
      <xdr:spPr bwMode="auto">
        <a:xfrm>
          <a:off x="23307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82" name="Text Box 24">
          <a:extLst>
            <a:ext uri="{FF2B5EF4-FFF2-40B4-BE49-F238E27FC236}">
              <a16:creationId xmlns:a16="http://schemas.microsoft.com/office/drawing/2014/main" xmlns="" id="{00000000-0008-0000-0000-000052000000}"/>
            </a:ext>
          </a:extLst>
        </xdr:cNvPr>
        <xdr:cNvSpPr txBox="1">
          <a:spLocks noChangeArrowheads="1"/>
        </xdr:cNvSpPr>
      </xdr:nvSpPr>
      <xdr:spPr bwMode="auto">
        <a:xfrm>
          <a:off x="23307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83" name="Text Box 50">
          <a:extLst>
            <a:ext uri="{FF2B5EF4-FFF2-40B4-BE49-F238E27FC236}">
              <a16:creationId xmlns:a16="http://schemas.microsoft.com/office/drawing/2014/main" xmlns="" id="{00000000-0008-0000-0000-000053000000}"/>
            </a:ext>
          </a:extLst>
        </xdr:cNvPr>
        <xdr:cNvSpPr txBox="1">
          <a:spLocks noChangeArrowheads="1"/>
        </xdr:cNvSpPr>
      </xdr:nvSpPr>
      <xdr:spPr bwMode="auto">
        <a:xfrm>
          <a:off x="23307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84" name="Text Box 52">
          <a:extLst>
            <a:ext uri="{FF2B5EF4-FFF2-40B4-BE49-F238E27FC236}">
              <a16:creationId xmlns:a16="http://schemas.microsoft.com/office/drawing/2014/main" xmlns="" id="{00000000-0008-0000-0000-000054000000}"/>
            </a:ext>
          </a:extLst>
        </xdr:cNvPr>
        <xdr:cNvSpPr txBox="1">
          <a:spLocks noChangeArrowheads="1"/>
        </xdr:cNvSpPr>
      </xdr:nvSpPr>
      <xdr:spPr bwMode="auto">
        <a:xfrm>
          <a:off x="23307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8" name="Text Box 23">
          <a:extLst>
            <a:ext uri="{FF2B5EF4-FFF2-40B4-BE49-F238E27FC236}">
              <a16:creationId xmlns:a16="http://schemas.microsoft.com/office/drawing/2014/main" xmlns="" id="{00000000-0008-0000-0000-000058000000}"/>
            </a:ext>
          </a:extLst>
        </xdr:cNvPr>
        <xdr:cNvSpPr txBox="1">
          <a:spLocks noChangeArrowheads="1"/>
        </xdr:cNvSpPr>
      </xdr:nvSpPr>
      <xdr:spPr bwMode="auto">
        <a:xfrm>
          <a:off x="233076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89" name="Text Box 24">
          <a:extLst>
            <a:ext uri="{FF2B5EF4-FFF2-40B4-BE49-F238E27FC236}">
              <a16:creationId xmlns:a16="http://schemas.microsoft.com/office/drawing/2014/main" xmlns="" id="{00000000-0008-0000-0000-000059000000}"/>
            </a:ext>
          </a:extLst>
        </xdr:cNvPr>
        <xdr:cNvSpPr txBox="1">
          <a:spLocks noChangeArrowheads="1"/>
        </xdr:cNvSpPr>
      </xdr:nvSpPr>
      <xdr:spPr bwMode="auto">
        <a:xfrm>
          <a:off x="233076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90" name="Text Box 50">
          <a:extLst>
            <a:ext uri="{FF2B5EF4-FFF2-40B4-BE49-F238E27FC236}">
              <a16:creationId xmlns:a16="http://schemas.microsoft.com/office/drawing/2014/main" xmlns="" id="{00000000-0008-0000-0000-00005A000000}"/>
            </a:ext>
          </a:extLst>
        </xdr:cNvPr>
        <xdr:cNvSpPr txBox="1">
          <a:spLocks noChangeArrowheads="1"/>
        </xdr:cNvSpPr>
      </xdr:nvSpPr>
      <xdr:spPr bwMode="auto">
        <a:xfrm>
          <a:off x="233076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91" name="Text Box 52">
          <a:extLst>
            <a:ext uri="{FF2B5EF4-FFF2-40B4-BE49-F238E27FC236}">
              <a16:creationId xmlns:a16="http://schemas.microsoft.com/office/drawing/2014/main" xmlns="" id="{00000000-0008-0000-0000-00005B000000}"/>
            </a:ext>
          </a:extLst>
        </xdr:cNvPr>
        <xdr:cNvSpPr txBox="1">
          <a:spLocks noChangeArrowheads="1"/>
        </xdr:cNvSpPr>
      </xdr:nvSpPr>
      <xdr:spPr bwMode="auto">
        <a:xfrm>
          <a:off x="233076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5" name="Text Box 23">
          <a:extLst>
            <a:ext uri="{FF2B5EF4-FFF2-40B4-BE49-F238E27FC236}">
              <a16:creationId xmlns:a16="http://schemas.microsoft.com/office/drawing/2014/main" xmlns="" id="{00000000-0008-0000-0000-00005F000000}"/>
            </a:ext>
          </a:extLst>
        </xdr:cNvPr>
        <xdr:cNvSpPr txBox="1">
          <a:spLocks noChangeArrowheads="1"/>
        </xdr:cNvSpPr>
      </xdr:nvSpPr>
      <xdr:spPr bwMode="auto">
        <a:xfrm>
          <a:off x="233076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6" name="Text Box 24">
          <a:extLst>
            <a:ext uri="{FF2B5EF4-FFF2-40B4-BE49-F238E27FC236}">
              <a16:creationId xmlns:a16="http://schemas.microsoft.com/office/drawing/2014/main" xmlns="" id="{00000000-0008-0000-0000-000060000000}"/>
            </a:ext>
          </a:extLst>
        </xdr:cNvPr>
        <xdr:cNvSpPr txBox="1">
          <a:spLocks noChangeArrowheads="1"/>
        </xdr:cNvSpPr>
      </xdr:nvSpPr>
      <xdr:spPr bwMode="auto">
        <a:xfrm>
          <a:off x="233076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7" name="Text Box 50">
          <a:extLst>
            <a:ext uri="{FF2B5EF4-FFF2-40B4-BE49-F238E27FC236}">
              <a16:creationId xmlns:a16="http://schemas.microsoft.com/office/drawing/2014/main" xmlns="" id="{00000000-0008-0000-0000-000061000000}"/>
            </a:ext>
          </a:extLst>
        </xdr:cNvPr>
        <xdr:cNvSpPr txBox="1">
          <a:spLocks noChangeArrowheads="1"/>
        </xdr:cNvSpPr>
      </xdr:nvSpPr>
      <xdr:spPr bwMode="auto">
        <a:xfrm>
          <a:off x="233076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98" name="Text Box 52">
          <a:extLst>
            <a:ext uri="{FF2B5EF4-FFF2-40B4-BE49-F238E27FC236}">
              <a16:creationId xmlns:a16="http://schemas.microsoft.com/office/drawing/2014/main" xmlns="" id="{00000000-0008-0000-0000-000062000000}"/>
            </a:ext>
          </a:extLst>
        </xdr:cNvPr>
        <xdr:cNvSpPr txBox="1">
          <a:spLocks noChangeArrowheads="1"/>
        </xdr:cNvSpPr>
      </xdr:nvSpPr>
      <xdr:spPr bwMode="auto">
        <a:xfrm>
          <a:off x="233076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99" name="グラフ 95">
          <a:extLst>
            <a:ext uri="{FF2B5EF4-FFF2-40B4-BE49-F238E27FC236}">
              <a16:creationId xmlns:a16="http://schemas.microsoft.com/office/drawing/2014/main" xmlns="" id="{00000000-0008-0000-0000-00006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00" name="グラフ 96">
          <a:extLst>
            <a:ext uri="{FF2B5EF4-FFF2-40B4-BE49-F238E27FC236}">
              <a16:creationId xmlns:a16="http://schemas.microsoft.com/office/drawing/2014/main" xmlns="" id="{00000000-0008-0000-0000-00006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01" name="グラフ 100">
          <a:extLst>
            <a:ext uri="{FF2B5EF4-FFF2-40B4-BE49-F238E27FC236}">
              <a16:creationId xmlns:a16="http://schemas.microsoft.com/office/drawing/2014/main" xmlns="" id="{00000000-0008-0000-0000-00006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02" name="グラフ 103">
          <a:extLst>
            <a:ext uri="{FF2B5EF4-FFF2-40B4-BE49-F238E27FC236}">
              <a16:creationId xmlns:a16="http://schemas.microsoft.com/office/drawing/2014/main" xmlns="" id="{00000000-0008-0000-0000-00006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03" name="グラフ 131">
          <a:extLst>
            <a:ext uri="{FF2B5EF4-FFF2-40B4-BE49-F238E27FC236}">
              <a16:creationId xmlns:a16="http://schemas.microsoft.com/office/drawing/2014/main" xmlns="" id="{00000000-0008-0000-0000-00006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04" name="Rectangle 132">
          <a:extLst>
            <a:ext uri="{FF2B5EF4-FFF2-40B4-BE49-F238E27FC236}">
              <a16:creationId xmlns:a16="http://schemas.microsoft.com/office/drawing/2014/main" xmlns="" id="{00000000-0008-0000-0000-000068000000}"/>
            </a:ext>
          </a:extLst>
        </xdr:cNvPr>
        <xdr:cNvSpPr>
          <a:spLocks noChangeArrowheads="1"/>
        </xdr:cNvSpPr>
      </xdr:nvSpPr>
      <xdr:spPr bwMode="auto">
        <a:xfrm>
          <a:off x="233076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105" name="グラフ 135">
          <a:extLst>
            <a:ext uri="{FF2B5EF4-FFF2-40B4-BE49-F238E27FC236}">
              <a16:creationId xmlns:a16="http://schemas.microsoft.com/office/drawing/2014/main" xmlns=""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06" name="Rectangle 149">
          <a:extLst>
            <a:ext uri="{FF2B5EF4-FFF2-40B4-BE49-F238E27FC236}">
              <a16:creationId xmlns:a16="http://schemas.microsoft.com/office/drawing/2014/main" xmlns="" id="{00000000-0008-0000-0000-00006A000000}"/>
            </a:ext>
          </a:extLst>
        </xdr:cNvPr>
        <xdr:cNvSpPr>
          <a:spLocks noChangeArrowheads="1"/>
        </xdr:cNvSpPr>
      </xdr:nvSpPr>
      <xdr:spPr bwMode="auto">
        <a:xfrm>
          <a:off x="233076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7" name="Rectangle 150">
          <a:extLst>
            <a:ext uri="{FF2B5EF4-FFF2-40B4-BE49-F238E27FC236}">
              <a16:creationId xmlns:a16="http://schemas.microsoft.com/office/drawing/2014/main" xmlns="" id="{00000000-0008-0000-0000-00006B000000}"/>
            </a:ext>
          </a:extLst>
        </xdr:cNvPr>
        <xdr:cNvSpPr>
          <a:spLocks noChangeArrowheads="1"/>
        </xdr:cNvSpPr>
      </xdr:nvSpPr>
      <xdr:spPr bwMode="auto">
        <a:xfrm>
          <a:off x="233076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8" name="Rectangle 154">
          <a:extLst>
            <a:ext uri="{FF2B5EF4-FFF2-40B4-BE49-F238E27FC236}">
              <a16:creationId xmlns:a16="http://schemas.microsoft.com/office/drawing/2014/main" xmlns="" id="{00000000-0008-0000-0000-00006C000000}"/>
            </a:ext>
          </a:extLst>
        </xdr:cNvPr>
        <xdr:cNvSpPr>
          <a:spLocks noChangeArrowheads="1"/>
        </xdr:cNvSpPr>
      </xdr:nvSpPr>
      <xdr:spPr bwMode="auto">
        <a:xfrm>
          <a:off x="233076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09" name="Rectangle 159">
          <a:extLst>
            <a:ext uri="{FF2B5EF4-FFF2-40B4-BE49-F238E27FC236}">
              <a16:creationId xmlns:a16="http://schemas.microsoft.com/office/drawing/2014/main" xmlns="" id="{00000000-0008-0000-0000-00006D000000}"/>
            </a:ext>
          </a:extLst>
        </xdr:cNvPr>
        <xdr:cNvSpPr>
          <a:spLocks noChangeArrowheads="1"/>
        </xdr:cNvSpPr>
      </xdr:nvSpPr>
      <xdr:spPr bwMode="auto">
        <a:xfrm>
          <a:off x="233076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10" name="Text Box 161">
          <a:extLst>
            <a:ext uri="{FF2B5EF4-FFF2-40B4-BE49-F238E27FC236}">
              <a16:creationId xmlns:a16="http://schemas.microsoft.com/office/drawing/2014/main" xmlns="" id="{00000000-0008-0000-0000-00006E000000}"/>
            </a:ext>
          </a:extLst>
        </xdr:cNvPr>
        <xdr:cNvSpPr txBox="1">
          <a:spLocks noChangeArrowheads="1"/>
        </xdr:cNvSpPr>
      </xdr:nvSpPr>
      <xdr:spPr bwMode="auto">
        <a:xfrm>
          <a:off x="2330767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52">
          <a:extLst>
            <a:ext uri="{FF2B5EF4-FFF2-40B4-BE49-F238E27FC236}">
              <a16:creationId xmlns:a16="http://schemas.microsoft.com/office/drawing/2014/main" xmlns="" id="{00000000-0008-0000-0000-00003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23">
          <a:extLst>
            <a:ext uri="{FF2B5EF4-FFF2-40B4-BE49-F238E27FC236}">
              <a16:creationId xmlns:a16="http://schemas.microsoft.com/office/drawing/2014/main" xmlns="" id="{00000000-0008-0000-0000-00003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23">
          <a:extLst>
            <a:ext uri="{FF2B5EF4-FFF2-40B4-BE49-F238E27FC236}">
              <a16:creationId xmlns:a16="http://schemas.microsoft.com/office/drawing/2014/main" xmlns="" id="{00000000-0008-0000-0000-00003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24">
          <a:extLst>
            <a:ext uri="{FF2B5EF4-FFF2-40B4-BE49-F238E27FC236}">
              <a16:creationId xmlns:a16="http://schemas.microsoft.com/office/drawing/2014/main" xmlns="" id="{00000000-0008-0000-0000-00003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50">
          <a:extLst>
            <a:ext uri="{FF2B5EF4-FFF2-40B4-BE49-F238E27FC236}">
              <a16:creationId xmlns:a16="http://schemas.microsoft.com/office/drawing/2014/main" xmlns="" id="{00000000-0008-0000-0000-00004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52">
          <a:extLst>
            <a:ext uri="{FF2B5EF4-FFF2-40B4-BE49-F238E27FC236}">
              <a16:creationId xmlns:a16="http://schemas.microsoft.com/office/drawing/2014/main" xmlns="" id="{00000000-0008-0000-0000-00004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23">
          <a:extLst>
            <a:ext uri="{FF2B5EF4-FFF2-40B4-BE49-F238E27FC236}">
              <a16:creationId xmlns:a16="http://schemas.microsoft.com/office/drawing/2014/main" xmlns="" id="{00000000-0008-0000-0000-00004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2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50">
          <a:extLst>
            <a:ext uri="{FF2B5EF4-FFF2-40B4-BE49-F238E27FC236}">
              <a16:creationId xmlns:a16="http://schemas.microsoft.com/office/drawing/2014/main" xmlns="" id="{00000000-0008-0000-0000-00004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52">
          <a:extLst>
            <a:ext uri="{FF2B5EF4-FFF2-40B4-BE49-F238E27FC236}">
              <a16:creationId xmlns:a16="http://schemas.microsoft.com/office/drawing/2014/main" xmlns="" id="{00000000-0008-0000-0000-00004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23">
          <a:extLst>
            <a:ext uri="{FF2B5EF4-FFF2-40B4-BE49-F238E27FC236}">
              <a16:creationId xmlns:a16="http://schemas.microsoft.com/office/drawing/2014/main" xmlns="" id="{00000000-0008-0000-0000-00004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24">
          <a:extLst>
            <a:ext uri="{FF2B5EF4-FFF2-40B4-BE49-F238E27FC236}">
              <a16:creationId xmlns:a16="http://schemas.microsoft.com/office/drawing/2014/main" xmlns="" id="{00000000-0008-0000-0000-00004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50">
          <a:extLst>
            <a:ext uri="{FF2B5EF4-FFF2-40B4-BE49-F238E27FC236}">
              <a16:creationId xmlns:a16="http://schemas.microsoft.com/office/drawing/2014/main" xmlns="" id="{00000000-0008-0000-0000-00004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52">
          <a:extLst>
            <a:ext uri="{FF2B5EF4-FFF2-40B4-BE49-F238E27FC236}">
              <a16:creationId xmlns:a16="http://schemas.microsoft.com/office/drawing/2014/main" xmlns="" id="{00000000-0008-0000-0000-00004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23">
          <a:extLst>
            <a:ext uri="{FF2B5EF4-FFF2-40B4-BE49-F238E27FC236}">
              <a16:creationId xmlns:a16="http://schemas.microsoft.com/office/drawing/2014/main" xmlns="" id="{00000000-0008-0000-0000-00004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24">
          <a:extLst>
            <a:ext uri="{FF2B5EF4-FFF2-40B4-BE49-F238E27FC236}">
              <a16:creationId xmlns:a16="http://schemas.microsoft.com/office/drawing/2014/main" xmlns="" id="{00000000-0008-0000-0000-00004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6" name="Text Box 50">
          <a:extLst>
            <a:ext uri="{FF2B5EF4-FFF2-40B4-BE49-F238E27FC236}">
              <a16:creationId xmlns:a16="http://schemas.microsoft.com/office/drawing/2014/main" xmlns="" id="{00000000-0008-0000-0000-00004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7" name="Text Box 52">
          <a:extLst>
            <a:ext uri="{FF2B5EF4-FFF2-40B4-BE49-F238E27FC236}">
              <a16:creationId xmlns:a16="http://schemas.microsoft.com/office/drawing/2014/main" xmlns="" id="{00000000-0008-0000-0000-00004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23">
          <a:extLst>
            <a:ext uri="{FF2B5EF4-FFF2-40B4-BE49-F238E27FC236}">
              <a16:creationId xmlns:a16="http://schemas.microsoft.com/office/drawing/2014/main" xmlns="" id="{00000000-0008-0000-0000-00004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24">
          <a:extLst>
            <a:ext uri="{FF2B5EF4-FFF2-40B4-BE49-F238E27FC236}">
              <a16:creationId xmlns:a16="http://schemas.microsoft.com/office/drawing/2014/main" xmlns="" id="{00000000-0008-0000-0000-00004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50">
          <a:extLst>
            <a:ext uri="{FF2B5EF4-FFF2-40B4-BE49-F238E27FC236}">
              <a16:creationId xmlns:a16="http://schemas.microsoft.com/office/drawing/2014/main" xmlns="" id="{00000000-0008-0000-0000-00005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52">
          <a:extLst>
            <a:ext uri="{FF2B5EF4-FFF2-40B4-BE49-F238E27FC236}">
              <a16:creationId xmlns:a16="http://schemas.microsoft.com/office/drawing/2014/main" xmlns="" id="{00000000-0008-0000-0000-00005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23">
          <a:extLst>
            <a:ext uri="{FF2B5EF4-FFF2-40B4-BE49-F238E27FC236}">
              <a16:creationId xmlns:a16="http://schemas.microsoft.com/office/drawing/2014/main" xmlns="" id="{00000000-0008-0000-0000-00005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24">
          <a:extLst>
            <a:ext uri="{FF2B5EF4-FFF2-40B4-BE49-F238E27FC236}">
              <a16:creationId xmlns:a16="http://schemas.microsoft.com/office/drawing/2014/main" xmlns="" id="{00000000-0008-0000-0000-00005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2" name="Text Box 50">
          <a:extLst>
            <a:ext uri="{FF2B5EF4-FFF2-40B4-BE49-F238E27FC236}">
              <a16:creationId xmlns:a16="http://schemas.microsoft.com/office/drawing/2014/main" xmlns="" id="{00000000-0008-0000-0000-00005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3" name="Text Box 52">
          <a:extLst>
            <a:ext uri="{FF2B5EF4-FFF2-40B4-BE49-F238E27FC236}">
              <a16:creationId xmlns:a16="http://schemas.microsoft.com/office/drawing/2014/main" xmlns="" id="{00000000-0008-0000-0000-00005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23">
          <a:extLst>
            <a:ext uri="{FF2B5EF4-FFF2-40B4-BE49-F238E27FC236}">
              <a16:creationId xmlns:a16="http://schemas.microsoft.com/office/drawing/2014/main" xmlns="" id="{00000000-0008-0000-0000-00005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1" name="Text Box 24">
          <a:extLst>
            <a:ext uri="{FF2B5EF4-FFF2-40B4-BE49-F238E27FC236}">
              <a16:creationId xmlns:a16="http://schemas.microsoft.com/office/drawing/2014/main" xmlns="" id="{00000000-0008-0000-0000-00006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2" name="Text Box 50">
          <a:extLst>
            <a:ext uri="{FF2B5EF4-FFF2-40B4-BE49-F238E27FC236}">
              <a16:creationId xmlns:a16="http://schemas.microsoft.com/office/drawing/2014/main" xmlns="" id="{00000000-0008-0000-0000-00007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3" name="Text Box 52">
          <a:extLst>
            <a:ext uri="{FF2B5EF4-FFF2-40B4-BE49-F238E27FC236}">
              <a16:creationId xmlns:a16="http://schemas.microsoft.com/office/drawing/2014/main" xmlns="" id="{00000000-0008-0000-0000-00007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4" name="Text Box 23">
          <a:extLst>
            <a:ext uri="{FF2B5EF4-FFF2-40B4-BE49-F238E27FC236}">
              <a16:creationId xmlns:a16="http://schemas.microsoft.com/office/drawing/2014/main" xmlns="" id="{00000000-0008-0000-0000-00007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5" name="Text Box 24">
          <a:extLst>
            <a:ext uri="{FF2B5EF4-FFF2-40B4-BE49-F238E27FC236}">
              <a16:creationId xmlns:a16="http://schemas.microsoft.com/office/drawing/2014/main" xmlns="" id="{00000000-0008-0000-0000-00007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6" name="Text Box 50">
          <a:extLst>
            <a:ext uri="{FF2B5EF4-FFF2-40B4-BE49-F238E27FC236}">
              <a16:creationId xmlns:a16="http://schemas.microsoft.com/office/drawing/2014/main" xmlns="" id="{00000000-0008-0000-0000-00007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7" name="Text Box 52">
          <a:extLst>
            <a:ext uri="{FF2B5EF4-FFF2-40B4-BE49-F238E27FC236}">
              <a16:creationId xmlns:a16="http://schemas.microsoft.com/office/drawing/2014/main" xmlns="" id="{00000000-0008-0000-0000-00007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8" name="Text Box 23">
          <a:extLst>
            <a:ext uri="{FF2B5EF4-FFF2-40B4-BE49-F238E27FC236}">
              <a16:creationId xmlns:a16="http://schemas.microsoft.com/office/drawing/2014/main" xmlns="" id="{00000000-0008-0000-0000-00007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9" name="Text Box 24">
          <a:extLst>
            <a:ext uri="{FF2B5EF4-FFF2-40B4-BE49-F238E27FC236}">
              <a16:creationId xmlns:a16="http://schemas.microsoft.com/office/drawing/2014/main" xmlns="" id="{00000000-0008-0000-0000-00007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0" name="Text Box 50">
          <a:extLst>
            <a:ext uri="{FF2B5EF4-FFF2-40B4-BE49-F238E27FC236}">
              <a16:creationId xmlns:a16="http://schemas.microsoft.com/office/drawing/2014/main" xmlns="" id="{00000000-0008-0000-0000-00007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1" name="Text Box 52">
          <a:extLst>
            <a:ext uri="{FF2B5EF4-FFF2-40B4-BE49-F238E27FC236}">
              <a16:creationId xmlns:a16="http://schemas.microsoft.com/office/drawing/2014/main" xmlns="" id="{00000000-0008-0000-0000-00007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2" name="Text Box 23">
          <a:extLst>
            <a:ext uri="{FF2B5EF4-FFF2-40B4-BE49-F238E27FC236}">
              <a16:creationId xmlns:a16="http://schemas.microsoft.com/office/drawing/2014/main" xmlns="" id="{00000000-0008-0000-0000-00007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3" name="Text Box 24">
          <a:extLst>
            <a:ext uri="{FF2B5EF4-FFF2-40B4-BE49-F238E27FC236}">
              <a16:creationId xmlns:a16="http://schemas.microsoft.com/office/drawing/2014/main" xmlns="" id="{00000000-0008-0000-0000-00007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4" name="Text Box 50">
          <a:extLst>
            <a:ext uri="{FF2B5EF4-FFF2-40B4-BE49-F238E27FC236}">
              <a16:creationId xmlns:a16="http://schemas.microsoft.com/office/drawing/2014/main" xmlns="" id="{00000000-0008-0000-0000-00007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5" name="Text Box 52">
          <a:extLst>
            <a:ext uri="{FF2B5EF4-FFF2-40B4-BE49-F238E27FC236}">
              <a16:creationId xmlns:a16="http://schemas.microsoft.com/office/drawing/2014/main" xmlns="" id="{00000000-0008-0000-0000-00007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6" name="Text Box 23">
          <a:extLst>
            <a:ext uri="{FF2B5EF4-FFF2-40B4-BE49-F238E27FC236}">
              <a16:creationId xmlns:a16="http://schemas.microsoft.com/office/drawing/2014/main" xmlns="" id="{00000000-0008-0000-0000-00007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7" name="Text Box 24">
          <a:extLst>
            <a:ext uri="{FF2B5EF4-FFF2-40B4-BE49-F238E27FC236}">
              <a16:creationId xmlns:a16="http://schemas.microsoft.com/office/drawing/2014/main" xmlns="" id="{00000000-0008-0000-0000-00007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8" name="Text Box 50">
          <a:extLst>
            <a:ext uri="{FF2B5EF4-FFF2-40B4-BE49-F238E27FC236}">
              <a16:creationId xmlns:a16="http://schemas.microsoft.com/office/drawing/2014/main" xmlns="" id="{00000000-0008-0000-0000-00008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29" name="Text Box 52">
          <a:extLst>
            <a:ext uri="{FF2B5EF4-FFF2-40B4-BE49-F238E27FC236}">
              <a16:creationId xmlns:a16="http://schemas.microsoft.com/office/drawing/2014/main" xmlns="" id="{00000000-0008-0000-0000-00008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F036EA8B-6DCE-58CF-7B7F-B1FBDCBD166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54F5A124-7258-9D73-EDC9-A09CDDD2BB6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63096541-DF2A-B978-14D9-D3C954596C1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20E1CAD-FAF5-22DC-E95F-D116BC373E2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35</xdr:col>
      <xdr:colOff>0</xdr:colOff>
      <xdr:row>2</xdr:row>
      <xdr:rowOff>0</xdr:rowOff>
    </xdr:from>
    <xdr:to>
      <xdr:col>35</xdr:col>
      <xdr:colOff>76200</xdr:colOff>
      <xdr:row>3</xdr:row>
      <xdr:rowOff>57150</xdr:rowOff>
    </xdr:to>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17" name="Text Box 23">
          <a:extLst>
            <a:ext uri="{FF2B5EF4-FFF2-40B4-BE49-F238E27FC236}">
              <a16:creationId xmlns:a16="http://schemas.microsoft.com/office/drawing/2014/main" xmlns=""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18" name="Text Box 24">
          <a:extLst>
            <a:ext uri="{FF2B5EF4-FFF2-40B4-BE49-F238E27FC236}">
              <a16:creationId xmlns:a16="http://schemas.microsoft.com/office/drawing/2014/main" xmlns=""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19" name="Text Box 5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0" name="Text Box 5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a16="http://schemas.microsoft.com/office/drawing/2014/main" xmlns=""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a16="http://schemas.microsoft.com/office/drawing/2014/main" xmlns=""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a16="http://schemas.microsoft.com/office/drawing/2014/main" xmlns=""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a16="http://schemas.microsoft.com/office/drawing/2014/main" xmlns="" id="{00000000-0008-0000-0100-0000B2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8" name="Text Box 23">
          <a:extLst>
            <a:ext uri="{FF2B5EF4-FFF2-40B4-BE49-F238E27FC236}">
              <a16:creationId xmlns:a16="http://schemas.microsoft.com/office/drawing/2014/main" xmlns="" id="{00000000-0008-0000-0100-0000D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3">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24">
          <a:extLst>
            <a:ext uri="{FF2B5EF4-FFF2-40B4-BE49-F238E27FC236}">
              <a16:creationId xmlns:a16="http://schemas.microsoft.com/office/drawing/2014/main" xmlns="" id="{00000000-0008-0000-0100-0000D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0">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5" name="Text Box 52">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6" name="Text Box 23">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7" name="Text Box 24">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8" name="Text Box 50">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9" name="Text Box 52">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0" name="Text Box 23">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1" name="Text Box 24">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50">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52">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23">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24">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6" name="Text Box 50">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7" name="Text Box 52">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8" name="Text Box 23">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9" name="Text Box 24">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0" name="Text Box 50">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1" name="Text Box 52">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0</xdr:colOff>
      <xdr:row>2</xdr:row>
      <xdr:rowOff>0</xdr:rowOff>
    </xdr:from>
    <xdr:to>
      <xdr:col>35</xdr:col>
      <xdr:colOff>76200</xdr:colOff>
      <xdr:row>3</xdr:row>
      <xdr:rowOff>57150</xdr:rowOff>
    </xdr:to>
    <xdr:sp macro="" textlink="">
      <xdr:nvSpPr>
        <xdr:cNvPr id="243" name="Text Box 23">
          <a:extLst>
            <a:ext uri="{FF2B5EF4-FFF2-40B4-BE49-F238E27FC236}">
              <a16:creationId xmlns:a16="http://schemas.microsoft.com/office/drawing/2014/main" xmlns="" id="{00000000-0008-0000-0100-0000F3000000}"/>
            </a:ext>
          </a:extLst>
        </xdr:cNvPr>
        <xdr:cNvSpPr txBox="1">
          <a:spLocks noChangeArrowheads="1"/>
        </xdr:cNvSpPr>
      </xdr:nvSpPr>
      <xdr:spPr bwMode="auto">
        <a:xfrm>
          <a:off x="214693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44" name="Text Box 24">
          <a:extLst>
            <a:ext uri="{FF2B5EF4-FFF2-40B4-BE49-F238E27FC236}">
              <a16:creationId xmlns:a16="http://schemas.microsoft.com/office/drawing/2014/main" xmlns="" id="{00000000-0008-0000-0100-0000F4000000}"/>
            </a:ext>
          </a:extLst>
        </xdr:cNvPr>
        <xdr:cNvSpPr txBox="1">
          <a:spLocks noChangeArrowheads="1"/>
        </xdr:cNvSpPr>
      </xdr:nvSpPr>
      <xdr:spPr bwMode="auto">
        <a:xfrm>
          <a:off x="214693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45" name="Text Box 50">
          <a:extLst>
            <a:ext uri="{FF2B5EF4-FFF2-40B4-BE49-F238E27FC236}">
              <a16:creationId xmlns:a16="http://schemas.microsoft.com/office/drawing/2014/main" xmlns="" id="{00000000-0008-0000-0100-0000F5000000}"/>
            </a:ext>
          </a:extLst>
        </xdr:cNvPr>
        <xdr:cNvSpPr txBox="1">
          <a:spLocks noChangeArrowheads="1"/>
        </xdr:cNvSpPr>
      </xdr:nvSpPr>
      <xdr:spPr bwMode="auto">
        <a:xfrm>
          <a:off x="214693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46" name="Text Box 52">
          <a:extLst>
            <a:ext uri="{FF2B5EF4-FFF2-40B4-BE49-F238E27FC236}">
              <a16:creationId xmlns:a16="http://schemas.microsoft.com/office/drawing/2014/main" xmlns="" id="{00000000-0008-0000-0100-0000F6000000}"/>
            </a:ext>
          </a:extLst>
        </xdr:cNvPr>
        <xdr:cNvSpPr txBox="1">
          <a:spLocks noChangeArrowheads="1"/>
        </xdr:cNvSpPr>
      </xdr:nvSpPr>
      <xdr:spPr bwMode="auto">
        <a:xfrm>
          <a:off x="214693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50" name="Text Box 23">
          <a:extLst>
            <a:ext uri="{FF2B5EF4-FFF2-40B4-BE49-F238E27FC236}">
              <a16:creationId xmlns:a16="http://schemas.microsoft.com/office/drawing/2014/main" xmlns="" id="{00000000-0008-0000-0100-0000FA000000}"/>
            </a:ext>
          </a:extLst>
        </xdr:cNvPr>
        <xdr:cNvSpPr txBox="1">
          <a:spLocks noChangeArrowheads="1"/>
        </xdr:cNvSpPr>
      </xdr:nvSpPr>
      <xdr:spPr bwMode="auto">
        <a:xfrm>
          <a:off x="214693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214693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214693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53" name="Text Box 52">
          <a:extLst>
            <a:ext uri="{FF2B5EF4-FFF2-40B4-BE49-F238E27FC236}">
              <a16:creationId xmlns:a16="http://schemas.microsoft.com/office/drawing/2014/main" xmlns="" id="{00000000-0008-0000-0100-0000FD000000}"/>
            </a:ext>
          </a:extLst>
        </xdr:cNvPr>
        <xdr:cNvSpPr txBox="1">
          <a:spLocks noChangeArrowheads="1"/>
        </xdr:cNvSpPr>
      </xdr:nvSpPr>
      <xdr:spPr bwMode="auto">
        <a:xfrm>
          <a:off x="214693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57" name="Text Box 23">
          <a:extLst>
            <a:ext uri="{FF2B5EF4-FFF2-40B4-BE49-F238E27FC236}">
              <a16:creationId xmlns:a16="http://schemas.microsoft.com/office/drawing/2014/main" xmlns="" id="{00000000-0008-0000-0100-000001010000}"/>
            </a:ext>
          </a:extLst>
        </xdr:cNvPr>
        <xdr:cNvSpPr txBox="1">
          <a:spLocks noChangeArrowheads="1"/>
        </xdr:cNvSpPr>
      </xdr:nvSpPr>
      <xdr:spPr bwMode="auto">
        <a:xfrm>
          <a:off x="214693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58" name="Text Box 24">
          <a:extLst>
            <a:ext uri="{FF2B5EF4-FFF2-40B4-BE49-F238E27FC236}">
              <a16:creationId xmlns:a16="http://schemas.microsoft.com/office/drawing/2014/main" xmlns="" id="{00000000-0008-0000-0100-000002010000}"/>
            </a:ext>
          </a:extLst>
        </xdr:cNvPr>
        <xdr:cNvSpPr txBox="1">
          <a:spLocks noChangeArrowheads="1"/>
        </xdr:cNvSpPr>
      </xdr:nvSpPr>
      <xdr:spPr bwMode="auto">
        <a:xfrm>
          <a:off x="214693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59" name="Text Box 50">
          <a:extLst>
            <a:ext uri="{FF2B5EF4-FFF2-40B4-BE49-F238E27FC236}">
              <a16:creationId xmlns:a16="http://schemas.microsoft.com/office/drawing/2014/main" xmlns="" id="{00000000-0008-0000-0100-000003010000}"/>
            </a:ext>
          </a:extLst>
        </xdr:cNvPr>
        <xdr:cNvSpPr txBox="1">
          <a:spLocks noChangeArrowheads="1"/>
        </xdr:cNvSpPr>
      </xdr:nvSpPr>
      <xdr:spPr bwMode="auto">
        <a:xfrm>
          <a:off x="214693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60" name="Text Box 52">
          <a:extLst>
            <a:ext uri="{FF2B5EF4-FFF2-40B4-BE49-F238E27FC236}">
              <a16:creationId xmlns:a16="http://schemas.microsoft.com/office/drawing/2014/main" xmlns="" id="{00000000-0008-0000-0100-000004010000}"/>
            </a:ext>
          </a:extLst>
        </xdr:cNvPr>
        <xdr:cNvSpPr txBox="1">
          <a:spLocks noChangeArrowheads="1"/>
        </xdr:cNvSpPr>
      </xdr:nvSpPr>
      <xdr:spPr bwMode="auto">
        <a:xfrm>
          <a:off x="214693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0</xdr:colOff>
      <xdr:row>3</xdr:row>
      <xdr:rowOff>0</xdr:rowOff>
    </xdr:from>
    <xdr:ext cx="76200" cy="209550"/>
    <xdr:sp macro="" textlink="">
      <xdr:nvSpPr>
        <xdr:cNvPr id="277" name="Text Box 23">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8" name="Text Box 24">
          <a:extLst>
            <a:ext uri="{FF2B5EF4-FFF2-40B4-BE49-F238E27FC236}">
              <a16:creationId xmlns:a16="http://schemas.microsoft.com/office/drawing/2014/main" xmlns="" id="{00000000-0008-0000-0100-000016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9" name="Text Box 50">
          <a:extLst>
            <a:ext uri="{FF2B5EF4-FFF2-40B4-BE49-F238E27FC236}">
              <a16:creationId xmlns:a16="http://schemas.microsoft.com/office/drawing/2014/main" xmlns="" id="{00000000-0008-0000-0100-000017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80" name="Text Box 52">
          <a:extLst>
            <a:ext uri="{FF2B5EF4-FFF2-40B4-BE49-F238E27FC236}">
              <a16:creationId xmlns:a16="http://schemas.microsoft.com/office/drawing/2014/main" xmlns="" id="{00000000-0008-0000-0100-000018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8" name="Text Box 23">
          <a:extLst>
            <a:ext uri="{FF2B5EF4-FFF2-40B4-BE49-F238E27FC236}">
              <a16:creationId xmlns:a16="http://schemas.microsoft.com/office/drawing/2014/main" xmlns="" id="{00000000-0008-0000-0100-0000A2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2" name="Text Box 23">
          <a:extLst>
            <a:ext uri="{FF2B5EF4-FFF2-40B4-BE49-F238E27FC236}">
              <a16:creationId xmlns:a16="http://schemas.microsoft.com/office/drawing/2014/main" xmlns="" id="{00000000-0008-0000-0100-0000A6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6" name="Text Box 23">
          <a:extLst>
            <a:ext uri="{FF2B5EF4-FFF2-40B4-BE49-F238E27FC236}">
              <a16:creationId xmlns:a16="http://schemas.microsoft.com/office/drawing/2014/main" xmlns="" id="{00000000-0008-0000-0100-0000AA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7" name="Text Box 24">
          <a:extLst>
            <a:ext uri="{FF2B5EF4-FFF2-40B4-BE49-F238E27FC236}">
              <a16:creationId xmlns:a16="http://schemas.microsoft.com/office/drawing/2014/main" xmlns="" id="{00000000-0008-0000-0100-0000AB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8" name="Text Box 50">
          <a:extLst>
            <a:ext uri="{FF2B5EF4-FFF2-40B4-BE49-F238E27FC236}">
              <a16:creationId xmlns:a16="http://schemas.microsoft.com/office/drawing/2014/main" xmlns="" id="{00000000-0008-0000-0100-0000AC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9" name="Text Box 52">
          <a:extLst>
            <a:ext uri="{FF2B5EF4-FFF2-40B4-BE49-F238E27FC236}">
              <a16:creationId xmlns:a16="http://schemas.microsoft.com/office/drawing/2014/main" xmlns="" id="{00000000-0008-0000-0100-0000AD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6" name="Text Box 23">
          <a:extLst>
            <a:ext uri="{FF2B5EF4-FFF2-40B4-BE49-F238E27FC236}">
              <a16:creationId xmlns:a16="http://schemas.microsoft.com/office/drawing/2014/main" xmlns="" id="{00000000-0008-0000-0100-00006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7" name="Text Box 24">
          <a:extLst>
            <a:ext uri="{FF2B5EF4-FFF2-40B4-BE49-F238E27FC236}">
              <a16:creationId xmlns:a16="http://schemas.microsoft.com/office/drawing/2014/main" xmlns="" id="{00000000-0008-0000-0100-00006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8" name="Text Box 50">
          <a:extLst>
            <a:ext uri="{FF2B5EF4-FFF2-40B4-BE49-F238E27FC236}">
              <a16:creationId xmlns:a16="http://schemas.microsoft.com/office/drawing/2014/main" xmlns="" id="{00000000-0008-0000-0100-00006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9" name="Text Box 52">
          <a:extLst>
            <a:ext uri="{FF2B5EF4-FFF2-40B4-BE49-F238E27FC236}">
              <a16:creationId xmlns:a16="http://schemas.microsoft.com/office/drawing/2014/main" xmlns="" id="{00000000-0008-0000-0100-00006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0" name="Text Box 24">
          <a:extLst>
            <a:ext uri="{FF2B5EF4-FFF2-40B4-BE49-F238E27FC236}">
              <a16:creationId xmlns:a16="http://schemas.microsoft.com/office/drawing/2014/main" xmlns="" id="{00000000-0008-0000-0100-00006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1" name="Text Box 50">
          <a:extLst>
            <a:ext uri="{FF2B5EF4-FFF2-40B4-BE49-F238E27FC236}">
              <a16:creationId xmlns:a16="http://schemas.microsoft.com/office/drawing/2014/main" xmlns="" id="{00000000-0008-0000-0100-00006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2" name="Text Box 52">
          <a:extLst>
            <a:ext uri="{FF2B5EF4-FFF2-40B4-BE49-F238E27FC236}">
              <a16:creationId xmlns:a16="http://schemas.microsoft.com/office/drawing/2014/main" xmlns="" id="{00000000-0008-0000-0100-00007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3" name="Text Box 23">
          <a:extLst>
            <a:ext uri="{FF2B5EF4-FFF2-40B4-BE49-F238E27FC236}">
              <a16:creationId xmlns:a16="http://schemas.microsoft.com/office/drawing/2014/main" xmlns="" id="{00000000-0008-0000-0100-00007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4" name="Text Box 24">
          <a:extLst>
            <a:ext uri="{FF2B5EF4-FFF2-40B4-BE49-F238E27FC236}">
              <a16:creationId xmlns:a16="http://schemas.microsoft.com/office/drawing/2014/main" xmlns="" id="{00000000-0008-0000-0100-00007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5" name="Text Box 50">
          <a:extLst>
            <a:ext uri="{FF2B5EF4-FFF2-40B4-BE49-F238E27FC236}">
              <a16:creationId xmlns:a16="http://schemas.microsoft.com/office/drawing/2014/main" xmlns="" id="{00000000-0008-0000-0100-00007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6" name="Text Box 52">
          <a:extLst>
            <a:ext uri="{FF2B5EF4-FFF2-40B4-BE49-F238E27FC236}">
              <a16:creationId xmlns:a16="http://schemas.microsoft.com/office/drawing/2014/main" xmlns="" id="{00000000-0008-0000-0100-00007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7" name="Text Box 24">
          <a:extLst>
            <a:ext uri="{FF2B5EF4-FFF2-40B4-BE49-F238E27FC236}">
              <a16:creationId xmlns:a16="http://schemas.microsoft.com/office/drawing/2014/main" xmlns="" id="{00000000-0008-0000-0100-00007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8" name="Text Box 50">
          <a:extLst>
            <a:ext uri="{FF2B5EF4-FFF2-40B4-BE49-F238E27FC236}">
              <a16:creationId xmlns:a16="http://schemas.microsoft.com/office/drawing/2014/main" xmlns="" id="{00000000-0008-0000-0100-00007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9" name="Text Box 52">
          <a:extLst>
            <a:ext uri="{FF2B5EF4-FFF2-40B4-BE49-F238E27FC236}">
              <a16:creationId xmlns:a16="http://schemas.microsoft.com/office/drawing/2014/main" xmlns="" id="{00000000-0008-0000-0100-00007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0" name="Text Box 23">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1" name="Text Box 24">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2" name="Text Box 50">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3" name="Text Box 52">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4" name="Text Box 24">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5" name="Text Box 50">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6" name="Text Box 52">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7" name="Text Box 23">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8" name="Text Box 24">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9" name="Text Box 50">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0" name="Text Box 52">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1" name="Text Box 24">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2" name="Text Box 50">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3" name="Text Box 52">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3">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8" name="Text Box 24">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9" name="Text Box 50">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0" name="Text Box 52">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1" name="Text Box 23">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2" name="Text Box 24">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3" name="Text Box 50">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4" name="Text Box 52">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5" name="Text Box 24">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6" name="Text Box 50">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7" name="Text Box 52">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3286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8" name="Text Box 23">
          <a:extLst>
            <a:ext uri="{FF2B5EF4-FFF2-40B4-BE49-F238E27FC236}">
              <a16:creationId xmlns:a16="http://schemas.microsoft.com/office/drawing/2014/main" xmlns="" id="{00000000-0008-0000-0100-00009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9" name="Text Box 24">
          <a:extLst>
            <a:ext uri="{FF2B5EF4-FFF2-40B4-BE49-F238E27FC236}">
              <a16:creationId xmlns:a16="http://schemas.microsoft.com/office/drawing/2014/main" xmlns="" id="{00000000-0008-0000-0100-00009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0" name="Text Box 50">
          <a:extLst>
            <a:ext uri="{FF2B5EF4-FFF2-40B4-BE49-F238E27FC236}">
              <a16:creationId xmlns:a16="http://schemas.microsoft.com/office/drawing/2014/main" xmlns="" id="{00000000-0008-0000-0100-00009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1" name="Text Box 52">
          <a:extLst>
            <a:ext uri="{FF2B5EF4-FFF2-40B4-BE49-F238E27FC236}">
              <a16:creationId xmlns:a16="http://schemas.microsoft.com/office/drawing/2014/main" xmlns="" id="{00000000-0008-0000-0100-00009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2" name="Text Box 24">
          <a:extLst>
            <a:ext uri="{FF2B5EF4-FFF2-40B4-BE49-F238E27FC236}">
              <a16:creationId xmlns:a16="http://schemas.microsoft.com/office/drawing/2014/main" xmlns="" id="{00000000-0008-0000-0100-00009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3" name="Text Box 50">
          <a:extLst>
            <a:ext uri="{FF2B5EF4-FFF2-40B4-BE49-F238E27FC236}">
              <a16:creationId xmlns:a16="http://schemas.microsoft.com/office/drawing/2014/main" xmlns="" id="{00000000-0008-0000-0100-00009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4" name="Text Box 52">
          <a:extLst>
            <a:ext uri="{FF2B5EF4-FFF2-40B4-BE49-F238E27FC236}">
              <a16:creationId xmlns:a16="http://schemas.microsoft.com/office/drawing/2014/main" xmlns="" id="{00000000-0008-0000-0100-00009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5" name="Text Box 23">
          <a:extLst>
            <a:ext uri="{FF2B5EF4-FFF2-40B4-BE49-F238E27FC236}">
              <a16:creationId xmlns:a16="http://schemas.microsoft.com/office/drawing/2014/main" xmlns="" id="{00000000-0008-0000-0100-00009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6" name="Text Box 24">
          <a:extLst>
            <a:ext uri="{FF2B5EF4-FFF2-40B4-BE49-F238E27FC236}">
              <a16:creationId xmlns:a16="http://schemas.microsoft.com/office/drawing/2014/main" xmlns="" id="{00000000-0008-0000-0100-00009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7" name="Text Box 50">
          <a:extLst>
            <a:ext uri="{FF2B5EF4-FFF2-40B4-BE49-F238E27FC236}">
              <a16:creationId xmlns:a16="http://schemas.microsoft.com/office/drawing/2014/main" xmlns="" id="{00000000-0008-0000-0100-00009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8" name="Text Box 52">
          <a:extLst>
            <a:ext uri="{FF2B5EF4-FFF2-40B4-BE49-F238E27FC236}">
              <a16:creationId xmlns:a16="http://schemas.microsoft.com/office/drawing/2014/main" xmlns="" id="{00000000-0008-0000-0100-00009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9" name="Text Box 24">
          <a:extLst>
            <a:ext uri="{FF2B5EF4-FFF2-40B4-BE49-F238E27FC236}">
              <a16:creationId xmlns:a16="http://schemas.microsoft.com/office/drawing/2014/main" xmlns="" id="{00000000-0008-0000-0100-00009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0" name="Text Box 50">
          <a:extLst>
            <a:ext uri="{FF2B5EF4-FFF2-40B4-BE49-F238E27FC236}">
              <a16:creationId xmlns:a16="http://schemas.microsoft.com/office/drawing/2014/main" xmlns="" id="{00000000-0008-0000-0100-0000A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1" name="Text Box 52">
          <a:extLst>
            <a:ext uri="{FF2B5EF4-FFF2-40B4-BE49-F238E27FC236}">
              <a16:creationId xmlns:a16="http://schemas.microsoft.com/office/drawing/2014/main" xmlns="" id="{00000000-0008-0000-0100-0000A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3">
          <a:extLst>
            <a:ext uri="{FF2B5EF4-FFF2-40B4-BE49-F238E27FC236}">
              <a16:creationId xmlns:a16="http://schemas.microsoft.com/office/drawing/2014/main" xmlns="" id="{00000000-0008-0000-0100-0000A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24">
          <a:extLst>
            <a:ext uri="{FF2B5EF4-FFF2-40B4-BE49-F238E27FC236}">
              <a16:creationId xmlns:a16="http://schemas.microsoft.com/office/drawing/2014/main" xmlns="" id="{00000000-0008-0000-0100-0000A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0">
          <a:extLst>
            <a:ext uri="{FF2B5EF4-FFF2-40B4-BE49-F238E27FC236}">
              <a16:creationId xmlns:a16="http://schemas.microsoft.com/office/drawing/2014/main" xmlns="" id="{00000000-0008-0000-0100-0000A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5" name="Text Box 52">
          <a:extLst>
            <a:ext uri="{FF2B5EF4-FFF2-40B4-BE49-F238E27FC236}">
              <a16:creationId xmlns:a16="http://schemas.microsoft.com/office/drawing/2014/main" xmlns="" id="{00000000-0008-0000-0100-0000A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6" name="Text Box 24">
          <a:extLst>
            <a:ext uri="{FF2B5EF4-FFF2-40B4-BE49-F238E27FC236}">
              <a16:creationId xmlns:a16="http://schemas.microsoft.com/office/drawing/2014/main" xmlns="" id="{00000000-0008-0000-0100-0000A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7" name="Text Box 50">
          <a:extLst>
            <a:ext uri="{FF2B5EF4-FFF2-40B4-BE49-F238E27FC236}">
              <a16:creationId xmlns:a16="http://schemas.microsoft.com/office/drawing/2014/main" xmlns="" id="{00000000-0008-0000-0100-0000A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8" name="Text Box 52">
          <a:extLst>
            <a:ext uri="{FF2B5EF4-FFF2-40B4-BE49-F238E27FC236}">
              <a16:creationId xmlns:a16="http://schemas.microsoft.com/office/drawing/2014/main" xmlns="" id="{00000000-0008-0000-0100-0000A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9" name="Text Box 23">
          <a:extLst>
            <a:ext uri="{FF2B5EF4-FFF2-40B4-BE49-F238E27FC236}">
              <a16:creationId xmlns:a16="http://schemas.microsoft.com/office/drawing/2014/main" xmlns="" id="{00000000-0008-0000-0100-0000A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0" name="Text Box 24">
          <a:extLst>
            <a:ext uri="{FF2B5EF4-FFF2-40B4-BE49-F238E27FC236}">
              <a16:creationId xmlns:a16="http://schemas.microsoft.com/office/drawing/2014/main" xmlns="" id="{00000000-0008-0000-0100-0000A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1" name="Text Box 50">
          <a:extLst>
            <a:ext uri="{FF2B5EF4-FFF2-40B4-BE49-F238E27FC236}">
              <a16:creationId xmlns:a16="http://schemas.microsoft.com/office/drawing/2014/main" xmlns="" id="{00000000-0008-0000-0100-0000A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2" name="Text Box 52">
          <a:extLst>
            <a:ext uri="{FF2B5EF4-FFF2-40B4-BE49-F238E27FC236}">
              <a16:creationId xmlns:a16="http://schemas.microsoft.com/office/drawing/2014/main" xmlns="" id="{00000000-0008-0000-0100-0000A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3" name="Text Box 24">
          <a:extLst>
            <a:ext uri="{FF2B5EF4-FFF2-40B4-BE49-F238E27FC236}">
              <a16:creationId xmlns:a16="http://schemas.microsoft.com/office/drawing/2014/main" xmlns="" id="{00000000-0008-0000-0100-0000A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4" name="Text Box 50">
          <a:extLst>
            <a:ext uri="{FF2B5EF4-FFF2-40B4-BE49-F238E27FC236}">
              <a16:creationId xmlns:a16="http://schemas.microsoft.com/office/drawing/2014/main" xmlns="" id="{00000000-0008-0000-0100-0000A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5" name="Text Box 52">
          <a:extLst>
            <a:ext uri="{FF2B5EF4-FFF2-40B4-BE49-F238E27FC236}">
              <a16:creationId xmlns:a16="http://schemas.microsoft.com/office/drawing/2014/main" xmlns="" id="{00000000-0008-0000-0100-0000A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3">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24">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0" name="Text Box 50">
          <a:extLst>
            <a:ext uri="{FF2B5EF4-FFF2-40B4-BE49-F238E27FC236}">
              <a16:creationId xmlns:a16="http://schemas.microsoft.com/office/drawing/2014/main" xmlns="" id="{00000000-0008-0000-0100-0000BE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1" name="Text Box 52">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2" name="Text Box 24">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3" name="Text Box 5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9" name="Text Box 24">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0" name="Text Box 50">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1" name="Text Box 52">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2" name="Text Box 23">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3" name="Text Box 24">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50">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5" name="Text Box 52">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6" name="Text Box 24">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7" name="Text Box 50">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8" name="Text Box 52">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9" name="Text Box 23">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0" name="Text Box 24">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1" name="Text Box 50">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2" name="Text Box 52">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3" name="Text Box 24">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4" name="Text Box 50">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5" name="Text Box 52">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6" name="Text Box 23">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7" name="Text Box 24">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2" name="Text Box 50">
          <a:extLst>
            <a:ext uri="{FF2B5EF4-FFF2-40B4-BE49-F238E27FC236}">
              <a16:creationId xmlns:a16="http://schemas.microsoft.com/office/drawing/2014/main" xmlns="" id="{00000000-0008-0000-0100-0000F2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7" name="Text Box 52">
          <a:extLst>
            <a:ext uri="{FF2B5EF4-FFF2-40B4-BE49-F238E27FC236}">
              <a16:creationId xmlns:a16="http://schemas.microsoft.com/office/drawing/2014/main" xmlns="" id="{00000000-0008-0000-0100-0000F7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8" name="Text Box 24">
          <a:extLst>
            <a:ext uri="{FF2B5EF4-FFF2-40B4-BE49-F238E27FC236}">
              <a16:creationId xmlns:a16="http://schemas.microsoft.com/office/drawing/2014/main" xmlns="" id="{00000000-0008-0000-0100-0000F8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9" name="Text Box 50">
          <a:extLst>
            <a:ext uri="{FF2B5EF4-FFF2-40B4-BE49-F238E27FC236}">
              <a16:creationId xmlns:a16="http://schemas.microsoft.com/office/drawing/2014/main" xmlns="" id="{00000000-0008-0000-0100-0000F9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54" name="Text Box 52">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5" name="Text Box 23">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6" name="Text Box 24">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3" name="Text Box 50">
          <a:extLst>
            <a:ext uri="{FF2B5EF4-FFF2-40B4-BE49-F238E27FC236}">
              <a16:creationId xmlns:a16="http://schemas.microsoft.com/office/drawing/2014/main" xmlns="" id="{00000000-0008-0000-0100-000011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4" name="Text Box 52">
          <a:extLst>
            <a:ext uri="{FF2B5EF4-FFF2-40B4-BE49-F238E27FC236}">
              <a16:creationId xmlns:a16="http://schemas.microsoft.com/office/drawing/2014/main" xmlns="" id="{00000000-0008-0000-0100-000012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5" name="Text Box 24">
          <a:extLst>
            <a:ext uri="{FF2B5EF4-FFF2-40B4-BE49-F238E27FC236}">
              <a16:creationId xmlns:a16="http://schemas.microsoft.com/office/drawing/2014/main" xmlns="" id="{00000000-0008-0000-0100-000013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6" name="Text Box 50">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1" name="Text Box 52">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2" name="Text Box 23">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3" name="Text Box 24">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4" name="Text Box 50">
          <a:extLst>
            <a:ext uri="{FF2B5EF4-FFF2-40B4-BE49-F238E27FC236}">
              <a16:creationId xmlns:a16="http://schemas.microsoft.com/office/drawing/2014/main" xmlns="" id="{00000000-0008-0000-0100-00001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5" name="Text Box 52">
          <a:extLst>
            <a:ext uri="{FF2B5EF4-FFF2-40B4-BE49-F238E27FC236}">
              <a16:creationId xmlns:a16="http://schemas.microsoft.com/office/drawing/2014/main" xmlns="" id="{00000000-0008-0000-0100-00001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6" name="Text Box 24">
          <a:extLst>
            <a:ext uri="{FF2B5EF4-FFF2-40B4-BE49-F238E27FC236}">
              <a16:creationId xmlns:a16="http://schemas.microsoft.com/office/drawing/2014/main" xmlns="" id="{00000000-0008-0000-0100-00001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7" name="Text Box 50">
          <a:extLst>
            <a:ext uri="{FF2B5EF4-FFF2-40B4-BE49-F238E27FC236}">
              <a16:creationId xmlns:a16="http://schemas.microsoft.com/office/drawing/2014/main" xmlns="" id="{00000000-0008-0000-0100-00001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8" name="Text Box 52">
          <a:extLst>
            <a:ext uri="{FF2B5EF4-FFF2-40B4-BE49-F238E27FC236}">
              <a16:creationId xmlns:a16="http://schemas.microsoft.com/office/drawing/2014/main" xmlns="" id="{00000000-0008-0000-0100-00002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9" name="Text Box 23">
          <a:extLst>
            <a:ext uri="{FF2B5EF4-FFF2-40B4-BE49-F238E27FC236}">
              <a16:creationId xmlns:a16="http://schemas.microsoft.com/office/drawing/2014/main" xmlns="" id="{00000000-0008-0000-0100-00002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0" name="Text Box 24">
          <a:extLst>
            <a:ext uri="{FF2B5EF4-FFF2-40B4-BE49-F238E27FC236}">
              <a16:creationId xmlns:a16="http://schemas.microsoft.com/office/drawing/2014/main" xmlns="" id="{00000000-0008-0000-0100-000022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1" name="Text Box 50">
          <a:extLst>
            <a:ext uri="{FF2B5EF4-FFF2-40B4-BE49-F238E27FC236}">
              <a16:creationId xmlns:a16="http://schemas.microsoft.com/office/drawing/2014/main" xmlns="" id="{00000000-0008-0000-0100-00002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2" name="Text Box 52">
          <a:extLst>
            <a:ext uri="{FF2B5EF4-FFF2-40B4-BE49-F238E27FC236}">
              <a16:creationId xmlns:a16="http://schemas.microsoft.com/office/drawing/2014/main" xmlns="" id="{00000000-0008-0000-0100-00002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3" name="Text Box 24">
          <a:extLst>
            <a:ext uri="{FF2B5EF4-FFF2-40B4-BE49-F238E27FC236}">
              <a16:creationId xmlns:a16="http://schemas.microsoft.com/office/drawing/2014/main" xmlns="" id="{00000000-0008-0000-0100-00002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4" name="Text Box 50">
          <a:extLst>
            <a:ext uri="{FF2B5EF4-FFF2-40B4-BE49-F238E27FC236}">
              <a16:creationId xmlns:a16="http://schemas.microsoft.com/office/drawing/2014/main" xmlns="" id="{00000000-0008-0000-0100-00002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5" name="Text Box 52">
          <a:extLst>
            <a:ext uri="{FF2B5EF4-FFF2-40B4-BE49-F238E27FC236}">
              <a16:creationId xmlns:a16="http://schemas.microsoft.com/office/drawing/2014/main" xmlns="" id="{00000000-0008-0000-0100-00002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6" name="Text Box 23">
          <a:extLst>
            <a:ext uri="{FF2B5EF4-FFF2-40B4-BE49-F238E27FC236}">
              <a16:creationId xmlns:a16="http://schemas.microsoft.com/office/drawing/2014/main" xmlns="" id="{00000000-0008-0000-0100-00002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7" name="Text Box 24">
          <a:extLst>
            <a:ext uri="{FF2B5EF4-FFF2-40B4-BE49-F238E27FC236}">
              <a16:creationId xmlns:a16="http://schemas.microsoft.com/office/drawing/2014/main" xmlns="" id="{00000000-0008-0000-0100-000029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8" name="Text Box 50">
          <a:extLst>
            <a:ext uri="{FF2B5EF4-FFF2-40B4-BE49-F238E27FC236}">
              <a16:creationId xmlns:a16="http://schemas.microsoft.com/office/drawing/2014/main" xmlns="" id="{00000000-0008-0000-0100-00002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9" name="Text Box 52">
          <a:extLst>
            <a:ext uri="{FF2B5EF4-FFF2-40B4-BE49-F238E27FC236}">
              <a16:creationId xmlns:a16="http://schemas.microsoft.com/office/drawing/2014/main" xmlns="" id="{00000000-0008-0000-0100-00002B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3" name="Text Box 23">
          <a:extLst>
            <a:ext uri="{FF2B5EF4-FFF2-40B4-BE49-F238E27FC236}">
              <a16:creationId xmlns:a16="http://schemas.microsoft.com/office/drawing/2014/main" xmlns="" id="{00000000-0008-0000-0100-00002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7" name="Text Box 24">
          <a:extLst>
            <a:ext uri="{FF2B5EF4-FFF2-40B4-BE49-F238E27FC236}">
              <a16:creationId xmlns:a16="http://schemas.microsoft.com/office/drawing/2014/main" xmlns="" id="{00000000-0008-0000-0100-00003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8" name="Text Box 50">
          <a:extLst>
            <a:ext uri="{FF2B5EF4-FFF2-40B4-BE49-F238E27FC236}">
              <a16:creationId xmlns:a16="http://schemas.microsoft.com/office/drawing/2014/main" xmlns="" id="{00000000-0008-0000-0100-00003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9" name="Text Box 52">
          <a:extLst>
            <a:ext uri="{FF2B5EF4-FFF2-40B4-BE49-F238E27FC236}">
              <a16:creationId xmlns:a16="http://schemas.microsoft.com/office/drawing/2014/main" xmlns="" id="{00000000-0008-0000-0100-00003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0" name="Text Box 23">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4" name="Text Box 24">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5" name="Text Box 50">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6" name="Text Box 52">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7" name="Text Box 23">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1" name="Text Box 24">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2" name="Text Box 50">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3" name="Text Box 52">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4" name="Text Box 23">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8" name="Text Box 24">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9" name="Text Box 50">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0" name="Text Box 52">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1" name="Text Box 23">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2" name="Text Box 24">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3" name="Text Box 50">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4" name="Text Box 52">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5" name="Text Box 24">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6" name="Text Box 50">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7" name="Text Box 52">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8" name="Text Box 23">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9" name="Text Box 24">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0" name="Text Box 50">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1" name="Text Box 52">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2" name="Text Box 24">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3" name="Text Box 50">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4" name="Text Box 52">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5" name="Text Box 23">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6" name="Text Box 24">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7" name="Text Box 50">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8" name="Text Box 52">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9" name="Text Box 24">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0" name="Text Box 50">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1" name="Text Box 52">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2" name="Text Box 23">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3" name="Text Box 24">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4" name="Text Box 50">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5" name="Text Box 52">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9" name="Text Box 23">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6"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3"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0"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7"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4"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1"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8"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872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5" name="Text Box 23">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6"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7"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0"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1"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2"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3"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887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4" name="Text Box 23">
          <a:extLst>
            <a:ext uri="{FF2B5EF4-FFF2-40B4-BE49-F238E27FC236}">
              <a16:creationId xmlns:a16="http://schemas.microsoft.com/office/drawing/2014/main" xmlns="" id="{00000000-0008-0000-0100-0000B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5"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6"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7"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8"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9"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1" name="Text Box 23">
          <a:extLst>
            <a:ext uri="{FF2B5EF4-FFF2-40B4-BE49-F238E27FC236}">
              <a16:creationId xmlns:a16="http://schemas.microsoft.com/office/drawing/2014/main" xmlns="" id="{00000000-0008-0000-0100-0000B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2"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3"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4"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5" name="Text Box 24">
          <a:extLst>
            <a:ext uri="{FF2B5EF4-FFF2-40B4-BE49-F238E27FC236}">
              <a16:creationId xmlns:a16="http://schemas.microsoft.com/office/drawing/2014/main" xmlns="" id="{00000000-0008-0000-0100-0000B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6" name="Text Box 50">
          <a:extLst>
            <a:ext uri="{FF2B5EF4-FFF2-40B4-BE49-F238E27FC236}">
              <a16:creationId xmlns:a16="http://schemas.microsoft.com/office/drawing/2014/main" xmlns="" id="{00000000-0008-0000-0100-0000BE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52">
          <a:extLst>
            <a:ext uri="{FF2B5EF4-FFF2-40B4-BE49-F238E27FC236}">
              <a16:creationId xmlns:a16="http://schemas.microsoft.com/office/drawing/2014/main" xmlns="" id="{00000000-0008-0000-0100-0000B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8" name="Text Box 23">
          <a:extLst>
            <a:ext uri="{FF2B5EF4-FFF2-40B4-BE49-F238E27FC236}">
              <a16:creationId xmlns:a16="http://schemas.microsoft.com/office/drawing/2014/main" xmlns="" id="{00000000-0008-0000-0100-0000C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9"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0"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1"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24">
          <a:extLst>
            <a:ext uri="{FF2B5EF4-FFF2-40B4-BE49-F238E27FC236}">
              <a16:creationId xmlns:a16="http://schemas.microsoft.com/office/drawing/2014/main" xmlns="" id="{00000000-0008-0000-0100-0000C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3" name="Text Box 50">
          <a:extLst>
            <a:ext uri="{FF2B5EF4-FFF2-40B4-BE49-F238E27FC236}">
              <a16:creationId xmlns:a16="http://schemas.microsoft.com/office/drawing/2014/main" xmlns="" id="{00000000-0008-0000-0100-0000C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52">
          <a:extLst>
            <a:ext uri="{FF2B5EF4-FFF2-40B4-BE49-F238E27FC236}">
              <a16:creationId xmlns:a16="http://schemas.microsoft.com/office/drawing/2014/main" xmlns="" id="{00000000-0008-0000-0100-0000C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5" name="Text Box 23">
          <a:extLst>
            <a:ext uri="{FF2B5EF4-FFF2-40B4-BE49-F238E27FC236}">
              <a16:creationId xmlns:a16="http://schemas.microsoft.com/office/drawing/2014/main" xmlns="" id="{00000000-0008-0000-0100-0000C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6"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7"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8"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9"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0"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2"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3"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4"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5"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9"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0"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1"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2"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6"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7"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8"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9"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3"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4"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5"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6"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0"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1"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2"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3"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4"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5"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7"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8"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9"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0"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1"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2"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4"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5"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6"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7"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8"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9"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1" name="Text Box 23">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2"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3"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4"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5"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6"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8" name="Text Box 23">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9"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0"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1"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2"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3"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5" name="Text Box 23">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6"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7"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8"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9" name="Text Box 24">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0" name="Text Box 50">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52">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2" name="Text Box 23">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3"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4"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5"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6" name="Text Box 24">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7" name="Text Box 50">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52">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9" name="Text Box 23">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0"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1"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2"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3"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4"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6"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7"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8"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9"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3"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4"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5"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6"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0"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1"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2"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3"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7"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8"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9"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0"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4"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5"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6"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7"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8"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9"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1"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2"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3"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4"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5"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6"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8"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9"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0"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1"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2"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3"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5"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6"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7"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8"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9"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0"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2"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3"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4"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5"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6"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7"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9"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0"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1"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2"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3"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4"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6"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7"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8"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9"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0"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1"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3" name="Text Box 23">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4"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5"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6"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7" name="Text Box 24">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8" name="Text Box 50">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52">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0" name="Text Box 23">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1"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2"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3"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4">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50">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2">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7" name="Text Box 23">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8"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9"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0"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4">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50">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2">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4" name="Text Box 23">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5"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6"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7"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4">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50">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2">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1" name="Text Box 23">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2"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3"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4"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6"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7"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8"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9"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3"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4"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5"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6"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0"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1"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2"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3"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7"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8"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9"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0"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295"/>
  <sheetViews>
    <sheetView showGridLines="0" zoomScale="90" zoomScaleNormal="90" workbookViewId="0">
      <pane xSplit="3" ySplit="9" topLeftCell="D27" activePane="bottomRight" state="frozen"/>
      <selection activeCell="E29" sqref="E29"/>
      <selection pane="topRight" activeCell="E29" sqref="E29"/>
      <selection pane="bottomLeft" activeCell="E29" sqref="E29"/>
      <selection pane="bottomRight" activeCell="U52" sqref="U52"/>
    </sheetView>
  </sheetViews>
  <sheetFormatPr defaultColWidth="9" defaultRowHeight="12" customHeight="1"/>
  <cols>
    <col min="1" max="1" width="5.625" style="13" customWidth="1"/>
    <col min="2" max="2" width="7.625" style="13" customWidth="1"/>
    <col min="3" max="3" width="10.25" style="13" customWidth="1"/>
    <col min="4" max="4" width="9.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29" width="7.75" style="15" customWidth="1"/>
    <col min="30" max="35" width="6.625" style="15" customWidth="1"/>
    <col min="36" max="37" width="10.625" style="15" customWidth="1"/>
    <col min="38" max="38" width="6.625" style="15" customWidth="1"/>
    <col min="39" max="39" width="7.625" style="15" customWidth="1"/>
    <col min="40" max="40" width="6.625" style="15" customWidth="1"/>
    <col min="41" max="41" width="7.625" style="15" customWidth="1"/>
    <col min="42" max="42" width="6.625" style="15" customWidth="1"/>
    <col min="43" max="43" width="7.625" style="15" customWidth="1"/>
    <col min="44" max="44" width="6.625" style="15" customWidth="1"/>
    <col min="45" max="45" width="7.625" style="15" customWidth="1"/>
    <col min="46" max="46" width="6.625" style="15" customWidth="1"/>
    <col min="47" max="16384" width="9" style="14"/>
  </cols>
  <sheetData>
    <row r="2" spans="1:46" s="10" customFormat="1" ht="15" customHeight="1">
      <c r="A2" s="4"/>
      <c r="B2" s="5" t="s">
        <v>77</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row>
    <row r="3" spans="1:46" ht="12" customHeight="1">
      <c r="A3" s="11"/>
      <c r="B3" s="12"/>
      <c r="C3" s="11"/>
      <c r="D3" s="11"/>
      <c r="E3" s="11"/>
      <c r="F3" s="11"/>
      <c r="G3" s="11"/>
      <c r="H3" s="11"/>
    </row>
    <row r="4" spans="1:46" ht="12" customHeight="1">
      <c r="B4" s="16"/>
      <c r="C4" s="16"/>
      <c r="D4" s="16"/>
      <c r="E4" s="16"/>
      <c r="F4" s="16"/>
      <c r="G4" s="16"/>
      <c r="H4" s="16"/>
      <c r="I4" s="16"/>
      <c r="J4" s="17"/>
      <c r="AC4" s="18"/>
      <c r="AD4" s="18"/>
      <c r="AE4" s="18"/>
      <c r="AF4" s="18"/>
      <c r="AG4" s="18"/>
      <c r="AH4" s="18"/>
      <c r="AI4" s="18"/>
      <c r="AK4" s="18" t="s">
        <v>76</v>
      </c>
      <c r="AT4" s="18"/>
    </row>
    <row r="5" spans="1:46" ht="12" customHeight="1">
      <c r="B5" s="243" t="s">
        <v>21</v>
      </c>
      <c r="C5" s="244"/>
      <c r="D5" s="249" t="s">
        <v>78</v>
      </c>
      <c r="E5" s="250"/>
      <c r="F5" s="264"/>
      <c r="G5" s="265"/>
      <c r="H5" s="265"/>
      <c r="I5" s="265"/>
      <c r="J5" s="265"/>
      <c r="K5" s="265"/>
      <c r="L5" s="265"/>
      <c r="M5" s="265"/>
      <c r="N5" s="265"/>
      <c r="O5" s="265"/>
      <c r="P5" s="265"/>
      <c r="Q5" s="265"/>
      <c r="R5" s="265"/>
      <c r="S5" s="265"/>
      <c r="T5" s="265"/>
      <c r="U5" s="265"/>
      <c r="V5" s="265"/>
      <c r="W5" s="265"/>
      <c r="X5" s="265"/>
      <c r="Y5" s="265"/>
      <c r="Z5" s="265"/>
      <c r="AA5" s="265"/>
      <c r="AB5" s="265"/>
      <c r="AC5" s="266"/>
      <c r="AD5" s="121"/>
      <c r="AE5" s="121"/>
      <c r="AF5" s="121"/>
      <c r="AG5" s="121"/>
      <c r="AH5" s="121"/>
      <c r="AI5" s="132"/>
      <c r="AJ5" s="232" t="s">
        <v>74</v>
      </c>
      <c r="AK5" s="235" t="s">
        <v>172</v>
      </c>
      <c r="AL5" s="14"/>
      <c r="AM5" s="14"/>
      <c r="AN5" s="14"/>
      <c r="AO5" s="14"/>
      <c r="AP5" s="14"/>
      <c r="AQ5" s="14"/>
      <c r="AR5" s="14"/>
      <c r="AS5" s="14"/>
      <c r="AT5" s="14"/>
    </row>
    <row r="6" spans="1:46" ht="12" customHeight="1">
      <c r="B6" s="245"/>
      <c r="C6" s="246"/>
      <c r="D6" s="251"/>
      <c r="E6" s="252"/>
      <c r="F6" s="257" t="s">
        <v>69</v>
      </c>
      <c r="G6" s="260"/>
      <c r="H6" s="261"/>
      <c r="I6" s="262"/>
      <c r="J6" s="254" t="s">
        <v>79</v>
      </c>
      <c r="K6" s="254"/>
      <c r="L6" s="257" t="s">
        <v>70</v>
      </c>
      <c r="M6" s="252"/>
      <c r="N6" s="257" t="s">
        <v>71</v>
      </c>
      <c r="O6" s="252"/>
      <c r="P6" s="254" t="s">
        <v>80</v>
      </c>
      <c r="Q6" s="254"/>
      <c r="R6" s="254" t="s">
        <v>81</v>
      </c>
      <c r="S6" s="255"/>
      <c r="T6" s="257" t="s">
        <v>82</v>
      </c>
      <c r="U6" s="258"/>
      <c r="V6" s="259"/>
      <c r="W6" s="257"/>
      <c r="X6" s="254" t="s">
        <v>72</v>
      </c>
      <c r="Y6" s="267"/>
      <c r="Z6" s="268"/>
      <c r="AA6" s="254"/>
      <c r="AB6" s="254"/>
      <c r="AC6" s="267"/>
      <c r="AD6" s="122"/>
      <c r="AE6" s="122"/>
      <c r="AF6" s="122"/>
      <c r="AG6" s="122"/>
      <c r="AH6" s="122"/>
      <c r="AI6" s="133"/>
      <c r="AJ6" s="233"/>
      <c r="AK6" s="236"/>
      <c r="AL6" s="14"/>
      <c r="AM6" s="14"/>
      <c r="AN6" s="14"/>
      <c r="AO6" s="14"/>
      <c r="AP6" s="14"/>
      <c r="AQ6" s="14"/>
      <c r="AR6" s="14"/>
      <c r="AS6" s="14"/>
      <c r="AT6" s="14"/>
    </row>
    <row r="7" spans="1:46" ht="12" customHeight="1">
      <c r="B7" s="245"/>
      <c r="C7" s="246"/>
      <c r="D7" s="253"/>
      <c r="E7" s="238"/>
      <c r="F7" s="238"/>
      <c r="G7" s="238"/>
      <c r="H7" s="238" t="s">
        <v>22</v>
      </c>
      <c r="I7" s="238"/>
      <c r="J7" s="263"/>
      <c r="K7" s="263"/>
      <c r="L7" s="238"/>
      <c r="M7" s="238"/>
      <c r="N7" s="238"/>
      <c r="O7" s="238"/>
      <c r="P7" s="263"/>
      <c r="Q7" s="263"/>
      <c r="R7" s="256"/>
      <c r="S7" s="256"/>
      <c r="T7" s="239"/>
      <c r="U7" s="239"/>
      <c r="V7" s="238" t="s">
        <v>23</v>
      </c>
      <c r="W7" s="238"/>
      <c r="X7" s="263"/>
      <c r="Y7" s="263"/>
      <c r="Z7" s="238" t="s">
        <v>0</v>
      </c>
      <c r="AA7" s="238"/>
      <c r="AB7" s="239" t="s">
        <v>24</v>
      </c>
      <c r="AC7" s="240"/>
      <c r="AD7" s="123"/>
      <c r="AE7" s="123"/>
      <c r="AF7" s="123"/>
      <c r="AG7" s="123"/>
      <c r="AH7" s="123"/>
      <c r="AI7" s="134"/>
      <c r="AJ7" s="233"/>
      <c r="AK7" s="236"/>
      <c r="AL7" s="14"/>
      <c r="AM7" s="14"/>
      <c r="AN7" s="14"/>
      <c r="AO7" s="14"/>
      <c r="AP7" s="14"/>
      <c r="AQ7" s="14"/>
      <c r="AR7" s="14"/>
      <c r="AS7" s="14"/>
      <c r="AT7" s="14"/>
    </row>
    <row r="8" spans="1:46" ht="12" customHeight="1">
      <c r="B8" s="245"/>
      <c r="C8" s="246"/>
      <c r="D8" s="111"/>
      <c r="E8" s="116"/>
      <c r="F8" s="112"/>
      <c r="G8" s="116"/>
      <c r="H8" s="112"/>
      <c r="I8" s="116"/>
      <c r="J8" s="113"/>
      <c r="K8" s="117"/>
      <c r="L8" s="112"/>
      <c r="M8" s="116"/>
      <c r="N8" s="112"/>
      <c r="O8" s="116"/>
      <c r="P8" s="113"/>
      <c r="Q8" s="117"/>
      <c r="R8" s="114"/>
      <c r="S8" s="118"/>
      <c r="T8" s="115"/>
      <c r="U8" s="119"/>
      <c r="V8" s="112"/>
      <c r="W8" s="116"/>
      <c r="X8" s="113"/>
      <c r="Y8" s="117"/>
      <c r="Z8" s="112"/>
      <c r="AA8" s="116"/>
      <c r="AB8" s="115"/>
      <c r="AC8" s="131"/>
      <c r="AD8" s="240" t="s">
        <v>208</v>
      </c>
      <c r="AE8" s="241"/>
      <c r="AF8" s="240" t="s">
        <v>209</v>
      </c>
      <c r="AG8" s="241"/>
      <c r="AH8" s="240" t="s">
        <v>210</v>
      </c>
      <c r="AI8" s="242"/>
      <c r="AJ8" s="233"/>
      <c r="AK8" s="236"/>
      <c r="AL8" s="14"/>
      <c r="AM8" s="14"/>
      <c r="AN8" s="14"/>
      <c r="AO8" s="14"/>
      <c r="AP8" s="14"/>
      <c r="AQ8" s="14"/>
      <c r="AR8" s="14"/>
      <c r="AS8" s="14"/>
      <c r="AT8" s="14"/>
    </row>
    <row r="9" spans="1:46" ht="12" customHeight="1">
      <c r="B9" s="247"/>
      <c r="C9" s="248"/>
      <c r="D9" s="19"/>
      <c r="E9" s="20" t="s">
        <v>2</v>
      </c>
      <c r="F9" s="21"/>
      <c r="G9" s="20" t="s">
        <v>2</v>
      </c>
      <c r="H9" s="21"/>
      <c r="I9" s="20" t="s">
        <v>2</v>
      </c>
      <c r="J9" s="22"/>
      <c r="K9" s="20" t="s">
        <v>2</v>
      </c>
      <c r="L9" s="21"/>
      <c r="M9" s="38" t="s">
        <v>2</v>
      </c>
      <c r="N9" s="21"/>
      <c r="O9" s="38" t="s">
        <v>2</v>
      </c>
      <c r="P9" s="22"/>
      <c r="Q9" s="20" t="s">
        <v>2</v>
      </c>
      <c r="R9" s="23"/>
      <c r="S9" s="20" t="s">
        <v>2</v>
      </c>
      <c r="T9" s="24"/>
      <c r="U9" s="20" t="s">
        <v>2</v>
      </c>
      <c r="V9" s="21"/>
      <c r="W9" s="20" t="s">
        <v>2</v>
      </c>
      <c r="X9" s="23"/>
      <c r="Y9" s="20" t="s">
        <v>2</v>
      </c>
      <c r="Z9" s="21"/>
      <c r="AA9" s="20" t="s">
        <v>2</v>
      </c>
      <c r="AB9" s="21"/>
      <c r="AC9" s="39" t="s">
        <v>2</v>
      </c>
      <c r="AD9" s="124"/>
      <c r="AE9" s="39" t="s">
        <v>2</v>
      </c>
      <c r="AF9" s="124"/>
      <c r="AG9" s="39" t="s">
        <v>2</v>
      </c>
      <c r="AH9" s="124"/>
      <c r="AI9" s="39" t="s">
        <v>2</v>
      </c>
      <c r="AJ9" s="234"/>
      <c r="AK9" s="237"/>
      <c r="AL9" s="14"/>
      <c r="AM9" s="14"/>
      <c r="AN9" s="14"/>
      <c r="AO9" s="14"/>
      <c r="AP9" s="14"/>
      <c r="AQ9" s="14"/>
      <c r="AR9" s="14"/>
      <c r="AS9" s="14"/>
      <c r="AT9" s="14"/>
    </row>
    <row r="10" spans="1:46" ht="12" customHeight="1">
      <c r="B10" s="29" t="s">
        <v>173</v>
      </c>
      <c r="C10" s="54" t="s">
        <v>29</v>
      </c>
      <c r="D10" s="96">
        <v>229514</v>
      </c>
      <c r="E10" s="97" t="s">
        <v>87</v>
      </c>
      <c r="F10" s="97">
        <v>2405</v>
      </c>
      <c r="G10" s="97" t="s">
        <v>87</v>
      </c>
      <c r="H10" s="97"/>
      <c r="I10" s="97"/>
      <c r="J10" s="97">
        <f>D10-F10</f>
        <v>227109</v>
      </c>
      <c r="K10" s="97" t="s">
        <v>87</v>
      </c>
      <c r="L10" s="97">
        <v>164452</v>
      </c>
      <c r="M10" s="97" t="s">
        <v>87</v>
      </c>
      <c r="N10" s="97">
        <v>114381</v>
      </c>
      <c r="O10" s="97" t="s">
        <v>87</v>
      </c>
      <c r="P10" s="97">
        <f>N10-L10</f>
        <v>-50071</v>
      </c>
      <c r="Q10" s="97" t="s">
        <v>87</v>
      </c>
      <c r="R10" s="97">
        <f>J10+P10</f>
        <v>177038</v>
      </c>
      <c r="S10" s="97" t="s">
        <v>87</v>
      </c>
      <c r="T10" s="97">
        <v>145942</v>
      </c>
      <c r="U10" s="97" t="s">
        <v>87</v>
      </c>
      <c r="V10" s="97"/>
      <c r="W10" s="97"/>
      <c r="X10" s="97">
        <f>R10-T10</f>
        <v>31096</v>
      </c>
      <c r="Y10" s="97" t="s">
        <v>87</v>
      </c>
      <c r="Z10" s="97"/>
      <c r="AA10" s="97"/>
      <c r="AB10" s="97"/>
      <c r="AC10" s="103"/>
      <c r="AD10" s="177"/>
      <c r="AE10" s="177"/>
      <c r="AF10" s="177"/>
      <c r="AG10" s="177"/>
      <c r="AH10" s="177"/>
      <c r="AI10" s="177"/>
      <c r="AJ10" s="83">
        <f>T10/R10*100</f>
        <v>82.435409347145821</v>
      </c>
      <c r="AK10" s="84">
        <f>X10/R10*100</f>
        <v>17.564590652854189</v>
      </c>
      <c r="AL10" s="14"/>
      <c r="AM10" s="14"/>
      <c r="AN10" s="14"/>
      <c r="AO10" s="14"/>
      <c r="AP10" s="14"/>
      <c r="AQ10" s="14"/>
      <c r="AR10" s="14"/>
      <c r="AS10" s="14"/>
      <c r="AT10" s="14"/>
    </row>
    <row r="11" spans="1:46" ht="12" customHeight="1">
      <c r="B11" s="28" t="s">
        <v>174</v>
      </c>
      <c r="C11" s="55" t="s">
        <v>30</v>
      </c>
      <c r="D11" s="67">
        <v>221664</v>
      </c>
      <c r="E11" s="87">
        <f>D11/D10*100</f>
        <v>96.579729341129521</v>
      </c>
      <c r="F11" s="70">
        <v>2089</v>
      </c>
      <c r="G11" s="87">
        <f>F11/F10*100</f>
        <v>86.860706860706856</v>
      </c>
      <c r="H11" s="70"/>
      <c r="I11" s="87"/>
      <c r="J11" s="70">
        <f t="shared" ref="J11:J33" si="0">D11-F11</f>
        <v>219575</v>
      </c>
      <c r="K11" s="87">
        <f>J11/J10*100</f>
        <v>96.682650181190539</v>
      </c>
      <c r="L11" s="70">
        <v>128211.00000000001</v>
      </c>
      <c r="M11" s="87">
        <f>L11/L10*100</f>
        <v>77.962566584778543</v>
      </c>
      <c r="N11" s="70">
        <v>81866</v>
      </c>
      <c r="O11" s="87">
        <f>N11/N10*100</f>
        <v>71.573075947928416</v>
      </c>
      <c r="P11" s="70">
        <f t="shared" ref="P11:P33" si="1">N11-L11</f>
        <v>-46345.000000000015</v>
      </c>
      <c r="Q11" s="87">
        <f>P11/P10*100</f>
        <v>92.558566835094197</v>
      </c>
      <c r="R11" s="70">
        <f t="shared" ref="R11:R33" si="2">J11+P11</f>
        <v>173230</v>
      </c>
      <c r="S11" s="87">
        <f>R11/R10*100</f>
        <v>97.849049356635305</v>
      </c>
      <c r="T11" s="70">
        <v>143947</v>
      </c>
      <c r="U11" s="87">
        <f>T11/T10*100</f>
        <v>98.633018596428727</v>
      </c>
      <c r="V11" s="70"/>
      <c r="W11" s="87"/>
      <c r="X11" s="70">
        <f t="shared" ref="X11:X33" si="3">R11-T11</f>
        <v>29283</v>
      </c>
      <c r="Y11" s="87">
        <f>X11/X10*100</f>
        <v>94.169668124517628</v>
      </c>
      <c r="Z11" s="70"/>
      <c r="AA11" s="87"/>
      <c r="AB11" s="70"/>
      <c r="AC11" s="88"/>
      <c r="AD11" s="178"/>
      <c r="AE11" s="178"/>
      <c r="AF11" s="178"/>
      <c r="AG11" s="178"/>
      <c r="AH11" s="178"/>
      <c r="AI11" s="178"/>
      <c r="AJ11" s="89">
        <f t="shared" ref="AJ11:AJ33" si="4">T11/R11*100</f>
        <v>83.095884084742835</v>
      </c>
      <c r="AK11" s="90">
        <f t="shared" ref="AK11:AK33" si="5">X11/R11*100</f>
        <v>16.904115915257172</v>
      </c>
      <c r="AL11" s="14"/>
      <c r="AM11" s="14"/>
      <c r="AN11" s="14"/>
      <c r="AO11" s="14"/>
      <c r="AP11" s="14"/>
      <c r="AQ11" s="14"/>
      <c r="AR11" s="14"/>
      <c r="AS11" s="14"/>
      <c r="AT11" s="14"/>
    </row>
    <row r="12" spans="1:46" ht="12" customHeight="1">
      <c r="B12" s="28" t="s">
        <v>175</v>
      </c>
      <c r="C12" s="55" t="s">
        <v>17</v>
      </c>
      <c r="D12" s="65">
        <v>225022</v>
      </c>
      <c r="E12" s="71">
        <f t="shared" ref="E12:G32" si="6">D12/D11*100</f>
        <v>101.51490544247149</v>
      </c>
      <c r="F12" s="68">
        <v>2097</v>
      </c>
      <c r="G12" s="71">
        <f t="shared" si="6"/>
        <v>100.38295835327908</v>
      </c>
      <c r="H12" s="68"/>
      <c r="I12" s="71"/>
      <c r="J12" s="68">
        <f t="shared" si="0"/>
        <v>222925</v>
      </c>
      <c r="K12" s="71">
        <f t="shared" ref="K12:K33" si="7">J12/J11*100</f>
        <v>101.52567459865649</v>
      </c>
      <c r="L12" s="68">
        <v>126857</v>
      </c>
      <c r="M12" s="71">
        <f t="shared" ref="M12:M33" si="8">L12/L11*100</f>
        <v>98.943928368080734</v>
      </c>
      <c r="N12" s="68">
        <v>80271</v>
      </c>
      <c r="O12" s="71">
        <f t="shared" ref="O12:O33" si="9">N12/N11*100</f>
        <v>98.051694232037718</v>
      </c>
      <c r="P12" s="68">
        <f t="shared" si="1"/>
        <v>-46586</v>
      </c>
      <c r="Q12" s="71">
        <f t="shared" ref="Q12:S27" si="10">P12/P11*100</f>
        <v>100.52001294638038</v>
      </c>
      <c r="R12" s="68">
        <f t="shared" si="2"/>
        <v>176339</v>
      </c>
      <c r="S12" s="71">
        <f t="shared" si="10"/>
        <v>101.79472377763668</v>
      </c>
      <c r="T12" s="68">
        <v>141242</v>
      </c>
      <c r="U12" s="71">
        <f t="shared" ref="U12:W27" si="11">T12/T11*100</f>
        <v>98.120836141079707</v>
      </c>
      <c r="V12" s="68"/>
      <c r="W12" s="71"/>
      <c r="X12" s="68">
        <f t="shared" si="3"/>
        <v>35097</v>
      </c>
      <c r="Y12" s="71">
        <f t="shared" ref="Y12:Y33" si="12">X12/X11*100</f>
        <v>119.85452310214117</v>
      </c>
      <c r="Z12" s="68"/>
      <c r="AA12" s="71"/>
      <c r="AB12" s="68"/>
      <c r="AC12" s="82"/>
      <c r="AD12" s="179"/>
      <c r="AE12" s="179"/>
      <c r="AF12" s="179"/>
      <c r="AG12" s="179"/>
      <c r="AH12" s="179"/>
      <c r="AI12" s="179"/>
      <c r="AJ12" s="83">
        <f t="shared" si="4"/>
        <v>80.096858891113143</v>
      </c>
      <c r="AK12" s="84">
        <f t="shared" si="5"/>
        <v>19.90314110888686</v>
      </c>
      <c r="AL12" s="14"/>
      <c r="AM12" s="14"/>
      <c r="AN12" s="14"/>
      <c r="AO12" s="14"/>
      <c r="AP12" s="14"/>
      <c r="AQ12" s="14"/>
      <c r="AR12" s="14"/>
      <c r="AS12" s="14"/>
      <c r="AT12" s="14"/>
    </row>
    <row r="13" spans="1:46" ht="12" customHeight="1">
      <c r="B13" s="28" t="s">
        <v>176</v>
      </c>
      <c r="C13" s="55" t="s">
        <v>18</v>
      </c>
      <c r="D13" s="65">
        <v>219418</v>
      </c>
      <c r="E13" s="71">
        <f t="shared" si="6"/>
        <v>97.509576841375505</v>
      </c>
      <c r="F13" s="68">
        <v>2130</v>
      </c>
      <c r="G13" s="71">
        <f t="shared" si="6"/>
        <v>101.57367668097281</v>
      </c>
      <c r="H13" s="68"/>
      <c r="I13" s="71"/>
      <c r="J13" s="68">
        <f t="shared" si="0"/>
        <v>217288</v>
      </c>
      <c r="K13" s="71">
        <f t="shared" si="7"/>
        <v>97.47134686553774</v>
      </c>
      <c r="L13" s="68">
        <v>122261</v>
      </c>
      <c r="M13" s="71">
        <f t="shared" si="8"/>
        <v>96.377022947097913</v>
      </c>
      <c r="N13" s="68">
        <v>79101</v>
      </c>
      <c r="O13" s="71">
        <f t="shared" si="9"/>
        <v>98.542437492992491</v>
      </c>
      <c r="P13" s="68">
        <f t="shared" si="1"/>
        <v>-43160</v>
      </c>
      <c r="Q13" s="71">
        <f t="shared" si="10"/>
        <v>92.645859271025628</v>
      </c>
      <c r="R13" s="68">
        <f t="shared" si="2"/>
        <v>174128</v>
      </c>
      <c r="S13" s="71">
        <f t="shared" si="10"/>
        <v>98.746165057077562</v>
      </c>
      <c r="T13" s="68">
        <v>138015</v>
      </c>
      <c r="U13" s="71">
        <f t="shared" si="11"/>
        <v>97.715268829385025</v>
      </c>
      <c r="V13" s="68"/>
      <c r="W13" s="71"/>
      <c r="X13" s="68">
        <f t="shared" si="3"/>
        <v>36113</v>
      </c>
      <c r="Y13" s="71">
        <f t="shared" si="12"/>
        <v>102.89483431632334</v>
      </c>
      <c r="Z13" s="68"/>
      <c r="AA13" s="71"/>
      <c r="AB13" s="68"/>
      <c r="AC13" s="82"/>
      <c r="AD13" s="179"/>
      <c r="AE13" s="179"/>
      <c r="AF13" s="179"/>
      <c r="AG13" s="179"/>
      <c r="AH13" s="179"/>
      <c r="AI13" s="179"/>
      <c r="AJ13" s="83">
        <f t="shared" si="4"/>
        <v>79.260658825691451</v>
      </c>
      <c r="AK13" s="84">
        <f t="shared" si="5"/>
        <v>20.739341174308553</v>
      </c>
      <c r="AL13" s="14"/>
      <c r="AM13" s="14"/>
      <c r="AN13" s="14"/>
      <c r="AO13" s="14"/>
      <c r="AP13" s="14"/>
      <c r="AQ13" s="14"/>
      <c r="AR13" s="14"/>
      <c r="AS13" s="14"/>
      <c r="AT13" s="14"/>
    </row>
    <row r="14" spans="1:46" ht="12" customHeight="1">
      <c r="B14" s="28" t="s">
        <v>177</v>
      </c>
      <c r="C14" s="55" t="s">
        <v>10</v>
      </c>
      <c r="D14" s="65">
        <v>213696</v>
      </c>
      <c r="E14" s="71">
        <f t="shared" si="6"/>
        <v>97.392192071753456</v>
      </c>
      <c r="F14" s="68">
        <v>2086</v>
      </c>
      <c r="G14" s="71">
        <f t="shared" si="6"/>
        <v>97.934272300469488</v>
      </c>
      <c r="H14" s="68"/>
      <c r="I14" s="71"/>
      <c r="J14" s="68">
        <f t="shared" si="0"/>
        <v>211610</v>
      </c>
      <c r="K14" s="71">
        <f t="shared" si="7"/>
        <v>97.386878244541805</v>
      </c>
      <c r="L14" s="68">
        <v>115519</v>
      </c>
      <c r="M14" s="71">
        <f t="shared" si="8"/>
        <v>94.485567760774074</v>
      </c>
      <c r="N14" s="68">
        <v>82333</v>
      </c>
      <c r="O14" s="71">
        <f t="shared" si="9"/>
        <v>104.08591547515202</v>
      </c>
      <c r="P14" s="68">
        <f t="shared" si="1"/>
        <v>-33186</v>
      </c>
      <c r="Q14" s="71">
        <f t="shared" si="10"/>
        <v>76.890639481000917</v>
      </c>
      <c r="R14" s="68">
        <f t="shared" si="2"/>
        <v>178424</v>
      </c>
      <c r="S14" s="71">
        <f t="shared" si="10"/>
        <v>102.46715060185612</v>
      </c>
      <c r="T14" s="68">
        <v>148889</v>
      </c>
      <c r="U14" s="71">
        <f t="shared" si="11"/>
        <v>107.87885374778104</v>
      </c>
      <c r="V14" s="68"/>
      <c r="W14" s="71"/>
      <c r="X14" s="68">
        <f t="shared" si="3"/>
        <v>29535</v>
      </c>
      <c r="Y14" s="71">
        <f t="shared" si="12"/>
        <v>81.78495278708499</v>
      </c>
      <c r="Z14" s="68"/>
      <c r="AA14" s="71"/>
      <c r="AB14" s="68"/>
      <c r="AC14" s="82"/>
      <c r="AD14" s="179"/>
      <c r="AE14" s="179"/>
      <c r="AF14" s="179"/>
      <c r="AG14" s="179"/>
      <c r="AH14" s="179"/>
      <c r="AI14" s="179"/>
      <c r="AJ14" s="83">
        <f t="shared" si="4"/>
        <v>83.446733623279385</v>
      </c>
      <c r="AK14" s="84">
        <f t="shared" si="5"/>
        <v>16.553266376720622</v>
      </c>
      <c r="AL14" s="14"/>
      <c r="AM14" s="14"/>
      <c r="AN14" s="14"/>
      <c r="AO14" s="14"/>
      <c r="AP14" s="14"/>
      <c r="AQ14" s="14"/>
      <c r="AR14" s="14"/>
      <c r="AS14" s="14"/>
      <c r="AT14" s="14"/>
    </row>
    <row r="15" spans="1:46" ht="12" customHeight="1">
      <c r="B15" s="26" t="s">
        <v>178</v>
      </c>
      <c r="C15" s="55" t="s">
        <v>11</v>
      </c>
      <c r="D15" s="66">
        <v>217157</v>
      </c>
      <c r="E15" s="85">
        <f t="shared" si="6"/>
        <v>101.61959044624138</v>
      </c>
      <c r="F15" s="69">
        <v>2021.9999999999998</v>
      </c>
      <c r="G15" s="85">
        <f t="shared" si="6"/>
        <v>96.931927133269397</v>
      </c>
      <c r="H15" s="69"/>
      <c r="I15" s="85"/>
      <c r="J15" s="69">
        <f t="shared" si="0"/>
        <v>215135</v>
      </c>
      <c r="K15" s="85">
        <f t="shared" si="7"/>
        <v>101.66580029299182</v>
      </c>
      <c r="L15" s="69">
        <v>120246</v>
      </c>
      <c r="M15" s="85">
        <f t="shared" si="8"/>
        <v>104.0919675551208</v>
      </c>
      <c r="N15" s="69">
        <v>87415</v>
      </c>
      <c r="O15" s="85">
        <f t="shared" si="9"/>
        <v>106.1724946254843</v>
      </c>
      <c r="P15" s="69">
        <f t="shared" si="1"/>
        <v>-32831</v>
      </c>
      <c r="Q15" s="85">
        <f t="shared" si="10"/>
        <v>98.930271801362025</v>
      </c>
      <c r="R15" s="69">
        <f t="shared" si="2"/>
        <v>182304</v>
      </c>
      <c r="S15" s="85">
        <f t="shared" si="10"/>
        <v>102.1745953459176</v>
      </c>
      <c r="T15" s="69">
        <v>142228</v>
      </c>
      <c r="U15" s="85">
        <f t="shared" si="11"/>
        <v>95.526197368509429</v>
      </c>
      <c r="V15" s="69"/>
      <c r="W15" s="85"/>
      <c r="X15" s="69">
        <f t="shared" si="3"/>
        <v>40076</v>
      </c>
      <c r="Y15" s="85">
        <f t="shared" si="12"/>
        <v>135.68985948874217</v>
      </c>
      <c r="Z15" s="69"/>
      <c r="AA15" s="85"/>
      <c r="AB15" s="69"/>
      <c r="AC15" s="86"/>
      <c r="AD15" s="180"/>
      <c r="AE15" s="180"/>
      <c r="AF15" s="180"/>
      <c r="AG15" s="180"/>
      <c r="AH15" s="180"/>
      <c r="AI15" s="180"/>
      <c r="AJ15" s="91">
        <f t="shared" si="4"/>
        <v>78.016938739687561</v>
      </c>
      <c r="AK15" s="92">
        <f t="shared" si="5"/>
        <v>21.983061260312446</v>
      </c>
      <c r="AL15" s="14"/>
      <c r="AM15" s="14"/>
      <c r="AN15" s="14"/>
      <c r="AO15" s="14"/>
      <c r="AP15" s="14"/>
      <c r="AQ15" s="14"/>
      <c r="AR15" s="14"/>
      <c r="AS15" s="14"/>
      <c r="AT15" s="14"/>
    </row>
    <row r="16" spans="1:46" ht="12" customHeight="1">
      <c r="B16" s="27" t="s">
        <v>179</v>
      </c>
      <c r="C16" s="56" t="s">
        <v>12</v>
      </c>
      <c r="D16" s="67">
        <v>213915</v>
      </c>
      <c r="E16" s="87">
        <f t="shared" si="6"/>
        <v>98.507070921038704</v>
      </c>
      <c r="F16" s="70">
        <v>1835</v>
      </c>
      <c r="G16" s="87">
        <f t="shared" si="6"/>
        <v>90.751730959446107</v>
      </c>
      <c r="H16" s="70"/>
      <c r="I16" s="87"/>
      <c r="J16" s="70">
        <f t="shared" si="0"/>
        <v>212080</v>
      </c>
      <c r="K16" s="87">
        <f t="shared" si="7"/>
        <v>98.579961419573763</v>
      </c>
      <c r="L16" s="70">
        <v>152768</v>
      </c>
      <c r="M16" s="87">
        <f t="shared" si="8"/>
        <v>127.04622191174759</v>
      </c>
      <c r="N16" s="70">
        <v>123604</v>
      </c>
      <c r="O16" s="87">
        <f t="shared" si="9"/>
        <v>141.39907338557455</v>
      </c>
      <c r="P16" s="70">
        <f t="shared" si="1"/>
        <v>-29164</v>
      </c>
      <c r="Q16" s="87">
        <f t="shared" si="10"/>
        <v>88.830678322317326</v>
      </c>
      <c r="R16" s="70">
        <f t="shared" si="2"/>
        <v>182916</v>
      </c>
      <c r="S16" s="87">
        <f t="shared" si="10"/>
        <v>100.33570300157977</v>
      </c>
      <c r="T16" s="70">
        <v>136312</v>
      </c>
      <c r="U16" s="87">
        <f t="shared" si="11"/>
        <v>95.840481480439848</v>
      </c>
      <c r="V16" s="70"/>
      <c r="W16" s="87"/>
      <c r="X16" s="70">
        <f t="shared" si="3"/>
        <v>46604</v>
      </c>
      <c r="Y16" s="87">
        <f t="shared" si="12"/>
        <v>116.2890508034734</v>
      </c>
      <c r="Z16" s="70"/>
      <c r="AA16" s="87"/>
      <c r="AB16" s="70"/>
      <c r="AC16" s="88"/>
      <c r="AD16" s="179"/>
      <c r="AE16" s="179"/>
      <c r="AF16" s="179"/>
      <c r="AG16" s="179"/>
      <c r="AH16" s="179"/>
      <c r="AI16" s="179"/>
      <c r="AJ16" s="83">
        <f t="shared" si="4"/>
        <v>74.521638347656847</v>
      </c>
      <c r="AK16" s="84">
        <f t="shared" si="5"/>
        <v>25.47836165234315</v>
      </c>
      <c r="AL16" s="14"/>
      <c r="AM16" s="14"/>
      <c r="AN16" s="14"/>
      <c r="AO16" s="14"/>
      <c r="AP16" s="14"/>
      <c r="AQ16" s="14"/>
      <c r="AR16" s="14"/>
      <c r="AS16" s="14"/>
      <c r="AT16" s="14"/>
    </row>
    <row r="17" spans="1:46" ht="12" customHeight="1">
      <c r="B17" s="28" t="s">
        <v>180</v>
      </c>
      <c r="C17" s="55" t="s">
        <v>13</v>
      </c>
      <c r="D17" s="65">
        <v>208196</v>
      </c>
      <c r="E17" s="71">
        <f t="shared" si="6"/>
        <v>97.326508192506367</v>
      </c>
      <c r="F17" s="68">
        <v>1652</v>
      </c>
      <c r="G17" s="71">
        <f t="shared" si="6"/>
        <v>90.027247956403272</v>
      </c>
      <c r="H17" s="68"/>
      <c r="I17" s="71"/>
      <c r="J17" s="68">
        <f t="shared" si="0"/>
        <v>206544</v>
      </c>
      <c r="K17" s="71">
        <f t="shared" si="7"/>
        <v>97.389664277631084</v>
      </c>
      <c r="L17" s="68">
        <v>153753</v>
      </c>
      <c r="M17" s="71">
        <f t="shared" si="8"/>
        <v>100.64476853791371</v>
      </c>
      <c r="N17" s="68">
        <v>129430</v>
      </c>
      <c r="O17" s="71">
        <f t="shared" si="9"/>
        <v>104.71343969450825</v>
      </c>
      <c r="P17" s="68">
        <f t="shared" si="1"/>
        <v>-24323</v>
      </c>
      <c r="Q17" s="71">
        <f t="shared" si="10"/>
        <v>83.400768070223563</v>
      </c>
      <c r="R17" s="68">
        <f t="shared" si="2"/>
        <v>182221</v>
      </c>
      <c r="S17" s="71">
        <f t="shared" si="10"/>
        <v>99.620044173281727</v>
      </c>
      <c r="T17" s="68">
        <v>138956</v>
      </c>
      <c r="U17" s="71">
        <f t="shared" si="11"/>
        <v>101.93966782088151</v>
      </c>
      <c r="V17" s="68"/>
      <c r="W17" s="71"/>
      <c r="X17" s="68">
        <f t="shared" si="3"/>
        <v>43265</v>
      </c>
      <c r="Y17" s="71">
        <f t="shared" si="12"/>
        <v>92.835378937430264</v>
      </c>
      <c r="Z17" s="68"/>
      <c r="AA17" s="71"/>
      <c r="AB17" s="68"/>
      <c r="AC17" s="82"/>
      <c r="AD17" s="179"/>
      <c r="AE17" s="179"/>
      <c r="AF17" s="179"/>
      <c r="AG17" s="179"/>
      <c r="AH17" s="179"/>
      <c r="AI17" s="179"/>
      <c r="AJ17" s="83">
        <f t="shared" si="4"/>
        <v>76.256852942306324</v>
      </c>
      <c r="AK17" s="84">
        <f t="shared" si="5"/>
        <v>23.74314705769368</v>
      </c>
      <c r="AL17" s="14"/>
      <c r="AM17" s="14"/>
      <c r="AN17" s="14"/>
      <c r="AO17" s="14"/>
      <c r="AP17" s="14"/>
      <c r="AQ17" s="14"/>
      <c r="AR17" s="14"/>
      <c r="AS17" s="14"/>
      <c r="AT17" s="14"/>
    </row>
    <row r="18" spans="1:46" s="62" customFormat="1" ht="12" customHeight="1">
      <c r="A18" s="61"/>
      <c r="B18" s="28" t="s">
        <v>181</v>
      </c>
      <c r="C18" s="55" t="s">
        <v>14</v>
      </c>
      <c r="D18" s="75">
        <f>SUM(月次!D10:D21)</f>
        <v>198974</v>
      </c>
      <c r="E18" s="73">
        <f t="shared" si="6"/>
        <v>95.570520086841242</v>
      </c>
      <c r="F18" s="72">
        <f>SUM(月次!F10:F21)</f>
        <v>1609</v>
      </c>
      <c r="G18" s="73">
        <f t="shared" si="6"/>
        <v>97.397094430992738</v>
      </c>
      <c r="H18" s="72"/>
      <c r="I18" s="73"/>
      <c r="J18" s="72">
        <f t="shared" si="0"/>
        <v>197365</v>
      </c>
      <c r="K18" s="73">
        <f t="shared" si="7"/>
        <v>95.555910605004257</v>
      </c>
      <c r="L18" s="72">
        <f>SUM(月次!L10:L21)</f>
        <v>151253</v>
      </c>
      <c r="M18" s="73">
        <f t="shared" si="8"/>
        <v>98.374015466364881</v>
      </c>
      <c r="N18" s="72">
        <f>SUM(月次!N10:N21)</f>
        <v>118277</v>
      </c>
      <c r="O18" s="73">
        <f t="shared" si="9"/>
        <v>91.382986942748971</v>
      </c>
      <c r="P18" s="72">
        <f t="shared" si="1"/>
        <v>-32976</v>
      </c>
      <c r="Q18" s="73">
        <f t="shared" si="10"/>
        <v>135.57538132631666</v>
      </c>
      <c r="R18" s="72">
        <f t="shared" si="2"/>
        <v>164389</v>
      </c>
      <c r="S18" s="73">
        <f t="shared" si="10"/>
        <v>90.214080704199844</v>
      </c>
      <c r="T18" s="72">
        <f>SUM(月次!T10:T21)</f>
        <v>129369</v>
      </c>
      <c r="U18" s="73">
        <f t="shared" si="11"/>
        <v>93.100693744782532</v>
      </c>
      <c r="V18" s="72"/>
      <c r="W18" s="73"/>
      <c r="X18" s="72">
        <f t="shared" si="3"/>
        <v>35020</v>
      </c>
      <c r="Y18" s="73">
        <f t="shared" si="12"/>
        <v>80.943025540275045</v>
      </c>
      <c r="Z18" s="72"/>
      <c r="AA18" s="73"/>
      <c r="AB18" s="72"/>
      <c r="AC18" s="104"/>
      <c r="AD18" s="181"/>
      <c r="AE18" s="181"/>
      <c r="AF18" s="181"/>
      <c r="AG18" s="181"/>
      <c r="AH18" s="181"/>
      <c r="AI18" s="181"/>
      <c r="AJ18" s="94">
        <f t="shared" si="4"/>
        <v>78.696871445169691</v>
      </c>
      <c r="AK18" s="95">
        <f t="shared" si="5"/>
        <v>21.303128554830312</v>
      </c>
    </row>
    <row r="19" spans="1:46" ht="12" customHeight="1">
      <c r="B19" s="28" t="s">
        <v>182</v>
      </c>
      <c r="C19" s="55" t="s">
        <v>15</v>
      </c>
      <c r="D19" s="65">
        <f>SUM(月次!D22:D33)</f>
        <v>197463</v>
      </c>
      <c r="E19" s="71">
        <f t="shared" si="6"/>
        <v>99.240604300059303</v>
      </c>
      <c r="F19" s="68">
        <f>SUM(月次!F22:F33)</f>
        <v>1646</v>
      </c>
      <c r="G19" s="71">
        <f t="shared" si="6"/>
        <v>102.29956494717216</v>
      </c>
      <c r="H19" s="68"/>
      <c r="I19" s="71"/>
      <c r="J19" s="68">
        <f t="shared" si="0"/>
        <v>195817</v>
      </c>
      <c r="K19" s="71">
        <f t="shared" si="7"/>
        <v>99.215666404884345</v>
      </c>
      <c r="L19" s="68">
        <f>SUM(月次!L22:L33)</f>
        <v>134426</v>
      </c>
      <c r="M19" s="71">
        <f t="shared" si="8"/>
        <v>88.874931406319206</v>
      </c>
      <c r="N19" s="68">
        <f>SUM(月次!N22:N33)</f>
        <v>103348</v>
      </c>
      <c r="O19" s="71">
        <f t="shared" si="9"/>
        <v>87.377934847857148</v>
      </c>
      <c r="P19" s="68">
        <f t="shared" si="1"/>
        <v>-31078</v>
      </c>
      <c r="Q19" s="71">
        <f t="shared" si="10"/>
        <v>94.244298884036866</v>
      </c>
      <c r="R19" s="68">
        <f t="shared" si="2"/>
        <v>164739</v>
      </c>
      <c r="S19" s="71">
        <f t="shared" si="10"/>
        <v>100.21290962290664</v>
      </c>
      <c r="T19" s="68">
        <f>SUM(月次!T22:T33)</f>
        <v>131168</v>
      </c>
      <c r="U19" s="71">
        <f t="shared" si="11"/>
        <v>101.3905958923699</v>
      </c>
      <c r="V19" s="68"/>
      <c r="W19" s="71"/>
      <c r="X19" s="68">
        <f t="shared" si="3"/>
        <v>33571</v>
      </c>
      <c r="Y19" s="71">
        <f t="shared" si="12"/>
        <v>95.862364363221019</v>
      </c>
      <c r="Z19" s="68"/>
      <c r="AA19" s="71"/>
      <c r="AB19" s="68"/>
      <c r="AC19" s="82"/>
      <c r="AD19" s="179"/>
      <c r="AE19" s="179"/>
      <c r="AF19" s="179"/>
      <c r="AG19" s="179"/>
      <c r="AH19" s="179"/>
      <c r="AI19" s="179"/>
      <c r="AJ19" s="83">
        <f t="shared" si="4"/>
        <v>79.621704635817864</v>
      </c>
      <c r="AK19" s="84">
        <f t="shared" si="5"/>
        <v>20.378295364182129</v>
      </c>
      <c r="AL19" s="14"/>
      <c r="AM19" s="14"/>
      <c r="AN19" s="14"/>
      <c r="AO19" s="14"/>
      <c r="AP19" s="14"/>
      <c r="AQ19" s="14"/>
      <c r="AR19" s="14"/>
      <c r="AS19" s="14"/>
      <c r="AT19" s="14"/>
    </row>
    <row r="20" spans="1:46" ht="12" customHeight="1">
      <c r="B20" s="28" t="s">
        <v>25</v>
      </c>
      <c r="C20" s="54" t="s">
        <v>16</v>
      </c>
      <c r="D20" s="66">
        <f>SUM(月次!D34:D45)</f>
        <v>191913</v>
      </c>
      <c r="E20" s="85">
        <f t="shared" si="6"/>
        <v>97.189346864982298</v>
      </c>
      <c r="F20" s="69">
        <f>SUM(月次!F34:F45)</f>
        <v>1589</v>
      </c>
      <c r="G20" s="85">
        <f t="shared" si="6"/>
        <v>96.537059538274605</v>
      </c>
      <c r="H20" s="69"/>
      <c r="I20" s="85"/>
      <c r="J20" s="69">
        <f t="shared" si="0"/>
        <v>190324</v>
      </c>
      <c r="K20" s="85">
        <f t="shared" si="7"/>
        <v>97.194829866661209</v>
      </c>
      <c r="L20" s="69">
        <f>SUM(月次!L34:L45)</f>
        <v>122345</v>
      </c>
      <c r="M20" s="85">
        <f t="shared" si="8"/>
        <v>91.012899290315858</v>
      </c>
      <c r="N20" s="69">
        <f>SUM(月次!N34:N45)</f>
        <v>86194</v>
      </c>
      <c r="O20" s="85">
        <f t="shared" si="9"/>
        <v>83.401710724929373</v>
      </c>
      <c r="P20" s="69">
        <f t="shared" si="1"/>
        <v>-36151</v>
      </c>
      <c r="Q20" s="85">
        <f t="shared" si="10"/>
        <v>116.32344423708089</v>
      </c>
      <c r="R20" s="69">
        <f t="shared" si="2"/>
        <v>154173</v>
      </c>
      <c r="S20" s="71">
        <f t="shared" si="10"/>
        <v>93.586218199697697</v>
      </c>
      <c r="T20" s="69">
        <f>SUM(月次!T34:T45)</f>
        <v>130007</v>
      </c>
      <c r="U20" s="85">
        <f t="shared" si="11"/>
        <v>99.114875579409613</v>
      </c>
      <c r="V20" s="69"/>
      <c r="W20" s="85"/>
      <c r="X20" s="69">
        <f t="shared" si="3"/>
        <v>24166</v>
      </c>
      <c r="Y20" s="85">
        <f t="shared" si="12"/>
        <v>71.984748741473297</v>
      </c>
      <c r="Z20" s="69"/>
      <c r="AA20" s="85"/>
      <c r="AB20" s="69"/>
      <c r="AC20" s="86"/>
      <c r="AD20" s="179"/>
      <c r="AE20" s="179"/>
      <c r="AF20" s="179"/>
      <c r="AG20" s="179"/>
      <c r="AH20" s="179"/>
      <c r="AI20" s="179"/>
      <c r="AJ20" s="83">
        <f t="shared" si="4"/>
        <v>84.325400686242077</v>
      </c>
      <c r="AK20" s="84">
        <f t="shared" si="5"/>
        <v>15.674599313757923</v>
      </c>
      <c r="AL20" s="14"/>
      <c r="AM20" s="14"/>
      <c r="AN20" s="14"/>
      <c r="AO20" s="14"/>
      <c r="AP20" s="14"/>
      <c r="AQ20" s="14"/>
      <c r="AR20" s="14"/>
      <c r="AS20" s="14"/>
      <c r="AT20" s="14"/>
    </row>
    <row r="21" spans="1:46" ht="12" customHeight="1">
      <c r="B21" s="27" t="s">
        <v>183</v>
      </c>
      <c r="C21" s="55" t="s">
        <v>31</v>
      </c>
      <c r="D21" s="67">
        <f>SUM(月次!D46:D57)</f>
        <v>186202</v>
      </c>
      <c r="E21" s="87">
        <f t="shared" si="6"/>
        <v>97.024172411457272</v>
      </c>
      <c r="F21" s="70">
        <f>SUM(月次!F46:F57)</f>
        <v>1565</v>
      </c>
      <c r="G21" s="87">
        <f t="shared" si="6"/>
        <v>98.489616110761474</v>
      </c>
      <c r="H21" s="70"/>
      <c r="I21" s="87"/>
      <c r="J21" s="70">
        <f t="shared" si="0"/>
        <v>184637</v>
      </c>
      <c r="K21" s="87">
        <f t="shared" si="7"/>
        <v>97.011937538092937</v>
      </c>
      <c r="L21" s="70">
        <f>SUM(月次!L46:L57)</f>
        <v>113253</v>
      </c>
      <c r="M21" s="87">
        <f t="shared" si="8"/>
        <v>92.568556132248972</v>
      </c>
      <c r="N21" s="70">
        <f>SUM(月次!N46:N57)</f>
        <v>79196</v>
      </c>
      <c r="O21" s="87">
        <f t="shared" si="9"/>
        <v>91.881105413369838</v>
      </c>
      <c r="P21" s="70">
        <f t="shared" si="1"/>
        <v>-34057</v>
      </c>
      <c r="Q21" s="87">
        <f t="shared" si="10"/>
        <v>94.207629111227902</v>
      </c>
      <c r="R21" s="70">
        <f t="shared" si="2"/>
        <v>150580</v>
      </c>
      <c r="S21" s="87">
        <f t="shared" si="10"/>
        <v>97.669501144817843</v>
      </c>
      <c r="T21" s="70">
        <f>SUM(月次!T46:T57)</f>
        <v>124620</v>
      </c>
      <c r="U21" s="87">
        <f t="shared" si="11"/>
        <v>95.856376964317306</v>
      </c>
      <c r="V21" s="70"/>
      <c r="W21" s="87"/>
      <c r="X21" s="70">
        <f t="shared" si="3"/>
        <v>25960</v>
      </c>
      <c r="Y21" s="87">
        <f t="shared" si="12"/>
        <v>107.42365306629149</v>
      </c>
      <c r="Z21" s="70"/>
      <c r="AA21" s="87"/>
      <c r="AB21" s="70"/>
      <c r="AC21" s="88"/>
      <c r="AD21" s="178"/>
      <c r="AE21" s="178"/>
      <c r="AF21" s="178"/>
      <c r="AG21" s="178"/>
      <c r="AH21" s="178"/>
      <c r="AI21" s="178"/>
      <c r="AJ21" s="89">
        <f t="shared" si="4"/>
        <v>82.759994687209456</v>
      </c>
      <c r="AK21" s="90">
        <f t="shared" si="5"/>
        <v>17.240005312790544</v>
      </c>
      <c r="AL21" s="14"/>
      <c r="AM21" s="14"/>
      <c r="AN21" s="14"/>
      <c r="AO21" s="14"/>
      <c r="AP21" s="14"/>
      <c r="AQ21" s="14"/>
      <c r="AR21" s="14"/>
      <c r="AS21" s="14"/>
      <c r="AT21" s="14"/>
    </row>
    <row r="22" spans="1:46" ht="12" customHeight="1">
      <c r="B22" s="28" t="s">
        <v>184</v>
      </c>
      <c r="C22" s="55" t="s">
        <v>32</v>
      </c>
      <c r="D22" s="65">
        <f>SUM(月次!D58:D69)</f>
        <v>178438</v>
      </c>
      <c r="E22" s="71">
        <f t="shared" si="6"/>
        <v>95.830334797692828</v>
      </c>
      <c r="F22" s="68">
        <f>SUM(月次!F58:F69)</f>
        <v>1347</v>
      </c>
      <c r="G22" s="71">
        <f t="shared" si="6"/>
        <v>86.070287539936103</v>
      </c>
      <c r="H22" s="68"/>
      <c r="I22" s="71"/>
      <c r="J22" s="68">
        <f t="shared" si="0"/>
        <v>177091</v>
      </c>
      <c r="K22" s="71">
        <f t="shared" si="7"/>
        <v>95.913061845675571</v>
      </c>
      <c r="L22" s="68">
        <f>SUM(月次!L58:L69)</f>
        <v>120153</v>
      </c>
      <c r="M22" s="71">
        <f t="shared" si="8"/>
        <v>106.09255383963338</v>
      </c>
      <c r="N22" s="68">
        <f>SUM(月次!N58:N69)</f>
        <v>86274</v>
      </c>
      <c r="O22" s="71">
        <f t="shared" si="9"/>
        <v>108.93732006667003</v>
      </c>
      <c r="P22" s="68">
        <f t="shared" si="1"/>
        <v>-33879</v>
      </c>
      <c r="Q22" s="71">
        <f t="shared" si="10"/>
        <v>99.477346800951352</v>
      </c>
      <c r="R22" s="68">
        <f t="shared" si="2"/>
        <v>143212</v>
      </c>
      <c r="S22" s="71">
        <f t="shared" si="10"/>
        <v>95.10691990968256</v>
      </c>
      <c r="T22" s="68">
        <f>SUM(月次!T58:T69)</f>
        <v>121666</v>
      </c>
      <c r="U22" s="71">
        <f t="shared" si="11"/>
        <v>97.629593965655587</v>
      </c>
      <c r="V22" s="68"/>
      <c r="W22" s="71"/>
      <c r="X22" s="68">
        <f t="shared" si="3"/>
        <v>21546</v>
      </c>
      <c r="Y22" s="71">
        <f t="shared" si="12"/>
        <v>82.996918335901384</v>
      </c>
      <c r="Z22" s="68"/>
      <c r="AA22" s="71"/>
      <c r="AB22" s="68"/>
      <c r="AC22" s="82"/>
      <c r="AD22" s="179"/>
      <c r="AE22" s="179"/>
      <c r="AF22" s="179"/>
      <c r="AG22" s="179"/>
      <c r="AH22" s="179"/>
      <c r="AI22" s="179"/>
      <c r="AJ22" s="83">
        <f t="shared" si="4"/>
        <v>84.955171354355784</v>
      </c>
      <c r="AK22" s="84">
        <f t="shared" si="5"/>
        <v>15.04482864564422</v>
      </c>
      <c r="AL22" s="14"/>
      <c r="AM22" s="14"/>
      <c r="AN22" s="14"/>
      <c r="AO22" s="14"/>
      <c r="AP22" s="14"/>
      <c r="AQ22" s="14"/>
      <c r="AR22" s="14"/>
      <c r="AS22" s="14"/>
      <c r="AT22" s="14"/>
    </row>
    <row r="23" spans="1:46" ht="12" customHeight="1">
      <c r="B23" s="28" t="s">
        <v>185</v>
      </c>
      <c r="C23" s="55" t="s">
        <v>33</v>
      </c>
      <c r="D23" s="65">
        <f>SUM(月次!D70:D81)</f>
        <v>172581</v>
      </c>
      <c r="E23" s="71">
        <f t="shared" si="6"/>
        <v>96.717627411201647</v>
      </c>
      <c r="F23" s="68">
        <f>SUM(月次!F70:F81)</f>
        <v>1145</v>
      </c>
      <c r="G23" s="71">
        <f t="shared" si="6"/>
        <v>85.003711952487009</v>
      </c>
      <c r="H23" s="68"/>
      <c r="I23" s="71"/>
      <c r="J23" s="68">
        <f t="shared" si="0"/>
        <v>171436</v>
      </c>
      <c r="K23" s="71">
        <f t="shared" si="7"/>
        <v>96.80672648525335</v>
      </c>
      <c r="L23" s="68">
        <f>SUM(月次!L70:L81)</f>
        <v>115218</v>
      </c>
      <c r="M23" s="71">
        <f t="shared" si="8"/>
        <v>95.892736760630186</v>
      </c>
      <c r="N23" s="68">
        <f>SUM(月次!N70:N81)</f>
        <v>84511</v>
      </c>
      <c r="O23" s="71">
        <f t="shared" si="9"/>
        <v>97.956510652108392</v>
      </c>
      <c r="P23" s="68">
        <f t="shared" si="1"/>
        <v>-30707</v>
      </c>
      <c r="Q23" s="71">
        <f t="shared" si="10"/>
        <v>90.637267924082764</v>
      </c>
      <c r="R23" s="68">
        <f t="shared" si="2"/>
        <v>140729</v>
      </c>
      <c r="S23" s="71">
        <f t="shared" si="10"/>
        <v>98.266206742451743</v>
      </c>
      <c r="T23" s="72">
        <f>SUM(月次!T70:T81)</f>
        <v>118210</v>
      </c>
      <c r="U23" s="73">
        <f t="shared" si="11"/>
        <v>97.159436490062959</v>
      </c>
      <c r="V23" s="68">
        <f>SUM(月次!V70:V81)</f>
        <v>6369</v>
      </c>
      <c r="W23" s="72" t="s">
        <v>85</v>
      </c>
      <c r="X23" s="72">
        <f t="shared" si="3"/>
        <v>22519</v>
      </c>
      <c r="Y23" s="71">
        <f t="shared" si="12"/>
        <v>104.51591942820014</v>
      </c>
      <c r="Z23" s="68"/>
      <c r="AA23" s="71"/>
      <c r="AB23" s="68"/>
      <c r="AC23" s="82"/>
      <c r="AD23" s="179"/>
      <c r="AE23" s="179"/>
      <c r="AF23" s="179"/>
      <c r="AG23" s="179"/>
      <c r="AH23" s="179"/>
      <c r="AI23" s="179"/>
      <c r="AJ23" s="83">
        <f t="shared" si="4"/>
        <v>83.998323017999127</v>
      </c>
      <c r="AK23" s="84">
        <f t="shared" si="5"/>
        <v>16.001676982000866</v>
      </c>
      <c r="AL23" s="14"/>
      <c r="AM23" s="14"/>
      <c r="AN23" s="14"/>
      <c r="AO23" s="14"/>
      <c r="AP23" s="14"/>
      <c r="AQ23" s="14"/>
      <c r="AR23" s="14"/>
      <c r="AS23" s="14"/>
      <c r="AT23" s="14"/>
    </row>
    <row r="24" spans="1:46" ht="12" customHeight="1">
      <c r="A24" s="45"/>
      <c r="B24" s="28" t="s">
        <v>186</v>
      </c>
      <c r="C24" s="55" t="s">
        <v>34</v>
      </c>
      <c r="D24" s="65">
        <f>SUM(月次!D82:D93)</f>
        <v>168358</v>
      </c>
      <c r="E24" s="71">
        <f t="shared" si="6"/>
        <v>97.553033068530141</v>
      </c>
      <c r="F24" s="68">
        <f>SUM(月次!F82:F93)</f>
        <v>1198</v>
      </c>
      <c r="G24" s="71">
        <f t="shared" si="6"/>
        <v>104.6288209606987</v>
      </c>
      <c r="H24" s="68"/>
      <c r="I24" s="71"/>
      <c r="J24" s="68">
        <f t="shared" si="0"/>
        <v>167160</v>
      </c>
      <c r="K24" s="71">
        <f t="shared" si="7"/>
        <v>97.505774749760846</v>
      </c>
      <c r="L24" s="68">
        <f>SUM(月次!L82:L93)</f>
        <v>108105</v>
      </c>
      <c r="M24" s="71">
        <f t="shared" si="8"/>
        <v>93.826485444982552</v>
      </c>
      <c r="N24" s="68">
        <f>SUM(月次!N82:N93)</f>
        <v>83709</v>
      </c>
      <c r="O24" s="71">
        <f t="shared" si="9"/>
        <v>99.05101111097963</v>
      </c>
      <c r="P24" s="68">
        <f t="shared" si="1"/>
        <v>-24396</v>
      </c>
      <c r="Q24" s="71">
        <f t="shared" si="10"/>
        <v>79.447682938743611</v>
      </c>
      <c r="R24" s="68">
        <f t="shared" si="2"/>
        <v>142764</v>
      </c>
      <c r="S24" s="71">
        <f t="shared" si="10"/>
        <v>101.44604168295092</v>
      </c>
      <c r="T24" s="68">
        <f>SUM(月次!T82:T93)</f>
        <v>121653</v>
      </c>
      <c r="U24" s="71">
        <f t="shared" si="11"/>
        <v>102.91261314609592</v>
      </c>
      <c r="V24" s="68">
        <f>SUM(月次!V82:V93)</f>
        <v>7084</v>
      </c>
      <c r="W24" s="71">
        <f t="shared" ref="W24" si="13">V24/V23*100</f>
        <v>111.22625215889465</v>
      </c>
      <c r="X24" s="68">
        <f t="shared" si="3"/>
        <v>21111</v>
      </c>
      <c r="Y24" s="71">
        <f t="shared" si="12"/>
        <v>93.747502109329901</v>
      </c>
      <c r="Z24" s="68"/>
      <c r="AA24" s="71"/>
      <c r="AB24" s="68"/>
      <c r="AC24" s="82"/>
      <c r="AD24" s="179"/>
      <c r="AE24" s="179"/>
      <c r="AF24" s="179"/>
      <c r="AG24" s="179"/>
      <c r="AH24" s="179"/>
      <c r="AI24" s="179"/>
      <c r="AJ24" s="83">
        <f t="shared" si="4"/>
        <v>85.212658653442048</v>
      </c>
      <c r="AK24" s="84">
        <f t="shared" si="5"/>
        <v>14.787341346557955</v>
      </c>
      <c r="AL24" s="14"/>
      <c r="AM24" s="14"/>
      <c r="AN24" s="14"/>
      <c r="AO24" s="14"/>
      <c r="AP24" s="14"/>
      <c r="AQ24" s="14"/>
      <c r="AR24" s="14"/>
      <c r="AS24" s="14"/>
      <c r="AT24" s="14"/>
    </row>
    <row r="25" spans="1:46" ht="12" customHeight="1">
      <c r="A25" s="45"/>
      <c r="B25" s="29" t="s">
        <v>187</v>
      </c>
      <c r="C25" s="55" t="s">
        <v>35</v>
      </c>
      <c r="D25" s="66">
        <f>SUM(月次!D94:D105)</f>
        <v>156278</v>
      </c>
      <c r="E25" s="85">
        <f t="shared" si="6"/>
        <v>92.824813789662514</v>
      </c>
      <c r="F25" s="69">
        <f>SUM(月次!F94:F105)</f>
        <v>1311</v>
      </c>
      <c r="G25" s="85">
        <f t="shared" si="6"/>
        <v>109.43238731218699</v>
      </c>
      <c r="H25" s="69"/>
      <c r="I25" s="85"/>
      <c r="J25" s="69">
        <f t="shared" si="0"/>
        <v>154967</v>
      </c>
      <c r="K25" s="85">
        <f t="shared" si="7"/>
        <v>92.705790859057188</v>
      </c>
      <c r="L25" s="69">
        <f>SUM(月次!L94:L105)</f>
        <v>99565</v>
      </c>
      <c r="M25" s="85">
        <f t="shared" si="8"/>
        <v>92.100272882845374</v>
      </c>
      <c r="N25" s="69">
        <f>SUM(月次!N94:N105)</f>
        <v>85371</v>
      </c>
      <c r="O25" s="85">
        <f t="shared" si="9"/>
        <v>101.9854495932337</v>
      </c>
      <c r="P25" s="69">
        <f t="shared" si="1"/>
        <v>-14194</v>
      </c>
      <c r="Q25" s="85">
        <f t="shared" si="10"/>
        <v>58.181669126086241</v>
      </c>
      <c r="R25" s="69">
        <f t="shared" si="2"/>
        <v>140773</v>
      </c>
      <c r="S25" s="85">
        <f t="shared" si="10"/>
        <v>98.605390714746008</v>
      </c>
      <c r="T25" s="69">
        <f>SUM(月次!T94:T105)</f>
        <v>119901</v>
      </c>
      <c r="U25" s="85">
        <f t="shared" si="11"/>
        <v>98.559838228403734</v>
      </c>
      <c r="V25" s="69">
        <f>SUM(月次!V94:V105)</f>
        <v>6196</v>
      </c>
      <c r="W25" s="85">
        <f t="shared" si="11"/>
        <v>87.464709203839647</v>
      </c>
      <c r="X25" s="69">
        <f t="shared" si="3"/>
        <v>20872</v>
      </c>
      <c r="Y25" s="85">
        <f t="shared" si="12"/>
        <v>98.867888778361987</v>
      </c>
      <c r="Z25" s="69"/>
      <c r="AA25" s="85"/>
      <c r="AB25" s="69"/>
      <c r="AC25" s="86"/>
      <c r="AD25" s="180"/>
      <c r="AE25" s="180"/>
      <c r="AF25" s="180"/>
      <c r="AG25" s="180"/>
      <c r="AH25" s="180"/>
      <c r="AI25" s="180"/>
      <c r="AJ25" s="91">
        <f t="shared" si="4"/>
        <v>85.173293174117191</v>
      </c>
      <c r="AK25" s="92">
        <f t="shared" si="5"/>
        <v>14.826706825882804</v>
      </c>
      <c r="AL25" s="14"/>
      <c r="AM25" s="14"/>
      <c r="AN25" s="14"/>
      <c r="AO25" s="14"/>
      <c r="AP25" s="14"/>
      <c r="AQ25" s="14"/>
      <c r="AR25" s="14"/>
      <c r="AS25" s="14"/>
      <c r="AT25" s="14"/>
    </row>
    <row r="26" spans="1:46" ht="12" customHeight="1">
      <c r="A26" s="45"/>
      <c r="B26" s="28" t="s">
        <v>188</v>
      </c>
      <c r="C26" s="56" t="s">
        <v>3</v>
      </c>
      <c r="D26" s="67">
        <f>SUM(月次!D106:D117)</f>
        <v>155465</v>
      </c>
      <c r="E26" s="87">
        <f t="shared" si="6"/>
        <v>99.479773224638151</v>
      </c>
      <c r="F26" s="70">
        <f>SUM(月次!F106:F117)</f>
        <v>1792</v>
      </c>
      <c r="G26" s="87">
        <f t="shared" si="6"/>
        <v>136.68954996186119</v>
      </c>
      <c r="H26" s="70"/>
      <c r="I26" s="87"/>
      <c r="J26" s="70">
        <f t="shared" si="0"/>
        <v>153673</v>
      </c>
      <c r="K26" s="87">
        <f t="shared" si="7"/>
        <v>99.164983512618818</v>
      </c>
      <c r="L26" s="70">
        <f>SUM(月次!L106:L117)</f>
        <v>84972</v>
      </c>
      <c r="M26" s="87">
        <f t="shared" si="8"/>
        <v>85.343243107517694</v>
      </c>
      <c r="N26" s="70">
        <f>SUM(月次!N106:N117)</f>
        <v>74289</v>
      </c>
      <c r="O26" s="87">
        <f t="shared" si="9"/>
        <v>87.01901113961415</v>
      </c>
      <c r="P26" s="70">
        <f t="shared" si="1"/>
        <v>-10683</v>
      </c>
      <c r="Q26" s="87">
        <f t="shared" si="10"/>
        <v>75.264196139213752</v>
      </c>
      <c r="R26" s="70">
        <f t="shared" si="2"/>
        <v>142990</v>
      </c>
      <c r="S26" s="87">
        <f t="shared" si="10"/>
        <v>101.5748758639796</v>
      </c>
      <c r="T26" s="70">
        <f>SUM(月次!T106:T117)</f>
        <v>121739</v>
      </c>
      <c r="U26" s="87">
        <f t="shared" si="11"/>
        <v>101.53293133501806</v>
      </c>
      <c r="V26" s="70">
        <f>SUM(月次!V106:V117)</f>
        <v>8052</v>
      </c>
      <c r="W26" s="87">
        <f t="shared" si="11"/>
        <v>129.95480955455133</v>
      </c>
      <c r="X26" s="70">
        <f t="shared" si="3"/>
        <v>21251</v>
      </c>
      <c r="Y26" s="87">
        <f t="shared" si="12"/>
        <v>101.81582981985436</v>
      </c>
      <c r="Z26" s="70"/>
      <c r="AA26" s="87"/>
      <c r="AB26" s="70"/>
      <c r="AC26" s="88"/>
      <c r="AD26" s="179"/>
      <c r="AE26" s="179"/>
      <c r="AF26" s="179"/>
      <c r="AG26" s="179"/>
      <c r="AH26" s="179"/>
      <c r="AI26" s="179"/>
      <c r="AJ26" s="83">
        <f t="shared" si="4"/>
        <v>85.138121546961315</v>
      </c>
      <c r="AK26" s="84">
        <f t="shared" si="5"/>
        <v>14.861878453038674</v>
      </c>
      <c r="AL26" s="14"/>
      <c r="AM26" s="14"/>
      <c r="AN26" s="14"/>
      <c r="AO26" s="14"/>
      <c r="AP26" s="14"/>
      <c r="AQ26" s="14"/>
      <c r="AR26" s="14"/>
      <c r="AS26" s="14"/>
      <c r="AT26" s="14"/>
    </row>
    <row r="27" spans="1:46" ht="12" customHeight="1">
      <c r="A27" s="45"/>
      <c r="B27" s="28" t="s">
        <v>189</v>
      </c>
      <c r="C27" s="55" t="s">
        <v>4</v>
      </c>
      <c r="D27" s="65">
        <f>SUM(月次!D118:D129)</f>
        <v>151995</v>
      </c>
      <c r="E27" s="71">
        <f t="shared" si="6"/>
        <v>97.767986363490181</v>
      </c>
      <c r="F27" s="68">
        <f>SUM(月次!F118:F129)</f>
        <v>1743</v>
      </c>
      <c r="G27" s="71">
        <f t="shared" si="6"/>
        <v>97.265625</v>
      </c>
      <c r="H27" s="68">
        <f>SUM(月次!H118:H129)</f>
        <v>718</v>
      </c>
      <c r="I27" s="68" t="s">
        <v>87</v>
      </c>
      <c r="J27" s="68">
        <f t="shared" si="0"/>
        <v>150252</v>
      </c>
      <c r="K27" s="71">
        <f t="shared" si="7"/>
        <v>97.77384446194192</v>
      </c>
      <c r="L27" s="68">
        <f>SUM(月次!L118:L129)</f>
        <v>46341</v>
      </c>
      <c r="M27" s="71">
        <f t="shared" si="8"/>
        <v>54.536788589182315</v>
      </c>
      <c r="N27" s="68">
        <f>SUM(月次!N118:N129)</f>
        <v>46808</v>
      </c>
      <c r="O27" s="71">
        <f t="shared" si="9"/>
        <v>63.007982339242687</v>
      </c>
      <c r="P27" s="68">
        <f t="shared" si="1"/>
        <v>467</v>
      </c>
      <c r="Q27" s="71">
        <f t="shared" si="10"/>
        <v>-4.3714312459047084</v>
      </c>
      <c r="R27" s="68">
        <f>J27+P27</f>
        <v>150719</v>
      </c>
      <c r="S27" s="71">
        <f t="shared" si="10"/>
        <v>105.40527309602071</v>
      </c>
      <c r="T27" s="68">
        <f>SUM(月次!T118:T129)</f>
        <v>130048</v>
      </c>
      <c r="U27" s="71">
        <f t="shared" si="11"/>
        <v>106.8252573127757</v>
      </c>
      <c r="V27" s="68">
        <f>SUM(月次!V118:V129)</f>
        <v>9166</v>
      </c>
      <c r="W27" s="71">
        <f t="shared" si="11"/>
        <v>113.83507203179335</v>
      </c>
      <c r="X27" s="68">
        <f t="shared" si="3"/>
        <v>20671</v>
      </c>
      <c r="Y27" s="71">
        <f t="shared" si="12"/>
        <v>97.27071667215661</v>
      </c>
      <c r="Z27" s="68">
        <f>SUM(月次!Z118:Z129)</f>
        <v>2733</v>
      </c>
      <c r="AA27" s="68" t="s">
        <v>217</v>
      </c>
      <c r="AB27" s="68">
        <f>SUM(月次!AB118:AB129)</f>
        <v>2183</v>
      </c>
      <c r="AC27" s="93" t="s">
        <v>87</v>
      </c>
      <c r="AD27" s="177"/>
      <c r="AE27" s="177"/>
      <c r="AF27" s="177"/>
      <c r="AG27" s="177"/>
      <c r="AH27" s="177"/>
      <c r="AI27" s="177"/>
      <c r="AJ27" s="83">
        <f t="shared" si="4"/>
        <v>86.285073547462503</v>
      </c>
      <c r="AK27" s="84">
        <f t="shared" si="5"/>
        <v>13.714926452537505</v>
      </c>
      <c r="AL27" s="14"/>
      <c r="AM27" s="14"/>
      <c r="AN27" s="14"/>
      <c r="AO27" s="14"/>
      <c r="AP27" s="14"/>
      <c r="AQ27" s="14"/>
      <c r="AR27" s="14"/>
      <c r="AS27" s="14"/>
      <c r="AT27" s="14"/>
    </row>
    <row r="28" spans="1:46" ht="12" customHeight="1">
      <c r="A28" s="45"/>
      <c r="B28" s="28" t="s">
        <v>1</v>
      </c>
      <c r="C28" s="55" t="s">
        <v>5</v>
      </c>
      <c r="D28" s="65">
        <f>SUM(月次!D130:D141)</f>
        <v>143137</v>
      </c>
      <c r="E28" s="71">
        <f t="shared" si="6"/>
        <v>94.172176716339351</v>
      </c>
      <c r="F28" s="68">
        <f>SUM(月次!F130:F141)</f>
        <v>1428</v>
      </c>
      <c r="G28" s="71">
        <f t="shared" si="6"/>
        <v>81.92771084337349</v>
      </c>
      <c r="H28" s="68">
        <f>SUM(月次!H130:H141)</f>
        <v>811</v>
      </c>
      <c r="I28" s="71">
        <f t="shared" ref="I28:I33" si="14">H28/H27*100</f>
        <v>112.95264623955433</v>
      </c>
      <c r="J28" s="68">
        <f t="shared" si="0"/>
        <v>141709</v>
      </c>
      <c r="K28" s="71">
        <f t="shared" si="7"/>
        <v>94.314218779117752</v>
      </c>
      <c r="L28" s="68">
        <f>SUM(月次!L130:L141)</f>
        <v>41525</v>
      </c>
      <c r="M28" s="71">
        <f t="shared" si="8"/>
        <v>89.607475022118649</v>
      </c>
      <c r="N28" s="68">
        <f>SUM(月次!N130:N141)</f>
        <v>52291</v>
      </c>
      <c r="O28" s="71">
        <f t="shared" si="9"/>
        <v>111.71380960519571</v>
      </c>
      <c r="P28" s="68">
        <f t="shared" si="1"/>
        <v>10766</v>
      </c>
      <c r="Q28" s="71">
        <f t="shared" ref="Q28:S33" si="15">P28/P27*100</f>
        <v>2305.353319057816</v>
      </c>
      <c r="R28" s="68">
        <f t="shared" si="2"/>
        <v>152475</v>
      </c>
      <c r="S28" s="71">
        <f t="shared" si="15"/>
        <v>101.16508204008785</v>
      </c>
      <c r="T28" s="68">
        <f>SUM(月次!T130:T141)</f>
        <v>132356</v>
      </c>
      <c r="U28" s="71">
        <f t="shared" ref="U28:W33" si="16">T28/T27*100</f>
        <v>101.77472933070865</v>
      </c>
      <c r="V28" s="68">
        <f>SUM(月次!V130:V141)</f>
        <v>8909</v>
      </c>
      <c r="W28" s="71">
        <f t="shared" si="16"/>
        <v>97.196159720706959</v>
      </c>
      <c r="X28" s="68">
        <f t="shared" si="3"/>
        <v>20119</v>
      </c>
      <c r="Y28" s="71">
        <f t="shared" si="12"/>
        <v>97.329592182284358</v>
      </c>
      <c r="Z28" s="68">
        <f>SUM(月次!Z130:Z141)</f>
        <v>2916</v>
      </c>
      <c r="AA28" s="71">
        <f t="shared" ref="AA28:AA33" si="17">Z28/Z27*100</f>
        <v>106.69593852908892</v>
      </c>
      <c r="AB28" s="68">
        <f>SUM(月次!AB130:AB141)</f>
        <v>1896</v>
      </c>
      <c r="AC28" s="82">
        <f t="shared" ref="AC28:AC33" si="18">AB28/AB27*100</f>
        <v>86.852954649564822</v>
      </c>
      <c r="AD28" s="179"/>
      <c r="AE28" s="179"/>
      <c r="AF28" s="179"/>
      <c r="AG28" s="179"/>
      <c r="AH28" s="179"/>
      <c r="AI28" s="179"/>
      <c r="AJ28" s="83">
        <f t="shared" si="4"/>
        <v>86.805050008198066</v>
      </c>
      <c r="AK28" s="84">
        <f t="shared" si="5"/>
        <v>13.194949991801936</v>
      </c>
      <c r="AL28" s="14"/>
      <c r="AM28" s="14"/>
      <c r="AN28" s="14"/>
      <c r="AO28" s="14"/>
      <c r="AP28" s="14"/>
      <c r="AQ28" s="14"/>
      <c r="AR28" s="14"/>
      <c r="AS28" s="14"/>
      <c r="AT28" s="14"/>
    </row>
    <row r="29" spans="1:46" ht="12" customHeight="1">
      <c r="A29" s="45"/>
      <c r="B29" s="28" t="s">
        <v>26</v>
      </c>
      <c r="C29" s="55" t="s">
        <v>6</v>
      </c>
      <c r="D29" s="65">
        <f>SUM(月次!D142:D153)</f>
        <v>139994</v>
      </c>
      <c r="E29" s="71">
        <f t="shared" si="6"/>
        <v>97.804201569126079</v>
      </c>
      <c r="F29" s="68">
        <f>SUM(月次!F142:F153)</f>
        <v>1176</v>
      </c>
      <c r="G29" s="71">
        <f t="shared" si="6"/>
        <v>82.35294117647058</v>
      </c>
      <c r="H29" s="68">
        <f>SUM(月次!H142:H153)</f>
        <v>525</v>
      </c>
      <c r="I29" s="71">
        <f t="shared" si="14"/>
        <v>64.734895191122064</v>
      </c>
      <c r="J29" s="68">
        <f t="shared" si="0"/>
        <v>138818</v>
      </c>
      <c r="K29" s="71">
        <f t="shared" si="7"/>
        <v>97.959903746409893</v>
      </c>
      <c r="L29" s="68">
        <f>SUM(月次!L142:L153)</f>
        <v>42717</v>
      </c>
      <c r="M29" s="71">
        <f t="shared" si="8"/>
        <v>102.87055990367249</v>
      </c>
      <c r="N29" s="68">
        <f>SUM(月次!N142:N153)</f>
        <v>52469</v>
      </c>
      <c r="O29" s="71">
        <f t="shared" si="9"/>
        <v>100.34040274617047</v>
      </c>
      <c r="P29" s="68">
        <f t="shared" si="1"/>
        <v>9752</v>
      </c>
      <c r="Q29" s="71">
        <f t="shared" si="15"/>
        <v>90.581460152331417</v>
      </c>
      <c r="R29" s="68">
        <f t="shared" si="2"/>
        <v>148570</v>
      </c>
      <c r="S29" s="71">
        <f t="shared" si="15"/>
        <v>97.438924413838336</v>
      </c>
      <c r="T29" s="68">
        <f>SUM(月次!T142:T153)</f>
        <v>130807</v>
      </c>
      <c r="U29" s="71">
        <f t="shared" si="16"/>
        <v>98.829671492036624</v>
      </c>
      <c r="V29" s="68">
        <f>SUM(月次!V142:V153)</f>
        <v>6542</v>
      </c>
      <c r="W29" s="71">
        <f t="shared" si="16"/>
        <v>73.431361544505563</v>
      </c>
      <c r="X29" s="68">
        <f t="shared" si="3"/>
        <v>17763</v>
      </c>
      <c r="Y29" s="71">
        <f t="shared" si="12"/>
        <v>88.289676425269647</v>
      </c>
      <c r="Z29" s="68">
        <f>SUM(月次!Z142:Z153)</f>
        <v>2713</v>
      </c>
      <c r="AA29" s="71">
        <f t="shared" si="17"/>
        <v>93.03840877914952</v>
      </c>
      <c r="AB29" s="68">
        <f>SUM(月次!AB142:AB153)</f>
        <v>1216</v>
      </c>
      <c r="AC29" s="82">
        <f t="shared" si="18"/>
        <v>64.135021097046419</v>
      </c>
      <c r="AD29" s="179"/>
      <c r="AE29" s="179"/>
      <c r="AF29" s="179"/>
      <c r="AG29" s="179"/>
      <c r="AH29" s="179"/>
      <c r="AI29" s="179"/>
      <c r="AJ29" s="83">
        <f t="shared" si="4"/>
        <v>88.044019654035139</v>
      </c>
      <c r="AK29" s="84">
        <f t="shared" si="5"/>
        <v>11.955980345964864</v>
      </c>
      <c r="AL29" s="14"/>
      <c r="AM29" s="14"/>
      <c r="AN29" s="14"/>
      <c r="AO29" s="14"/>
      <c r="AP29" s="14"/>
      <c r="AQ29" s="14"/>
      <c r="AR29" s="14"/>
      <c r="AS29" s="14"/>
      <c r="AT29" s="14"/>
    </row>
    <row r="30" spans="1:46" ht="12" customHeight="1">
      <c r="A30" s="45"/>
      <c r="B30" s="29" t="s">
        <v>36</v>
      </c>
      <c r="C30" s="54" t="s">
        <v>7</v>
      </c>
      <c r="D30" s="66">
        <f>SUM(月次!D154:D165)</f>
        <v>135498</v>
      </c>
      <c r="E30" s="85">
        <f t="shared" si="6"/>
        <v>96.788433790019567</v>
      </c>
      <c r="F30" s="69">
        <f>SUM(月次!F154:F165)</f>
        <v>1319</v>
      </c>
      <c r="G30" s="85">
        <f t="shared" si="6"/>
        <v>112.15986394557824</v>
      </c>
      <c r="H30" s="69">
        <f>SUM(月次!H154:H165)</f>
        <v>568</v>
      </c>
      <c r="I30" s="85">
        <f t="shared" si="14"/>
        <v>108.19047619047619</v>
      </c>
      <c r="J30" s="69">
        <f t="shared" si="0"/>
        <v>134179</v>
      </c>
      <c r="K30" s="85">
        <f t="shared" si="7"/>
        <v>96.658214352605569</v>
      </c>
      <c r="L30" s="69">
        <f>SUM(月次!L154:L165)</f>
        <v>38937</v>
      </c>
      <c r="M30" s="85">
        <f t="shared" si="8"/>
        <v>91.151063979212026</v>
      </c>
      <c r="N30" s="69">
        <f>SUM(月次!N154:N165)</f>
        <v>53088</v>
      </c>
      <c r="O30" s="85">
        <f t="shared" si="9"/>
        <v>101.17974422992624</v>
      </c>
      <c r="P30" s="69">
        <f t="shared" si="1"/>
        <v>14151</v>
      </c>
      <c r="Q30" s="85">
        <f t="shared" si="15"/>
        <v>145.10869565217391</v>
      </c>
      <c r="R30" s="69">
        <f t="shared" si="2"/>
        <v>148330</v>
      </c>
      <c r="S30" s="85">
        <f t="shared" si="15"/>
        <v>99.838459985192159</v>
      </c>
      <c r="T30" s="69">
        <f>SUM(月次!T154:T165)</f>
        <v>134599</v>
      </c>
      <c r="U30" s="85">
        <f t="shared" si="16"/>
        <v>102.89892742743125</v>
      </c>
      <c r="V30" s="69">
        <f>SUM(月次!V154:V165)</f>
        <v>6464</v>
      </c>
      <c r="W30" s="85">
        <f t="shared" si="16"/>
        <v>98.807704066034859</v>
      </c>
      <c r="X30" s="69">
        <f t="shared" si="3"/>
        <v>13731</v>
      </c>
      <c r="Y30" s="85">
        <f t="shared" si="12"/>
        <v>77.301131565613915</v>
      </c>
      <c r="Z30" s="69">
        <f>SUM(月次!Z154:Z165)</f>
        <v>2906</v>
      </c>
      <c r="AA30" s="85">
        <f t="shared" si="17"/>
        <v>107.11389605602655</v>
      </c>
      <c r="AB30" s="69">
        <f>SUM(月次!AB154:AB165)</f>
        <v>682</v>
      </c>
      <c r="AC30" s="86">
        <f t="shared" si="18"/>
        <v>56.085526315789465</v>
      </c>
      <c r="AD30" s="180"/>
      <c r="AE30" s="180"/>
      <c r="AF30" s="180"/>
      <c r="AG30" s="180"/>
      <c r="AH30" s="180"/>
      <c r="AI30" s="180"/>
      <c r="AJ30" s="91">
        <f t="shared" si="4"/>
        <v>90.742938043551533</v>
      </c>
      <c r="AK30" s="92">
        <f t="shared" si="5"/>
        <v>9.2570619564484584</v>
      </c>
      <c r="AL30" s="14"/>
      <c r="AM30" s="14"/>
      <c r="AN30" s="14"/>
      <c r="AO30" s="14"/>
      <c r="AP30" s="14"/>
      <c r="AQ30" s="14"/>
      <c r="AR30" s="14"/>
      <c r="AS30" s="14"/>
      <c r="AT30" s="14"/>
    </row>
    <row r="31" spans="1:46" ht="12" customHeight="1">
      <c r="A31" s="45"/>
      <c r="B31" s="28" t="s">
        <v>27</v>
      </c>
      <c r="C31" s="56" t="s">
        <v>8</v>
      </c>
      <c r="D31" s="67">
        <f>SUM(月次!D166:D177)</f>
        <v>133666</v>
      </c>
      <c r="E31" s="87">
        <f t="shared" si="6"/>
        <v>98.647950523254963</v>
      </c>
      <c r="F31" s="70">
        <f>SUM(月次!F166:F177)</f>
        <v>1173</v>
      </c>
      <c r="G31" s="87">
        <f t="shared" si="6"/>
        <v>88.931008339651257</v>
      </c>
      <c r="H31" s="70">
        <f>SUM(月次!H166:H177)</f>
        <v>366</v>
      </c>
      <c r="I31" s="87">
        <f t="shared" si="14"/>
        <v>64.436619718309856</v>
      </c>
      <c r="J31" s="70">
        <f t="shared" si="0"/>
        <v>132493</v>
      </c>
      <c r="K31" s="87">
        <f t="shared" si="7"/>
        <v>98.743469544414552</v>
      </c>
      <c r="L31" s="70">
        <f>SUM(月次!L166:L177)</f>
        <v>41050</v>
      </c>
      <c r="M31" s="87">
        <f t="shared" si="8"/>
        <v>105.42671494979068</v>
      </c>
      <c r="N31" s="70">
        <f>SUM(月次!N166:N177)</f>
        <v>52234</v>
      </c>
      <c r="O31" s="87">
        <f t="shared" si="9"/>
        <v>98.391350210970458</v>
      </c>
      <c r="P31" s="70">
        <f t="shared" si="1"/>
        <v>11184</v>
      </c>
      <c r="Q31" s="87">
        <f t="shared" si="15"/>
        <v>79.033283866864537</v>
      </c>
      <c r="R31" s="70">
        <f t="shared" si="2"/>
        <v>143677</v>
      </c>
      <c r="S31" s="87">
        <f t="shared" si="15"/>
        <v>96.863075574732022</v>
      </c>
      <c r="T31" s="70">
        <f>SUM(月次!T166:T177)</f>
        <v>128129</v>
      </c>
      <c r="U31" s="87">
        <f t="shared" si="16"/>
        <v>95.193129220870887</v>
      </c>
      <c r="V31" s="70">
        <f>SUM(月次!V166:V177)</f>
        <v>5727</v>
      </c>
      <c r="W31" s="87">
        <f t="shared" si="16"/>
        <v>88.598391089108901</v>
      </c>
      <c r="X31" s="70">
        <f t="shared" si="3"/>
        <v>15548</v>
      </c>
      <c r="Y31" s="87">
        <f t="shared" si="12"/>
        <v>113.23283082077052</v>
      </c>
      <c r="Z31" s="70">
        <f>SUM(月次!Z166:Z177)</f>
        <v>3658</v>
      </c>
      <c r="AA31" s="87">
        <f t="shared" si="17"/>
        <v>125.87749483826565</v>
      </c>
      <c r="AB31" s="70">
        <f>SUM(月次!AB166:AB177)</f>
        <v>692</v>
      </c>
      <c r="AC31" s="88">
        <f t="shared" si="18"/>
        <v>101.46627565982405</v>
      </c>
      <c r="AD31" s="179"/>
      <c r="AE31" s="179"/>
      <c r="AF31" s="179"/>
      <c r="AG31" s="179"/>
      <c r="AH31" s="179"/>
      <c r="AI31" s="179"/>
      <c r="AJ31" s="83">
        <f t="shared" si="4"/>
        <v>89.17850456231686</v>
      </c>
      <c r="AK31" s="84">
        <f t="shared" si="5"/>
        <v>10.821495437683136</v>
      </c>
      <c r="AL31" s="14"/>
      <c r="AM31" s="14"/>
      <c r="AN31" s="14"/>
      <c r="AO31" s="14"/>
      <c r="AP31" s="14"/>
      <c r="AQ31" s="14"/>
      <c r="AR31" s="14"/>
      <c r="AS31" s="14"/>
      <c r="AT31" s="14"/>
    </row>
    <row r="32" spans="1:46" ht="12" customHeight="1">
      <c r="A32" s="45"/>
      <c r="B32" s="28" t="s">
        <v>190</v>
      </c>
      <c r="C32" s="55" t="s">
        <v>9</v>
      </c>
      <c r="D32" s="65">
        <f>SUM(月次!D178:D189)</f>
        <v>130570</v>
      </c>
      <c r="E32" s="71">
        <f t="shared" si="6"/>
        <v>97.683778971466197</v>
      </c>
      <c r="F32" s="68">
        <f>SUM(月次!F178:F189)</f>
        <v>1203</v>
      </c>
      <c r="G32" s="71">
        <f t="shared" si="6"/>
        <v>102.55754475703324</v>
      </c>
      <c r="H32" s="68">
        <f>SUM(月次!H178:H189)</f>
        <v>495</v>
      </c>
      <c r="I32" s="71">
        <f t="shared" si="14"/>
        <v>135.24590163934425</v>
      </c>
      <c r="J32" s="68">
        <f t="shared" si="0"/>
        <v>129367</v>
      </c>
      <c r="K32" s="71">
        <f t="shared" si="7"/>
        <v>97.640630071022613</v>
      </c>
      <c r="L32" s="68">
        <f>SUM(月次!L178:L189)</f>
        <v>40927</v>
      </c>
      <c r="M32" s="71">
        <f t="shared" si="8"/>
        <v>99.700365408038977</v>
      </c>
      <c r="N32" s="68">
        <f>SUM(月次!N178:N189)</f>
        <v>49311</v>
      </c>
      <c r="O32" s="71">
        <f t="shared" si="9"/>
        <v>94.404028027721409</v>
      </c>
      <c r="P32" s="68">
        <f t="shared" si="1"/>
        <v>8384</v>
      </c>
      <c r="Q32" s="71">
        <f t="shared" si="15"/>
        <v>74.964234620886984</v>
      </c>
      <c r="R32" s="68">
        <f t="shared" si="2"/>
        <v>137751</v>
      </c>
      <c r="S32" s="71">
        <f t="shared" si="15"/>
        <v>95.875470673803036</v>
      </c>
      <c r="T32" s="68">
        <f>SUM(月次!T178:T189)</f>
        <v>127339</v>
      </c>
      <c r="U32" s="71">
        <f t="shared" si="16"/>
        <v>99.383433883039757</v>
      </c>
      <c r="V32" s="68">
        <f>SUM(月次!V178:V189)</f>
        <v>3346</v>
      </c>
      <c r="W32" s="71">
        <f t="shared" si="16"/>
        <v>58.425004365287236</v>
      </c>
      <c r="X32" s="68">
        <f t="shared" si="3"/>
        <v>10412</v>
      </c>
      <c r="Y32" s="71">
        <f t="shared" si="12"/>
        <v>66.96681245176228</v>
      </c>
      <c r="Z32" s="68">
        <f>SUM(月次!Z178:Z189)</f>
        <v>2567</v>
      </c>
      <c r="AA32" s="71">
        <f t="shared" si="17"/>
        <v>70.174958993985783</v>
      </c>
      <c r="AB32" s="68">
        <f>SUM(月次!AB178:AB189)</f>
        <v>318</v>
      </c>
      <c r="AC32" s="82">
        <f t="shared" si="18"/>
        <v>45.953757225433527</v>
      </c>
      <c r="AD32" s="179"/>
      <c r="AE32" s="179"/>
      <c r="AF32" s="179"/>
      <c r="AG32" s="179"/>
      <c r="AH32" s="179"/>
      <c r="AI32" s="179"/>
      <c r="AJ32" s="83">
        <f t="shared" si="4"/>
        <v>92.441434181966002</v>
      </c>
      <c r="AK32" s="84">
        <f t="shared" si="5"/>
        <v>7.5585658180339879</v>
      </c>
      <c r="AL32" s="14"/>
      <c r="AM32" s="14"/>
      <c r="AN32" s="14"/>
      <c r="AO32" s="14"/>
      <c r="AP32" s="14"/>
      <c r="AQ32" s="14"/>
      <c r="AR32" s="14"/>
      <c r="AS32" s="14"/>
      <c r="AT32" s="14"/>
    </row>
    <row r="33" spans="1:46" s="46" customFormat="1" ht="12" customHeight="1">
      <c r="A33" s="47"/>
      <c r="B33" s="28" t="s">
        <v>191</v>
      </c>
      <c r="C33" s="55" t="s">
        <v>192</v>
      </c>
      <c r="D33" s="65">
        <f>SUM(月次!D190:D201)</f>
        <v>127429</v>
      </c>
      <c r="E33" s="71">
        <f t="shared" ref="E33" si="19">D33/D32*100</f>
        <v>97.594393811748489</v>
      </c>
      <c r="F33" s="68">
        <f>SUM(月次!F190:F201)</f>
        <v>1196</v>
      </c>
      <c r="G33" s="71">
        <f t="shared" ref="G33" si="20">F33/F32*100</f>
        <v>99.418121363258521</v>
      </c>
      <c r="H33" s="68">
        <f>SUM(月次!H190:H201)</f>
        <v>488</v>
      </c>
      <c r="I33" s="71">
        <f t="shared" si="14"/>
        <v>98.585858585858588</v>
      </c>
      <c r="J33" s="68">
        <f t="shared" si="0"/>
        <v>126233</v>
      </c>
      <c r="K33" s="71">
        <f t="shared" si="7"/>
        <v>97.577434739925948</v>
      </c>
      <c r="L33" s="68">
        <f>SUM(月次!L190:L201)</f>
        <v>36903</v>
      </c>
      <c r="M33" s="71">
        <f t="shared" si="8"/>
        <v>90.16785984802209</v>
      </c>
      <c r="N33" s="68">
        <f>SUM(月次!N190:N201)</f>
        <v>48380</v>
      </c>
      <c r="O33" s="71">
        <f t="shared" si="9"/>
        <v>98.111983127496899</v>
      </c>
      <c r="P33" s="68">
        <f t="shared" si="1"/>
        <v>11477</v>
      </c>
      <c r="Q33" s="71">
        <f t="shared" si="15"/>
        <v>136.89169847328245</v>
      </c>
      <c r="R33" s="68">
        <f t="shared" si="2"/>
        <v>137710</v>
      </c>
      <c r="S33" s="71">
        <f t="shared" si="15"/>
        <v>99.970236150735744</v>
      </c>
      <c r="T33" s="68">
        <f>SUM(月次!T190:T201)</f>
        <v>132807</v>
      </c>
      <c r="U33" s="71">
        <f t="shared" si="16"/>
        <v>104.29404974124188</v>
      </c>
      <c r="V33" s="68">
        <f>SUM(月次!V190:V201)</f>
        <v>3783</v>
      </c>
      <c r="W33" s="71">
        <f t="shared" si="16"/>
        <v>113.06037059175134</v>
      </c>
      <c r="X33" s="68">
        <f t="shared" si="3"/>
        <v>4903</v>
      </c>
      <c r="Y33" s="71">
        <f t="shared" si="12"/>
        <v>47.089896273530542</v>
      </c>
      <c r="Z33" s="68">
        <f>SUM(月次!Z190:Z201)</f>
        <v>1408</v>
      </c>
      <c r="AA33" s="71">
        <f t="shared" si="17"/>
        <v>54.850019477989875</v>
      </c>
      <c r="AB33" s="68">
        <f>SUM(月次!AB190:AB201)</f>
        <v>28</v>
      </c>
      <c r="AC33" s="82">
        <f t="shared" si="18"/>
        <v>8.8050314465408803</v>
      </c>
      <c r="AD33" s="179"/>
      <c r="AE33" s="179"/>
      <c r="AF33" s="179"/>
      <c r="AG33" s="179"/>
      <c r="AH33" s="179"/>
      <c r="AI33" s="179"/>
      <c r="AJ33" s="83">
        <f t="shared" si="4"/>
        <v>96.439619490233099</v>
      </c>
      <c r="AK33" s="84">
        <f t="shared" si="5"/>
        <v>3.5603805097669015</v>
      </c>
    </row>
    <row r="34" spans="1:46" s="46" customFormat="1" ht="12" customHeight="1">
      <c r="A34" s="47"/>
      <c r="B34" s="28" t="s">
        <v>198</v>
      </c>
      <c r="C34" s="55" t="s">
        <v>199</v>
      </c>
      <c r="D34" s="65">
        <f>SUM(月次!D202:D213)</f>
        <v>126085</v>
      </c>
      <c r="E34" s="71">
        <f t="shared" ref="E34" si="21">D34/D33*100</f>
        <v>98.945295027034661</v>
      </c>
      <c r="F34" s="68">
        <f>SUM(月次!F202:F213)</f>
        <v>1225</v>
      </c>
      <c r="G34" s="71">
        <f t="shared" ref="G34" si="22">F34/F33*100</f>
        <v>102.4247491638796</v>
      </c>
      <c r="H34" s="68">
        <f>SUM(月次!H202:H213)</f>
        <v>433</v>
      </c>
      <c r="I34" s="71">
        <f t="shared" ref="I34" si="23">H34/H33*100</f>
        <v>88.729508196721312</v>
      </c>
      <c r="J34" s="68">
        <f t="shared" ref="J34" si="24">D34-F34</f>
        <v>124860</v>
      </c>
      <c r="K34" s="71">
        <f t="shared" ref="K34" si="25">J34/J33*100</f>
        <v>98.912328788827011</v>
      </c>
      <c r="L34" s="68">
        <f>SUM(月次!L202:L213)</f>
        <v>36741</v>
      </c>
      <c r="M34" s="71">
        <f t="shared" ref="M34" si="26">L34/L33*100</f>
        <v>99.561011299894318</v>
      </c>
      <c r="N34" s="68">
        <f>SUM(月次!N202:N213)</f>
        <v>52931</v>
      </c>
      <c r="O34" s="71">
        <f t="shared" ref="O34" si="27">N34/N33*100</f>
        <v>109.40677966101696</v>
      </c>
      <c r="P34" s="68">
        <f t="shared" ref="P34" si="28">N34-L34</f>
        <v>16190</v>
      </c>
      <c r="Q34" s="71">
        <f t="shared" ref="Q34" si="29">P34/P33*100</f>
        <v>141.06473817199617</v>
      </c>
      <c r="R34" s="68">
        <f t="shared" ref="R34:R39" si="30">J34+P34</f>
        <v>141050</v>
      </c>
      <c r="S34" s="71">
        <f t="shared" ref="S34" si="31">R34/R33*100</f>
        <v>102.42538668215815</v>
      </c>
      <c r="T34" s="68">
        <f>SUM(月次!T202:T213)</f>
        <v>135418</v>
      </c>
      <c r="U34" s="71">
        <f t="shared" ref="U34" si="32">T34/T33*100</f>
        <v>101.96601082774251</v>
      </c>
      <c r="V34" s="68">
        <f>SUM(月次!V202:V213)</f>
        <v>4415</v>
      </c>
      <c r="W34" s="71">
        <f t="shared" ref="W34" si="33">V34/V33*100</f>
        <v>116.70631773724558</v>
      </c>
      <c r="X34" s="68">
        <f t="shared" ref="X34:X39" si="34">R34-T34</f>
        <v>5632</v>
      </c>
      <c r="Y34" s="71">
        <f t="shared" ref="Y34" si="35">X34/X33*100</f>
        <v>114.86844788904753</v>
      </c>
      <c r="Z34" s="68">
        <f>SUM(月次!Z202:Z213)</f>
        <v>1456</v>
      </c>
      <c r="AA34" s="71">
        <f t="shared" ref="AA34" si="36">Z34/Z33*100</f>
        <v>103.40909090909092</v>
      </c>
      <c r="AB34" s="68">
        <f>SUM(月次!AB202:AB213)</f>
        <v>703</v>
      </c>
      <c r="AC34" s="71">
        <f>AB34/AB33*100</f>
        <v>2510.7142857142858</v>
      </c>
      <c r="AD34" s="107"/>
      <c r="AE34" s="107"/>
      <c r="AF34" s="107"/>
      <c r="AG34" s="107"/>
      <c r="AH34" s="107"/>
      <c r="AI34" s="107"/>
      <c r="AJ34" s="83">
        <f t="shared" ref="AJ34" si="37">T34/R34*100</f>
        <v>96.00708968450904</v>
      </c>
      <c r="AK34" s="84">
        <f t="shared" ref="AK34" si="38">X34/R34*100</f>
        <v>3.9929103154909606</v>
      </c>
    </row>
    <row r="35" spans="1:46" s="46" customFormat="1" ht="12" customHeight="1">
      <c r="A35" s="47"/>
      <c r="B35" s="29" t="s">
        <v>202</v>
      </c>
      <c r="C35" s="52" t="s">
        <v>203</v>
      </c>
      <c r="D35" s="191">
        <f>SUM(月次!D214:D225)</f>
        <v>123578</v>
      </c>
      <c r="E35" s="85">
        <f t="shared" ref="E35" si="39">D35/D34*100</f>
        <v>98.011658801602096</v>
      </c>
      <c r="F35" s="69">
        <f>SUM(月次!F214:F225)</f>
        <v>1288</v>
      </c>
      <c r="G35" s="85">
        <f t="shared" ref="G35" si="40">F35/F34*100</f>
        <v>105.14285714285714</v>
      </c>
      <c r="H35" s="69">
        <f>SUM(月次!H214:H225)</f>
        <v>472</v>
      </c>
      <c r="I35" s="85">
        <f t="shared" ref="I35" si="41">H35/H34*100</f>
        <v>109.00692840646651</v>
      </c>
      <c r="J35" s="69">
        <f t="shared" ref="J35" si="42">D35-F35</f>
        <v>122290</v>
      </c>
      <c r="K35" s="85">
        <f t="shared" ref="K35" si="43">J35/J34*100</f>
        <v>97.941694698061838</v>
      </c>
      <c r="L35" s="69">
        <f>SUM(月次!L214:L225)</f>
        <v>34682</v>
      </c>
      <c r="M35" s="85">
        <f t="shared" ref="M35" si="44">L35/L34*100</f>
        <v>94.395906480498624</v>
      </c>
      <c r="N35" s="69">
        <f>SUM(月次!N214:N225)</f>
        <v>56731</v>
      </c>
      <c r="O35" s="85">
        <f t="shared" ref="O35" si="45">N35/N34*100</f>
        <v>107.1791577714383</v>
      </c>
      <c r="P35" s="69">
        <f t="shared" ref="P35" si="46">N35-L35</f>
        <v>22049</v>
      </c>
      <c r="Q35" s="85">
        <f t="shared" ref="Q35" si="47">P35/P34*100</f>
        <v>136.18900555898702</v>
      </c>
      <c r="R35" s="69">
        <f t="shared" si="30"/>
        <v>144339</v>
      </c>
      <c r="S35" s="85">
        <f t="shared" ref="S35" si="48">R35/R34*100</f>
        <v>102.33179723502303</v>
      </c>
      <c r="T35" s="69">
        <f>SUM(月次!T214:T225)</f>
        <v>137843</v>
      </c>
      <c r="U35" s="85">
        <f t="shared" ref="U35" si="49">T35/T34*100</f>
        <v>101.79075159875349</v>
      </c>
      <c r="V35" s="69">
        <f>SUM(月次!V214:V225)</f>
        <v>4165</v>
      </c>
      <c r="W35" s="85">
        <f t="shared" ref="W35" si="50">V35/V34*100</f>
        <v>94.337485843714603</v>
      </c>
      <c r="X35" s="69">
        <f t="shared" si="34"/>
        <v>6496</v>
      </c>
      <c r="Y35" s="85">
        <f t="shared" ref="Y35" si="51">X35/X34*100</f>
        <v>115.34090909090908</v>
      </c>
      <c r="Z35" s="69">
        <f>SUM(月次!Z214:Z225)</f>
        <v>1687</v>
      </c>
      <c r="AA35" s="85">
        <f t="shared" ref="AA35:AA37" si="52">Z35/Z34*100</f>
        <v>115.86538461538463</v>
      </c>
      <c r="AB35" s="69">
        <f>SUM(月次!AB214:AB225)</f>
        <v>1588</v>
      </c>
      <c r="AC35" s="85">
        <f>AB35/AB34*100</f>
        <v>225.88904694167852</v>
      </c>
      <c r="AD35" s="195"/>
      <c r="AE35" s="195"/>
      <c r="AF35" s="195"/>
      <c r="AG35" s="195"/>
      <c r="AH35" s="195"/>
      <c r="AI35" s="195"/>
      <c r="AJ35" s="91">
        <f t="shared" ref="AJ35" si="53">T35/R35*100</f>
        <v>95.499483853982639</v>
      </c>
      <c r="AK35" s="92">
        <f t="shared" ref="AK35" si="54">X35/R35*100</f>
        <v>4.5005161460173619</v>
      </c>
    </row>
    <row r="36" spans="1:46" s="46" customFormat="1" ht="12" customHeight="1">
      <c r="A36" s="47"/>
      <c r="B36" s="27" t="s">
        <v>219</v>
      </c>
      <c r="C36" s="51" t="s">
        <v>220</v>
      </c>
      <c r="D36" s="192">
        <f>SUM(月次!D226:D237)</f>
        <v>119004</v>
      </c>
      <c r="E36" s="88">
        <f t="shared" ref="E36" si="55">D36/D35*100</f>
        <v>96.298693942287457</v>
      </c>
      <c r="F36" s="70">
        <f>SUM(月次!F226:F237)</f>
        <v>1400</v>
      </c>
      <c r="G36" s="87">
        <f t="shared" ref="G36" si="56">F36/F35*100</f>
        <v>108.69565217391303</v>
      </c>
      <c r="H36" s="70">
        <f>SUM(月次!H226:H237)</f>
        <v>620</v>
      </c>
      <c r="I36" s="87">
        <f t="shared" ref="I36" si="57">H36/H35*100</f>
        <v>131.35593220338984</v>
      </c>
      <c r="J36" s="70">
        <f t="shared" ref="J36" si="58">D36-F36</f>
        <v>117604</v>
      </c>
      <c r="K36" s="87">
        <f t="shared" ref="K36" si="59">J36/J35*100</f>
        <v>96.168124948891972</v>
      </c>
      <c r="L36" s="70">
        <f>SUM(月次!L226:L237)</f>
        <v>32543</v>
      </c>
      <c r="M36" s="87">
        <f t="shared" ref="M36" si="60">L36/L35*100</f>
        <v>93.83253560924976</v>
      </c>
      <c r="N36" s="70">
        <f>SUM(月次!N226:N237)</f>
        <v>58593</v>
      </c>
      <c r="O36" s="87">
        <f t="shared" ref="O36" si="61">N36/N35*100</f>
        <v>103.28215614038182</v>
      </c>
      <c r="P36" s="70">
        <f t="shared" ref="P36" si="62">N36-L36</f>
        <v>26050</v>
      </c>
      <c r="Q36" s="87">
        <f t="shared" ref="Q36" si="63">P36/P35*100</f>
        <v>118.14594766202549</v>
      </c>
      <c r="R36" s="70">
        <f t="shared" si="30"/>
        <v>143654</v>
      </c>
      <c r="S36" s="87">
        <f t="shared" ref="S36" si="64">R36/R35*100</f>
        <v>99.525422789405496</v>
      </c>
      <c r="T36" s="70">
        <f>SUM(月次!T226:T237)</f>
        <v>137550</v>
      </c>
      <c r="U36" s="87">
        <f t="shared" ref="U36" si="65">T36/T35*100</f>
        <v>99.787439333154381</v>
      </c>
      <c r="V36" s="70">
        <f>SUM(月次!V226:V237)</f>
        <v>4345</v>
      </c>
      <c r="W36" s="87">
        <f t="shared" ref="W36" si="66">V36/V35*100</f>
        <v>104.32172869147661</v>
      </c>
      <c r="X36" s="70">
        <f t="shared" si="34"/>
        <v>6104</v>
      </c>
      <c r="Y36" s="87">
        <f t="shared" ref="Y36" si="67">X36/X35*100</f>
        <v>93.965517241379317</v>
      </c>
      <c r="Z36" s="70">
        <f>SUM(月次!Z226:Z237)</f>
        <v>2004</v>
      </c>
      <c r="AA36" s="87">
        <f t="shared" si="52"/>
        <v>118.79075281564909</v>
      </c>
      <c r="AB36" s="70" t="s">
        <v>218</v>
      </c>
      <c r="AC36" s="70" t="s">
        <v>218</v>
      </c>
      <c r="AD36" s="196"/>
      <c r="AE36" s="196"/>
      <c r="AF36" s="196"/>
      <c r="AG36" s="196"/>
      <c r="AH36" s="196"/>
      <c r="AI36" s="196"/>
      <c r="AJ36" s="89">
        <f t="shared" ref="AJ36" si="68">T36/R36*100</f>
        <v>95.750901471591462</v>
      </c>
      <c r="AK36" s="90">
        <f t="shared" ref="AK36" si="69">X36/R36*100</f>
        <v>4.2490985284085374</v>
      </c>
    </row>
    <row r="37" spans="1:46" s="46" customFormat="1" ht="12" customHeight="1">
      <c r="A37" s="11"/>
      <c r="B37" s="28" t="s">
        <v>240</v>
      </c>
      <c r="C37" s="50" t="s">
        <v>241</v>
      </c>
      <c r="D37" s="161">
        <f>SUM(月次!D238:D249)</f>
        <v>114240</v>
      </c>
      <c r="E37" s="82">
        <f t="shared" ref="E37" si="70">D37/D36*100</f>
        <v>95.996773217706959</v>
      </c>
      <c r="F37" s="68">
        <f>SUM(月次!F238:F249)</f>
        <v>1423</v>
      </c>
      <c r="G37" s="71">
        <f t="shared" ref="G37" si="71">F37/F36*100</f>
        <v>101.64285714285714</v>
      </c>
      <c r="H37" s="68">
        <f>SUM(月次!H238:H249)</f>
        <v>649</v>
      </c>
      <c r="I37" s="71">
        <f t="shared" ref="I37" si="72">H37/H36*100</f>
        <v>104.67741935483872</v>
      </c>
      <c r="J37" s="68">
        <f t="shared" ref="J37" si="73">D37-F37</f>
        <v>112817</v>
      </c>
      <c r="K37" s="71">
        <f t="shared" ref="K37" si="74">J37/J36*100</f>
        <v>95.929560219040169</v>
      </c>
      <c r="L37" s="68">
        <f>SUM(月次!L238:L249)</f>
        <v>32661</v>
      </c>
      <c r="M37" s="71">
        <f t="shared" ref="M37" si="75">L37/L36*100</f>
        <v>100.36259717911686</v>
      </c>
      <c r="N37" s="68">
        <f>SUM(月次!N238:N249)</f>
        <v>56944</v>
      </c>
      <c r="O37" s="71">
        <f t="shared" ref="O37" si="76">N37/N36*100</f>
        <v>97.185670643250901</v>
      </c>
      <c r="P37" s="68">
        <f t="shared" ref="P37" si="77">N37-L37</f>
        <v>24283</v>
      </c>
      <c r="Q37" s="71">
        <f t="shared" ref="Q37" si="78">P37/P36*100</f>
        <v>93.216890595009588</v>
      </c>
      <c r="R37" s="68">
        <f t="shared" si="30"/>
        <v>137100</v>
      </c>
      <c r="S37" s="71">
        <f t="shared" ref="S37" si="79">R37/R36*100</f>
        <v>95.437648795021374</v>
      </c>
      <c r="T37" s="68">
        <f>SUM(月次!T238:T249)</f>
        <v>133978</v>
      </c>
      <c r="U37" s="71">
        <f t="shared" ref="U37" si="80">T37/T36*100</f>
        <v>97.403126135950572</v>
      </c>
      <c r="V37" s="68">
        <f>SUM(月次!V238:V249)</f>
        <v>5221</v>
      </c>
      <c r="W37" s="71">
        <f t="shared" ref="W37" si="81">V37/V36*100</f>
        <v>120.16110471806674</v>
      </c>
      <c r="X37" s="68">
        <f t="shared" si="34"/>
        <v>3122</v>
      </c>
      <c r="Y37" s="71">
        <f t="shared" ref="Y37" si="82">X37/X36*100</f>
        <v>51.146788990825684</v>
      </c>
      <c r="Z37" s="68">
        <f>SUM(月次!Z238:Z249)</f>
        <v>1488</v>
      </c>
      <c r="AA37" s="71">
        <f t="shared" si="52"/>
        <v>74.251497005988014</v>
      </c>
      <c r="AB37" s="68" t="s">
        <v>217</v>
      </c>
      <c r="AC37" s="68" t="s">
        <v>217</v>
      </c>
      <c r="AD37" s="68">
        <f>SUM(月次!AD238:AD249)</f>
        <v>338</v>
      </c>
      <c r="AE37" s="68" t="s">
        <v>217</v>
      </c>
      <c r="AF37" s="68" t="s">
        <v>217</v>
      </c>
      <c r="AG37" s="68" t="s">
        <v>217</v>
      </c>
      <c r="AH37" s="68" t="s">
        <v>217</v>
      </c>
      <c r="AI37" s="68" t="s">
        <v>217</v>
      </c>
      <c r="AJ37" s="83">
        <f t="shared" ref="AJ37" si="83">T37/R37*100</f>
        <v>97.722830051057613</v>
      </c>
      <c r="AK37" s="84">
        <f t="shared" ref="AK37" si="84">X37/R37*100</f>
        <v>2.2771699489423778</v>
      </c>
    </row>
    <row r="38" spans="1:46" s="46" customFormat="1" ht="12" customHeight="1">
      <c r="A38" s="11"/>
      <c r="B38" s="28" t="s">
        <v>250</v>
      </c>
      <c r="C38" s="50" t="s">
        <v>251</v>
      </c>
      <c r="D38" s="161">
        <f>SUM(月次!D250:D261)</f>
        <v>110044</v>
      </c>
      <c r="E38" s="82">
        <f t="shared" ref="E38" si="85">D38/D37*100</f>
        <v>96.327030812324935</v>
      </c>
      <c r="F38" s="68">
        <f>SUM(月次!F250:F261)</f>
        <v>1364</v>
      </c>
      <c r="G38" s="71">
        <f t="shared" ref="G38" si="86">F38/F37*100</f>
        <v>95.853829936753343</v>
      </c>
      <c r="H38" s="68">
        <f>SUM(月次!H250:H261)</f>
        <v>878</v>
      </c>
      <c r="I38" s="71">
        <f t="shared" ref="I38" si="87">H38/H37*100</f>
        <v>135.28505392912174</v>
      </c>
      <c r="J38" s="68">
        <f t="shared" ref="J38" si="88">D38-F38</f>
        <v>108680</v>
      </c>
      <c r="K38" s="71">
        <f t="shared" ref="K38" si="89">J38/J37*100</f>
        <v>96.332999459301348</v>
      </c>
      <c r="L38" s="68">
        <f>SUM(月次!L250:L261)</f>
        <v>31318</v>
      </c>
      <c r="M38" s="71">
        <f t="shared" ref="M38" si="90">L38/L37*100</f>
        <v>95.888062214873997</v>
      </c>
      <c r="N38" s="68">
        <f>SUM(月次!N250:N261)</f>
        <v>57176</v>
      </c>
      <c r="O38" s="71">
        <f t="shared" ref="O38" si="91">N38/N37*100</f>
        <v>100.40741781399269</v>
      </c>
      <c r="P38" s="68">
        <f t="shared" ref="P38" si="92">N38-L38</f>
        <v>25858</v>
      </c>
      <c r="Q38" s="71">
        <f t="shared" ref="Q38" si="93">P38/P37*100</f>
        <v>106.48601902565579</v>
      </c>
      <c r="R38" s="68">
        <f t="shared" si="30"/>
        <v>134538</v>
      </c>
      <c r="S38" s="71">
        <f t="shared" ref="S38" si="94">R38/R37*100</f>
        <v>98.131291028446384</v>
      </c>
      <c r="T38" s="68">
        <f>SUM(月次!T250:T261)</f>
        <v>131279</v>
      </c>
      <c r="U38" s="71">
        <f t="shared" ref="U38" si="95">T38/T37*100</f>
        <v>97.985490155100081</v>
      </c>
      <c r="V38" s="68">
        <f>SUM(月次!V250:V261)</f>
        <v>5520</v>
      </c>
      <c r="W38" s="71">
        <f t="shared" ref="W38" si="96">V38/V37*100</f>
        <v>105.72687224669603</v>
      </c>
      <c r="X38" s="68">
        <f t="shared" si="34"/>
        <v>3259</v>
      </c>
      <c r="Y38" s="71">
        <f t="shared" ref="Y38" si="97">X38/X37*100</f>
        <v>104.38821268417682</v>
      </c>
      <c r="Z38" s="68">
        <f>SUM(月次!Z250:Z261)</f>
        <v>1339</v>
      </c>
      <c r="AA38" s="71">
        <f t="shared" ref="AA38" si="98">Z38/Z37*100</f>
        <v>89.986559139784944</v>
      </c>
      <c r="AB38" s="68" t="s">
        <v>94</v>
      </c>
      <c r="AC38" s="68" t="s">
        <v>94</v>
      </c>
      <c r="AD38" s="68">
        <f>SUM(月次!AD250:AD261)</f>
        <v>647</v>
      </c>
      <c r="AE38" s="71">
        <f t="shared" ref="AE38:AE43" si="99">AD38/AD37*100</f>
        <v>191.42011834319527</v>
      </c>
      <c r="AF38" s="68" t="s">
        <v>94</v>
      </c>
      <c r="AG38" s="68" t="s">
        <v>94</v>
      </c>
      <c r="AH38" s="68" t="s">
        <v>94</v>
      </c>
      <c r="AI38" s="68" t="s">
        <v>94</v>
      </c>
      <c r="AJ38" s="83">
        <f t="shared" ref="AJ38" si="100">T38/R38*100</f>
        <v>97.57763605821404</v>
      </c>
      <c r="AK38" s="84">
        <f t="shared" ref="AK38" si="101">X38/R38*100</f>
        <v>2.4223639417859637</v>
      </c>
    </row>
    <row r="39" spans="1:46" s="46" customFormat="1" ht="12" customHeight="1">
      <c r="A39" s="11"/>
      <c r="B39" s="28" t="s">
        <v>290</v>
      </c>
      <c r="C39" s="50" t="s">
        <v>291</v>
      </c>
      <c r="D39" s="65">
        <f>SUM(月次!D262:D273)</f>
        <v>106567</v>
      </c>
      <c r="E39" s="71">
        <f t="shared" ref="E39" si="102">D39/D38*100</f>
        <v>96.840354767184039</v>
      </c>
      <c r="F39" s="68">
        <f>SUM(月次!F262:F273)</f>
        <v>1264</v>
      </c>
      <c r="G39" s="71">
        <f t="shared" ref="G39" si="103">F39/F38*100</f>
        <v>92.668621700879754</v>
      </c>
      <c r="H39" s="68">
        <f>SUM(月次!H262:H273)</f>
        <v>804</v>
      </c>
      <c r="I39" s="71">
        <f t="shared" ref="I39" si="104">H39/H38*100</f>
        <v>91.571753986332567</v>
      </c>
      <c r="J39" s="68">
        <f t="shared" ref="J39" si="105">D39-F39</f>
        <v>105303</v>
      </c>
      <c r="K39" s="71">
        <f t="shared" ref="K39" si="106">J39/J38*100</f>
        <v>96.892712550607285</v>
      </c>
      <c r="L39" s="68">
        <f>SUM(月次!L262:L273)</f>
        <v>31709</v>
      </c>
      <c r="M39" s="71">
        <f t="shared" ref="M39" si="107">L39/L38*100</f>
        <v>101.24848330033846</v>
      </c>
      <c r="N39" s="68">
        <f>SUM(月次!N262:N273)</f>
        <v>56315</v>
      </c>
      <c r="O39" s="71">
        <f t="shared" ref="O39" si="108">N39/N38*100</f>
        <v>98.494123408423121</v>
      </c>
      <c r="P39" s="68">
        <f t="shared" ref="P39" si="109">N39-L39</f>
        <v>24606</v>
      </c>
      <c r="Q39" s="71">
        <f t="shared" ref="Q39" si="110">P39/P38*100</f>
        <v>95.158171552324234</v>
      </c>
      <c r="R39" s="68">
        <f t="shared" si="30"/>
        <v>129909</v>
      </c>
      <c r="S39" s="71">
        <f t="shared" ref="S39" si="111">R39/R38*100</f>
        <v>96.559336395665156</v>
      </c>
      <c r="T39" s="68">
        <f>SUM(月次!T262:T273)</f>
        <v>125949</v>
      </c>
      <c r="U39" s="71">
        <f t="shared" ref="U39" si="112">T39/T38*100</f>
        <v>95.939944697933413</v>
      </c>
      <c r="V39" s="68">
        <f>SUM(月次!V262:V273)</f>
        <v>5832</v>
      </c>
      <c r="W39" s="71">
        <f t="shared" ref="W39" si="113">V39/V38*100</f>
        <v>105.65217391304347</v>
      </c>
      <c r="X39" s="68">
        <f t="shared" si="34"/>
        <v>3960</v>
      </c>
      <c r="Y39" s="71">
        <f t="shared" ref="Y39" si="114">X39/X38*100</f>
        <v>121.50966554157716</v>
      </c>
      <c r="Z39" s="68">
        <f>SUM(月次!Z262:Z273)</f>
        <v>1201</v>
      </c>
      <c r="AA39" s="71">
        <f t="shared" ref="AA39" si="115">Z39/Z38*100</f>
        <v>89.693801344286783</v>
      </c>
      <c r="AB39" s="68" t="s">
        <v>39</v>
      </c>
      <c r="AC39" s="68" t="s">
        <v>39</v>
      </c>
      <c r="AD39" s="68">
        <f>SUM(月次!AD262:AD273)</f>
        <v>1358</v>
      </c>
      <c r="AE39" s="71">
        <f t="shared" si="99"/>
        <v>209.89180834621331</v>
      </c>
      <c r="AF39" s="68" t="s">
        <v>39</v>
      </c>
      <c r="AG39" s="68" t="s">
        <v>39</v>
      </c>
      <c r="AH39" s="68" t="s">
        <v>39</v>
      </c>
      <c r="AI39" s="68" t="s">
        <v>39</v>
      </c>
      <c r="AJ39" s="83">
        <f t="shared" ref="AJ39" si="116">T39/R39*100</f>
        <v>96.951712352492905</v>
      </c>
      <c r="AK39" s="84">
        <f t="shared" ref="AK39" si="117">X39/R39*100</f>
        <v>3.0482876475071015</v>
      </c>
    </row>
    <row r="40" spans="1:46" s="46" customFormat="1" ht="12" customHeight="1">
      <c r="A40" s="11"/>
      <c r="B40" s="28" t="s">
        <v>292</v>
      </c>
      <c r="C40" s="50" t="s">
        <v>293</v>
      </c>
      <c r="D40" s="65">
        <f>SUM(月次!D274:D285)</f>
        <v>108976</v>
      </c>
      <c r="E40" s="71">
        <f t="shared" ref="E40" si="118">D40/D39*100</f>
        <v>102.26054970112699</v>
      </c>
      <c r="F40" s="197">
        <f>SUM(月次!F274:F285)</f>
        <v>1479</v>
      </c>
      <c r="G40" s="198">
        <f t="shared" ref="G40" si="119">F40/F39*100</f>
        <v>117.00949367088607</v>
      </c>
      <c r="H40" s="197">
        <f>SUM(月次!H274:H285)</f>
        <v>921</v>
      </c>
      <c r="I40" s="198">
        <f t="shared" ref="I40" si="120">H40/H39*100</f>
        <v>114.55223880597015</v>
      </c>
      <c r="J40" s="197">
        <f t="shared" ref="J40" si="121">D40-F40</f>
        <v>107497</v>
      </c>
      <c r="K40" s="198">
        <f t="shared" ref="K40" si="122">J40/J39*100</f>
        <v>102.08351139093853</v>
      </c>
      <c r="L40" s="197">
        <f>SUM(月次!L274:L285)</f>
        <v>33772</v>
      </c>
      <c r="M40" s="198">
        <f t="shared" ref="M40" si="123">L40/L39*100</f>
        <v>106.50603929483742</v>
      </c>
      <c r="N40" s="197">
        <f>SUM(月次!N274:N285)</f>
        <v>59917</v>
      </c>
      <c r="O40" s="198">
        <f t="shared" ref="O40" si="124">N40/N39*100</f>
        <v>106.39616443221168</v>
      </c>
      <c r="P40" s="197">
        <f t="shared" ref="P40" si="125">N40-L40</f>
        <v>26145</v>
      </c>
      <c r="Q40" s="198">
        <f t="shared" ref="Q40" si="126">P40/P39*100</f>
        <v>106.25457205559619</v>
      </c>
      <c r="R40" s="197">
        <f t="shared" ref="R40" si="127">J40+P40</f>
        <v>133642</v>
      </c>
      <c r="S40" s="198">
        <f t="shared" ref="S40" si="128">R40/R39*100</f>
        <v>102.87354994650102</v>
      </c>
      <c r="T40" s="197">
        <f>SUM(月次!T274:T285)</f>
        <v>129903</v>
      </c>
      <c r="U40" s="198">
        <f t="shared" ref="U40" si="129">T40/T39*100</f>
        <v>103.13936593383035</v>
      </c>
      <c r="V40" s="197">
        <f>SUM(月次!V274:V285)</f>
        <v>5505</v>
      </c>
      <c r="W40" s="198">
        <f t="shared" ref="W40" si="130">V40/V39*100</f>
        <v>94.393004115226347</v>
      </c>
      <c r="X40" s="197">
        <f t="shared" ref="X40" si="131">R40-T40</f>
        <v>3739</v>
      </c>
      <c r="Y40" s="198">
        <f t="shared" ref="Y40" si="132">X40/X39*100</f>
        <v>94.419191919191917</v>
      </c>
      <c r="Z40" s="197">
        <f>SUM(月次!Z274:Z285)</f>
        <v>822</v>
      </c>
      <c r="AA40" s="198">
        <f t="shared" ref="AA40" si="133">Z40/Z39*100</f>
        <v>68.442964196502913</v>
      </c>
      <c r="AB40" s="197" t="s">
        <v>39</v>
      </c>
      <c r="AC40" s="197" t="s">
        <v>39</v>
      </c>
      <c r="AD40" s="197">
        <f>SUM(月次!AD274:AD285)</f>
        <v>1463</v>
      </c>
      <c r="AE40" s="198">
        <f t="shared" si="99"/>
        <v>107.73195876288659</v>
      </c>
      <c r="AF40" s="197" t="s">
        <v>39</v>
      </c>
      <c r="AG40" s="197" t="s">
        <v>39</v>
      </c>
      <c r="AH40" s="197" t="s">
        <v>39</v>
      </c>
      <c r="AI40" s="197" t="s">
        <v>39</v>
      </c>
      <c r="AJ40" s="204">
        <f t="shared" ref="AJ40" si="134">T40/R40*100</f>
        <v>97.202226844854167</v>
      </c>
      <c r="AK40" s="205">
        <f t="shared" ref="AK40" si="135">X40/R40*100</f>
        <v>2.7977731551458374</v>
      </c>
    </row>
    <row r="41" spans="1:46" s="46" customFormat="1" ht="12" customHeight="1">
      <c r="A41" s="11"/>
      <c r="B41" s="27" t="s">
        <v>332</v>
      </c>
      <c r="C41" s="51" t="s">
        <v>333</v>
      </c>
      <c r="D41" s="67">
        <f>SUM(月次!D286:D297)</f>
        <v>111547</v>
      </c>
      <c r="E41" s="87">
        <f t="shared" ref="E41" si="136">D41/D40*100</f>
        <v>102.35923506093086</v>
      </c>
      <c r="F41" s="196">
        <f>SUM(月次!F286:F297)</f>
        <v>1643</v>
      </c>
      <c r="G41" s="216">
        <f t="shared" ref="G41" si="137">F41/F40*100</f>
        <v>111.08857336037863</v>
      </c>
      <c r="H41" s="196">
        <f>SUM(月次!H286:H297)</f>
        <v>1060</v>
      </c>
      <c r="I41" s="216">
        <f t="shared" ref="I41" si="138">H41/H40*100</f>
        <v>115.09229098805646</v>
      </c>
      <c r="J41" s="196">
        <f t="shared" ref="J41" si="139">D41-F41</f>
        <v>109904</v>
      </c>
      <c r="K41" s="216">
        <f t="shared" ref="K41" si="140">J41/J40*100</f>
        <v>102.23913225485362</v>
      </c>
      <c r="L41" s="196">
        <f>SUM(月次!L286:L297)</f>
        <v>36093</v>
      </c>
      <c r="M41" s="216">
        <f t="shared" ref="M41" si="141">L41/L40*100</f>
        <v>106.87255714793321</v>
      </c>
      <c r="N41" s="196">
        <f>SUM(月次!N286:N297)</f>
        <v>65574</v>
      </c>
      <c r="O41" s="216">
        <f t="shared" ref="O41" si="142">N41/N40*100</f>
        <v>109.44139392826744</v>
      </c>
      <c r="P41" s="196">
        <f t="shared" ref="P41" si="143">N41-L41</f>
        <v>29481</v>
      </c>
      <c r="Q41" s="216">
        <f t="shared" ref="Q41" si="144">P41/P40*100</f>
        <v>112.75960986804361</v>
      </c>
      <c r="R41" s="196">
        <f t="shared" ref="R41" si="145">J41+P41</f>
        <v>139385</v>
      </c>
      <c r="S41" s="216">
        <f t="shared" ref="S41" si="146">R41/R40*100</f>
        <v>104.29730174645695</v>
      </c>
      <c r="T41" s="196">
        <f>SUM(月次!T286:T297)</f>
        <v>135349</v>
      </c>
      <c r="U41" s="216">
        <f t="shared" ref="U41" si="147">T41/T40*100</f>
        <v>104.19235891395888</v>
      </c>
      <c r="V41" s="196">
        <f>SUM(月次!V286:V297)</f>
        <v>5333</v>
      </c>
      <c r="W41" s="216">
        <f t="shared" ref="W41" si="148">V41/V40*100</f>
        <v>96.875567665758396</v>
      </c>
      <c r="X41" s="196">
        <f t="shared" ref="X41" si="149">R41-T41</f>
        <v>4036</v>
      </c>
      <c r="Y41" s="216">
        <f t="shared" ref="Y41" si="150">X41/X40*100</f>
        <v>107.94330034768656</v>
      </c>
      <c r="Z41" s="196">
        <f>SUM(月次!Z286:Z297)</f>
        <v>1011</v>
      </c>
      <c r="AA41" s="216">
        <f t="shared" ref="AA41" si="151">Z41/Z40*100</f>
        <v>122.99270072992701</v>
      </c>
      <c r="AB41" s="196" t="s">
        <v>39</v>
      </c>
      <c r="AC41" s="196" t="s">
        <v>39</v>
      </c>
      <c r="AD41" s="196">
        <f>SUM(月次!AD286:AD297)</f>
        <v>1460</v>
      </c>
      <c r="AE41" s="216">
        <f t="shared" si="99"/>
        <v>99.79494190020506</v>
      </c>
      <c r="AF41" s="196" t="s">
        <v>39</v>
      </c>
      <c r="AG41" s="196" t="s">
        <v>39</v>
      </c>
      <c r="AH41" s="196" t="s">
        <v>39</v>
      </c>
      <c r="AI41" s="196" t="s">
        <v>39</v>
      </c>
      <c r="AJ41" s="217">
        <f t="shared" ref="AJ41" si="152">T41/R41*100</f>
        <v>97.104423001040288</v>
      </c>
      <c r="AK41" s="218">
        <f t="shared" ref="AK41" si="153">X41/R41*100</f>
        <v>2.895576998959716</v>
      </c>
    </row>
    <row r="42" spans="1:46" s="46" customFormat="1" ht="12" customHeight="1">
      <c r="A42" s="11"/>
      <c r="B42" s="28" t="s">
        <v>334</v>
      </c>
      <c r="C42" s="50" t="s">
        <v>335</v>
      </c>
      <c r="D42" s="228">
        <f>SUM(月次!D298:D309)</f>
        <v>109454</v>
      </c>
      <c r="E42" s="198">
        <f t="shared" ref="E42" si="154">D42/D41*100</f>
        <v>98.123660878374139</v>
      </c>
      <c r="F42" s="197">
        <f>SUM(月次!F298:F309)</f>
        <v>1591</v>
      </c>
      <c r="G42" s="198">
        <f t="shared" ref="G42" si="155">F42/F41*100</f>
        <v>96.835057821059038</v>
      </c>
      <c r="H42" s="197">
        <f>SUM(月次!H298:H309)</f>
        <v>1035</v>
      </c>
      <c r="I42" s="198">
        <f t="shared" ref="I42" si="156">H42/H41*100</f>
        <v>97.641509433962256</v>
      </c>
      <c r="J42" s="197">
        <f t="shared" ref="J42" si="157">D42-F42</f>
        <v>107863</v>
      </c>
      <c r="K42" s="198">
        <f t="shared" ref="K42" si="158">J42/J41*100</f>
        <v>98.142924734313581</v>
      </c>
      <c r="L42" s="197">
        <f>SUM(月次!L298:L309)</f>
        <v>33423</v>
      </c>
      <c r="M42" s="198">
        <f t="shared" ref="M42" si="159">L42/L41*100</f>
        <v>92.602443687141559</v>
      </c>
      <c r="N42" s="197">
        <f>SUM(月次!N298:N309)</f>
        <v>67151</v>
      </c>
      <c r="O42" s="198">
        <f t="shared" ref="O42" si="160">N42/N41*100</f>
        <v>102.40491658279196</v>
      </c>
      <c r="P42" s="197">
        <f t="shared" ref="P42" si="161">N42-L42</f>
        <v>33728</v>
      </c>
      <c r="Q42" s="198">
        <f t="shared" ref="Q42" si="162">P42/P41*100</f>
        <v>114.40588853838065</v>
      </c>
      <c r="R42" s="197">
        <f t="shared" ref="R42" si="163">J42+P42</f>
        <v>141591</v>
      </c>
      <c r="S42" s="198">
        <f t="shared" ref="S42" si="164">R42/R41*100</f>
        <v>101.58266671449583</v>
      </c>
      <c r="T42" s="197">
        <f>SUM(月次!T298:T309)</f>
        <v>137533</v>
      </c>
      <c r="U42" s="198">
        <f t="shared" ref="U42" si="165">T42/T41*100</f>
        <v>101.61360630665908</v>
      </c>
      <c r="V42" s="197">
        <f>SUM(月次!V298:V309)</f>
        <v>4913</v>
      </c>
      <c r="W42" s="198">
        <f t="shared" ref="W42" si="166">V42/V41*100</f>
        <v>92.124507781736355</v>
      </c>
      <c r="X42" s="197">
        <f t="shared" ref="X42" si="167">R42-T42</f>
        <v>4058</v>
      </c>
      <c r="Y42" s="198">
        <f t="shared" ref="Y42" si="168">X42/X41*100</f>
        <v>100.54509415262636</v>
      </c>
      <c r="Z42" s="197">
        <f>SUM(月次!Z298:Z309)</f>
        <v>932</v>
      </c>
      <c r="AA42" s="198">
        <f t="shared" ref="AA42" si="169">Z42/Z41*100</f>
        <v>92.18595450049456</v>
      </c>
      <c r="AB42" s="197" t="s">
        <v>39</v>
      </c>
      <c r="AC42" s="197" t="s">
        <v>39</v>
      </c>
      <c r="AD42" s="197">
        <f>SUM(月次!AD298:AD309)</f>
        <v>1551</v>
      </c>
      <c r="AE42" s="198">
        <f t="shared" si="99"/>
        <v>106.23287671232877</v>
      </c>
      <c r="AF42" s="197" t="s">
        <v>39</v>
      </c>
      <c r="AG42" s="197" t="s">
        <v>39</v>
      </c>
      <c r="AH42" s="197" t="s">
        <v>39</v>
      </c>
      <c r="AI42" s="197" t="s">
        <v>39</v>
      </c>
      <c r="AJ42" s="204">
        <f t="shared" ref="AJ42" si="170">T42/R42*100</f>
        <v>97.133998629856421</v>
      </c>
      <c r="AK42" s="205">
        <f t="shared" ref="AK42" si="171">X42/R42*100</f>
        <v>2.8660013701435822</v>
      </c>
    </row>
    <row r="43" spans="1:46" s="46" customFormat="1" ht="12" customHeight="1">
      <c r="A43" s="11"/>
      <c r="B43" s="215" t="s">
        <v>356</v>
      </c>
      <c r="C43" s="53" t="s">
        <v>357</v>
      </c>
      <c r="D43" s="219">
        <f>SUM(月次!D310:D321)</f>
        <v>106008</v>
      </c>
      <c r="E43" s="220">
        <f t="shared" ref="E43" si="172">D43/D42*100</f>
        <v>96.851645440093563</v>
      </c>
      <c r="F43" s="219">
        <f>SUM(月次!F310:F321)</f>
        <v>1524</v>
      </c>
      <c r="G43" s="220">
        <f t="shared" ref="G43" si="173">F43/F42*100</f>
        <v>95.788812067881835</v>
      </c>
      <c r="H43" s="219">
        <f>SUM(月次!H310:H321)</f>
        <v>1052</v>
      </c>
      <c r="I43" s="220">
        <f t="shared" ref="I43" si="174">H43/H42*100</f>
        <v>101.64251207729468</v>
      </c>
      <c r="J43" s="221">
        <f t="shared" ref="J43" si="175">D43-F43</f>
        <v>104484</v>
      </c>
      <c r="K43" s="220">
        <f t="shared" ref="K43" si="176">J43/J42*100</f>
        <v>96.867322436794822</v>
      </c>
      <c r="L43" s="219">
        <f>SUM(月次!L310:L321)</f>
        <v>31153</v>
      </c>
      <c r="M43" s="220">
        <f t="shared" ref="M43" si="177">L43/L42*100</f>
        <v>93.208269754360771</v>
      </c>
      <c r="N43" s="219">
        <f>SUM(月次!N310:N321)</f>
        <v>72312</v>
      </c>
      <c r="O43" s="220">
        <f t="shared" ref="O43" si="178">N43/N42*100</f>
        <v>107.68566365355692</v>
      </c>
      <c r="P43" s="221">
        <f t="shared" ref="P43" si="179">N43-L43</f>
        <v>41159</v>
      </c>
      <c r="Q43" s="220">
        <f t="shared" ref="Q43" si="180">P43/P42*100</f>
        <v>122.03213946869069</v>
      </c>
      <c r="R43" s="221">
        <f t="shared" ref="R43" si="181">J43+P43</f>
        <v>145643</v>
      </c>
      <c r="S43" s="220">
        <f t="shared" ref="S43" si="182">R43/R42*100</f>
        <v>102.86176381267171</v>
      </c>
      <c r="T43" s="219">
        <f>SUM(月次!T310:T321)</f>
        <v>141616</v>
      </c>
      <c r="U43" s="220">
        <f t="shared" ref="U43" si="183">T43/T42*100</f>
        <v>102.96874204736316</v>
      </c>
      <c r="V43" s="219">
        <f>SUM(月次!V310:V321)</f>
        <v>3641</v>
      </c>
      <c r="W43" s="220">
        <f t="shared" ref="W43" si="184">V43/V42*100</f>
        <v>74.109505393853041</v>
      </c>
      <c r="X43" s="221">
        <f t="shared" ref="X43" si="185">R43-T43</f>
        <v>4027</v>
      </c>
      <c r="Y43" s="220">
        <f t="shared" ref="Y43" si="186">X43/X42*100</f>
        <v>99.236076885165104</v>
      </c>
      <c r="Z43" s="219">
        <f>SUM(月次!Z310:Z321)</f>
        <v>854</v>
      </c>
      <c r="AA43" s="220">
        <f t="shared" ref="AA43" si="187">Z43/Z42*100</f>
        <v>91.630901287553641</v>
      </c>
      <c r="AB43" s="221" t="s">
        <v>39</v>
      </c>
      <c r="AC43" s="221" t="s">
        <v>39</v>
      </c>
      <c r="AD43" s="219">
        <f>SUM(月次!AD310:AD321)</f>
        <v>1599</v>
      </c>
      <c r="AE43" s="220">
        <f t="shared" si="99"/>
        <v>103.09477756286267</v>
      </c>
      <c r="AF43" s="221" t="s">
        <v>39</v>
      </c>
      <c r="AG43" s="221" t="s">
        <v>39</v>
      </c>
      <c r="AH43" s="221" t="s">
        <v>39</v>
      </c>
      <c r="AI43" s="221" t="s">
        <v>39</v>
      </c>
      <c r="AJ43" s="222">
        <f t="shared" ref="AJ43" si="188">T43/R43*100</f>
        <v>97.235019877371371</v>
      </c>
      <c r="AK43" s="223">
        <f t="shared" ref="AK43" si="189">X43/R43*100</f>
        <v>2.7649801226286193</v>
      </c>
    </row>
    <row r="44" spans="1:46" ht="12" customHeight="1">
      <c r="B44" s="30" t="s">
        <v>28</v>
      </c>
      <c r="C44" s="31"/>
      <c r="D44" s="142"/>
      <c r="E44" s="142"/>
      <c r="F44" s="142"/>
      <c r="G44" s="142"/>
      <c r="H44" s="142"/>
      <c r="I44" s="142"/>
      <c r="J44" s="142"/>
      <c r="K44" s="142"/>
      <c r="L44" s="143"/>
      <c r="M44" s="144"/>
      <c r="N44" s="144"/>
      <c r="O44" s="144"/>
      <c r="P44" s="144"/>
      <c r="Q44" s="144"/>
      <c r="R44" s="144"/>
      <c r="S44" s="144"/>
      <c r="T44" s="144"/>
      <c r="U44" s="144"/>
      <c r="V44" s="144"/>
      <c r="W44" s="144"/>
      <c r="X44" s="144"/>
      <c r="Y44" s="144"/>
      <c r="Z44" s="144"/>
      <c r="AA44" s="144"/>
      <c r="AB44" s="144"/>
      <c r="AC44" s="145"/>
      <c r="AD44" s="145"/>
      <c r="AE44" s="145"/>
      <c r="AF44" s="145"/>
      <c r="AG44" s="145"/>
      <c r="AH44" s="145"/>
      <c r="AI44" s="145"/>
      <c r="AL44" s="14"/>
      <c r="AM44" s="14"/>
      <c r="AN44" s="14"/>
      <c r="AO44" s="14"/>
      <c r="AP44" s="14"/>
      <c r="AQ44" s="14"/>
      <c r="AR44" s="14"/>
      <c r="AS44" s="14"/>
      <c r="AT44" s="14"/>
    </row>
    <row r="45" spans="1:46" s="15" customFormat="1" ht="12" customHeight="1">
      <c r="A45" s="13"/>
      <c r="B45" s="3" t="s">
        <v>193</v>
      </c>
      <c r="C45" s="13"/>
      <c r="D45" s="63"/>
      <c r="E45" s="63"/>
      <c r="F45" s="63"/>
      <c r="G45" s="63"/>
      <c r="H45" s="63"/>
      <c r="I45" s="63"/>
      <c r="J45" s="63"/>
      <c r="K45" s="63"/>
      <c r="L45" s="63"/>
      <c r="M45" s="63"/>
      <c r="N45" s="63"/>
      <c r="O45" s="63"/>
      <c r="P45" s="63"/>
      <c r="Q45" s="63"/>
      <c r="R45" s="63"/>
      <c r="S45" s="63"/>
      <c r="T45" s="63"/>
      <c r="U45" s="63"/>
      <c r="V45" s="63"/>
      <c r="W45" s="63"/>
      <c r="X45" s="63"/>
      <c r="Y45" s="63"/>
      <c r="Z45" s="63"/>
      <c r="AA45" s="63"/>
      <c r="AB45" s="63"/>
    </row>
    <row r="46" spans="1:46" ht="12" customHeight="1">
      <c r="B46" s="2" t="s">
        <v>73</v>
      </c>
      <c r="L46" s="60"/>
      <c r="AL46" s="14"/>
      <c r="AM46" s="14"/>
      <c r="AN46" s="14"/>
      <c r="AO46" s="14"/>
      <c r="AP46" s="14"/>
      <c r="AQ46" s="14"/>
      <c r="AR46" s="14"/>
      <c r="AS46" s="14"/>
      <c r="AT46" s="14"/>
    </row>
    <row r="47" spans="1:46" s="15" customFormat="1" ht="12" customHeight="1">
      <c r="A47" s="13"/>
      <c r="B47" s="36" t="s">
        <v>249</v>
      </c>
      <c r="C47" s="13"/>
      <c r="D47" s="13"/>
      <c r="E47" s="13"/>
      <c r="F47" s="13"/>
      <c r="G47" s="13"/>
      <c r="H47" s="13"/>
      <c r="I47" s="13"/>
      <c r="J47" s="13"/>
      <c r="K47" s="14"/>
      <c r="L47" s="60"/>
    </row>
    <row r="48" spans="1:46" ht="12" customHeight="1">
      <c r="B48" s="106" t="s">
        <v>201</v>
      </c>
      <c r="L48" s="60"/>
      <c r="AK48" s="1" t="s">
        <v>355</v>
      </c>
    </row>
    <row r="49" spans="1:46" s="149" customFormat="1" ht="12" customHeight="1">
      <c r="A49" s="146"/>
      <c r="B49" s="146"/>
      <c r="C49" s="146" t="s">
        <v>243</v>
      </c>
      <c r="D49" s="146">
        <v>119004</v>
      </c>
      <c r="E49" s="146"/>
      <c r="F49" s="146">
        <v>1352</v>
      </c>
      <c r="G49" s="146"/>
      <c r="H49" s="146">
        <v>572</v>
      </c>
      <c r="I49" s="146"/>
      <c r="J49" s="146">
        <v>117652</v>
      </c>
      <c r="K49" s="146"/>
      <c r="L49" s="147">
        <v>32543</v>
      </c>
      <c r="M49" s="146"/>
      <c r="N49" s="146">
        <v>58593</v>
      </c>
      <c r="O49" s="146"/>
      <c r="P49" s="146">
        <v>26050</v>
      </c>
      <c r="Q49" s="146"/>
      <c r="R49" s="146">
        <v>143702</v>
      </c>
      <c r="S49" s="146"/>
      <c r="T49" s="146">
        <v>137073</v>
      </c>
      <c r="U49" s="146"/>
      <c r="V49" s="146">
        <v>3884</v>
      </c>
      <c r="W49" s="146"/>
      <c r="X49" s="146">
        <v>6629</v>
      </c>
      <c r="Y49" s="146"/>
      <c r="Z49" s="146">
        <v>2004</v>
      </c>
      <c r="AA49" s="146"/>
      <c r="AB49" s="146"/>
      <c r="AC49" s="146"/>
      <c r="AD49" s="146"/>
      <c r="AE49" s="146"/>
      <c r="AF49" s="146"/>
      <c r="AG49" s="146"/>
      <c r="AH49" s="146"/>
      <c r="AI49" s="146"/>
      <c r="AJ49" s="146"/>
      <c r="AK49" s="146"/>
      <c r="AL49" s="148"/>
      <c r="AM49" s="148"/>
      <c r="AN49" s="148"/>
      <c r="AO49" s="148"/>
      <c r="AP49" s="148"/>
      <c r="AQ49" s="148"/>
      <c r="AR49" s="148"/>
      <c r="AS49" s="148"/>
      <c r="AT49" s="148"/>
    </row>
    <row r="50" spans="1:46" s="149" customFormat="1" ht="12" customHeight="1">
      <c r="A50" s="146"/>
      <c r="B50" s="146"/>
      <c r="C50" s="146" t="s">
        <v>244</v>
      </c>
      <c r="D50" s="146">
        <v>114240</v>
      </c>
      <c r="E50" s="146"/>
      <c r="F50" s="146">
        <v>1423</v>
      </c>
      <c r="G50" s="146"/>
      <c r="H50" s="146">
        <v>649</v>
      </c>
      <c r="I50" s="146"/>
      <c r="J50" s="146">
        <v>112817</v>
      </c>
      <c r="K50" s="146"/>
      <c r="L50" s="147">
        <v>32661</v>
      </c>
      <c r="M50" s="146"/>
      <c r="N50" s="146">
        <v>56944</v>
      </c>
      <c r="O50" s="146"/>
      <c r="P50" s="146">
        <v>24283</v>
      </c>
      <c r="Q50" s="146"/>
      <c r="R50" s="146">
        <v>137100</v>
      </c>
      <c r="S50" s="146"/>
      <c r="T50" s="146">
        <v>133611</v>
      </c>
      <c r="U50" s="146"/>
      <c r="V50" s="146">
        <v>4912</v>
      </c>
      <c r="W50" s="146"/>
      <c r="X50" s="146">
        <v>3489</v>
      </c>
      <c r="Y50" s="146"/>
      <c r="Z50" s="146">
        <v>1488</v>
      </c>
      <c r="AA50" s="146"/>
      <c r="AB50" s="146"/>
      <c r="AC50" s="146"/>
      <c r="AD50" s="146">
        <v>392</v>
      </c>
      <c r="AE50" s="146"/>
      <c r="AF50" s="146"/>
      <c r="AG50" s="146"/>
      <c r="AH50" s="146"/>
      <c r="AI50" s="146"/>
      <c r="AJ50" s="146"/>
      <c r="AK50" s="146"/>
      <c r="AL50" s="148"/>
      <c r="AM50" s="148"/>
      <c r="AN50" s="148"/>
      <c r="AO50" s="148"/>
      <c r="AP50" s="148"/>
      <c r="AQ50" s="148"/>
      <c r="AR50" s="148"/>
      <c r="AS50" s="148"/>
      <c r="AT50" s="148"/>
    </row>
    <row r="51" spans="1:46" s="149" customFormat="1" ht="12" customHeight="1">
      <c r="A51" s="146"/>
      <c r="B51" s="146"/>
      <c r="C51" s="146"/>
      <c r="D51" s="150">
        <f>D36-D49</f>
        <v>0</v>
      </c>
      <c r="E51" s="146"/>
      <c r="F51" s="150">
        <f>F36-F49</f>
        <v>48</v>
      </c>
      <c r="G51" s="146"/>
      <c r="H51" s="150">
        <f>H36-H49</f>
        <v>48</v>
      </c>
      <c r="I51" s="146"/>
      <c r="J51" s="150">
        <f>J36-J49</f>
        <v>-48</v>
      </c>
      <c r="K51" s="146"/>
      <c r="L51" s="150">
        <f>L36-L49</f>
        <v>0</v>
      </c>
      <c r="M51" s="146"/>
      <c r="N51" s="150">
        <f>N36-N49</f>
        <v>0</v>
      </c>
      <c r="O51" s="146"/>
      <c r="P51" s="150">
        <f>P36-P49</f>
        <v>0</v>
      </c>
      <c r="Q51" s="146"/>
      <c r="R51" s="150">
        <f>R36-R49</f>
        <v>-48</v>
      </c>
      <c r="S51" s="146"/>
      <c r="T51" s="150">
        <f>T36-T49</f>
        <v>477</v>
      </c>
      <c r="U51" s="146"/>
      <c r="V51" s="150">
        <f>V36-V49</f>
        <v>461</v>
      </c>
      <c r="W51" s="146"/>
      <c r="X51" s="150">
        <f>X36-X49</f>
        <v>-525</v>
      </c>
      <c r="Y51" s="146"/>
      <c r="Z51" s="150">
        <f>Z36-Z49</f>
        <v>0</v>
      </c>
      <c r="AA51" s="146"/>
      <c r="AB51" s="150"/>
      <c r="AC51" s="146"/>
      <c r="AD51" s="150">
        <f>AD36-AD49</f>
        <v>0</v>
      </c>
      <c r="AE51" s="146"/>
      <c r="AF51" s="146"/>
      <c r="AG51" s="146"/>
      <c r="AH51" s="146"/>
      <c r="AI51" s="146"/>
      <c r="AJ51" s="146"/>
      <c r="AK51" s="146"/>
      <c r="AL51" s="148"/>
      <c r="AM51" s="148"/>
      <c r="AN51" s="148"/>
      <c r="AO51" s="148"/>
      <c r="AP51" s="148"/>
      <c r="AQ51" s="148"/>
      <c r="AR51" s="148"/>
      <c r="AS51" s="148"/>
      <c r="AT51" s="148"/>
    </row>
    <row r="52" spans="1:46" s="149" customFormat="1" ht="12" customHeight="1">
      <c r="A52" s="146"/>
      <c r="B52" s="146"/>
      <c r="C52" s="146"/>
      <c r="D52" s="150">
        <f>D37-D50</f>
        <v>0</v>
      </c>
      <c r="E52" s="146"/>
      <c r="F52" s="150">
        <f>F37-F50</f>
        <v>0</v>
      </c>
      <c r="G52" s="146"/>
      <c r="H52" s="150">
        <f>H37-H50</f>
        <v>0</v>
      </c>
      <c r="I52" s="146"/>
      <c r="J52" s="150">
        <f>J37-J50</f>
        <v>0</v>
      </c>
      <c r="K52" s="146"/>
      <c r="L52" s="150">
        <f>L37-L50</f>
        <v>0</v>
      </c>
      <c r="M52" s="146"/>
      <c r="N52" s="150">
        <f>N37-N50</f>
        <v>0</v>
      </c>
      <c r="O52" s="146"/>
      <c r="P52" s="150">
        <f>P37-P50</f>
        <v>0</v>
      </c>
      <c r="Q52" s="146"/>
      <c r="R52" s="150">
        <f>R37-R50</f>
        <v>0</v>
      </c>
      <c r="S52" s="146"/>
      <c r="T52" s="150">
        <f>T37-T50</f>
        <v>367</v>
      </c>
      <c r="U52" s="146"/>
      <c r="V52" s="150">
        <f>V37-V50</f>
        <v>309</v>
      </c>
      <c r="W52" s="146"/>
      <c r="X52" s="150">
        <f>X37-X50</f>
        <v>-367</v>
      </c>
      <c r="Y52" s="146"/>
      <c r="Z52" s="150">
        <f>Z37-Z50</f>
        <v>0</v>
      </c>
      <c r="AA52" s="146"/>
      <c r="AB52" s="150"/>
      <c r="AC52" s="146"/>
      <c r="AD52" s="150">
        <f>AD37-AD50</f>
        <v>-54</v>
      </c>
      <c r="AE52" s="146"/>
      <c r="AF52" s="146"/>
      <c r="AG52" s="146"/>
      <c r="AH52" s="146"/>
      <c r="AI52" s="146"/>
      <c r="AJ52" s="146"/>
      <c r="AK52" s="146"/>
      <c r="AL52" s="148"/>
      <c r="AM52" s="148"/>
      <c r="AN52" s="148"/>
      <c r="AO52" s="148"/>
      <c r="AP52" s="148"/>
      <c r="AQ52" s="148"/>
      <c r="AR52" s="148"/>
      <c r="AS52" s="148"/>
      <c r="AT52" s="148"/>
    </row>
    <row r="147" spans="2:46"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row>
    <row r="148" spans="2:46" s="13" customFormat="1" ht="12" customHeight="1">
      <c r="B148" s="31"/>
      <c r="C148" s="31"/>
      <c r="D148" s="31"/>
      <c r="E148" s="31"/>
      <c r="F148" s="31"/>
      <c r="G148" s="31"/>
      <c r="H148" s="31"/>
      <c r="I148" s="31"/>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row>
    <row r="149" spans="2:46" s="13" customFormat="1" ht="12" customHeight="1">
      <c r="B149" s="31"/>
      <c r="C149" s="31"/>
      <c r="D149" s="31"/>
      <c r="E149" s="31"/>
      <c r="F149" s="31"/>
      <c r="G149" s="31"/>
      <c r="H149" s="31"/>
      <c r="I149" s="31"/>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row>
    <row r="150" spans="2:46" ht="12" customHeight="1">
      <c r="B150" s="31"/>
      <c r="C150" s="31"/>
      <c r="D150" s="31"/>
      <c r="E150" s="31"/>
      <c r="F150" s="31"/>
      <c r="G150" s="31"/>
      <c r="H150" s="31"/>
      <c r="I150" s="31"/>
    </row>
    <row r="152" spans="2:46"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row>
    <row r="153" spans="2:46" s="13" customFormat="1" ht="12" customHeight="1">
      <c r="B153" s="31"/>
      <c r="C153" s="31"/>
      <c r="D153" s="31"/>
      <c r="E153" s="31"/>
      <c r="F153" s="31"/>
      <c r="G153" s="31"/>
      <c r="H153" s="31"/>
      <c r="I153" s="31"/>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row>
    <row r="154" spans="2:46" s="13" customFormat="1" ht="12" customHeight="1">
      <c r="B154" s="31"/>
      <c r="C154" s="31"/>
      <c r="D154" s="31"/>
      <c r="E154" s="31"/>
      <c r="F154" s="31"/>
      <c r="G154" s="31"/>
      <c r="H154" s="31"/>
      <c r="I154" s="31"/>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row>
    <row r="155" spans="2:46" s="13" customFormat="1" ht="12" customHeight="1">
      <c r="B155" s="31"/>
      <c r="C155" s="31"/>
      <c r="D155" s="31"/>
      <c r="E155" s="31"/>
      <c r="F155" s="31"/>
      <c r="G155" s="31"/>
      <c r="H155" s="31"/>
      <c r="I155" s="31"/>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row>
    <row r="156" spans="2:46" s="13" customFormat="1" ht="12" customHeight="1">
      <c r="B156" s="31"/>
      <c r="C156" s="31"/>
      <c r="D156" s="31"/>
      <c r="E156" s="31"/>
      <c r="F156" s="31"/>
      <c r="G156" s="31"/>
      <c r="H156" s="31"/>
      <c r="I156" s="31"/>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row>
    <row r="157" spans="2:46" s="13" customFormat="1" ht="12" customHeight="1">
      <c r="B157" s="31"/>
      <c r="C157" s="31"/>
      <c r="D157" s="31"/>
      <c r="E157" s="31"/>
      <c r="F157" s="31"/>
      <c r="G157" s="31"/>
      <c r="H157" s="31"/>
      <c r="I157" s="31"/>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row>
    <row r="158" spans="2:46" s="13" customFormat="1" ht="12" customHeight="1">
      <c r="B158" s="31"/>
      <c r="C158" s="31"/>
      <c r="D158" s="31"/>
      <c r="E158" s="31"/>
      <c r="F158" s="31"/>
      <c r="G158" s="31"/>
      <c r="H158" s="31"/>
      <c r="I158" s="31"/>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row>
    <row r="159" spans="2:46" ht="12" customHeight="1">
      <c r="B159" s="31"/>
      <c r="C159" s="31"/>
      <c r="D159" s="31"/>
      <c r="E159" s="31"/>
      <c r="F159" s="31"/>
      <c r="G159" s="31"/>
      <c r="H159" s="31"/>
      <c r="I159" s="31"/>
    </row>
    <row r="169" spans="2:46"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row>
    <row r="170" spans="2:46" s="13" customFormat="1" ht="12" customHeight="1">
      <c r="B170" s="31"/>
      <c r="C170" s="31"/>
      <c r="D170" s="31"/>
      <c r="E170" s="31"/>
      <c r="F170" s="31"/>
      <c r="G170" s="31"/>
      <c r="H170" s="31"/>
      <c r="I170" s="31"/>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row>
    <row r="171" spans="2:46" s="13" customFormat="1" ht="12" customHeight="1">
      <c r="B171" s="31"/>
      <c r="C171" s="31"/>
      <c r="D171" s="31"/>
      <c r="E171" s="31"/>
      <c r="F171" s="31"/>
      <c r="G171" s="31"/>
      <c r="H171" s="31"/>
      <c r="I171" s="31"/>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row>
    <row r="172" spans="2:46" ht="12" customHeight="1">
      <c r="B172" s="31"/>
      <c r="C172" s="31"/>
      <c r="D172" s="31"/>
      <c r="E172" s="31"/>
      <c r="F172" s="31"/>
      <c r="G172" s="31"/>
      <c r="H172" s="31"/>
      <c r="I172" s="31"/>
    </row>
    <row r="174" spans="2:46"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row>
    <row r="175" spans="2:46" s="13" customFormat="1" ht="12" customHeight="1">
      <c r="B175" s="31"/>
      <c r="C175" s="31"/>
      <c r="D175" s="31"/>
      <c r="E175" s="31"/>
      <c r="F175" s="31"/>
      <c r="G175" s="31"/>
      <c r="H175" s="31"/>
      <c r="I175" s="31"/>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row>
    <row r="176" spans="2:46" s="13" customFormat="1" ht="12" customHeight="1">
      <c r="B176" s="31"/>
      <c r="C176" s="31"/>
      <c r="D176" s="31"/>
      <c r="E176" s="31"/>
      <c r="F176" s="31"/>
      <c r="G176" s="31"/>
      <c r="H176" s="31"/>
      <c r="I176" s="31"/>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row>
    <row r="177" spans="2:46" s="13" customFormat="1" ht="12" customHeight="1">
      <c r="B177" s="31"/>
      <c r="C177" s="31"/>
      <c r="D177" s="31"/>
      <c r="E177" s="31"/>
      <c r="F177" s="31"/>
      <c r="G177" s="31"/>
      <c r="H177" s="31"/>
      <c r="I177" s="31"/>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row>
    <row r="178" spans="2:46" s="13" customFormat="1" ht="12" customHeight="1">
      <c r="B178" s="31"/>
      <c r="C178" s="31"/>
      <c r="D178" s="31"/>
      <c r="E178" s="31"/>
      <c r="F178" s="31"/>
      <c r="G178" s="31"/>
      <c r="H178" s="31"/>
      <c r="I178" s="31"/>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row>
    <row r="179" spans="2:46" s="13" customFormat="1" ht="12" customHeight="1">
      <c r="B179" s="31"/>
      <c r="C179" s="31"/>
      <c r="D179" s="31"/>
      <c r="E179" s="31"/>
      <c r="F179" s="31"/>
      <c r="G179" s="31"/>
      <c r="H179" s="31"/>
      <c r="I179" s="31"/>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row>
    <row r="180" spans="2:46" s="13" customFormat="1" ht="12" customHeight="1">
      <c r="B180" s="31"/>
      <c r="C180" s="31"/>
      <c r="D180" s="31"/>
      <c r="E180" s="31"/>
      <c r="F180" s="31"/>
      <c r="G180" s="31"/>
      <c r="H180" s="31"/>
      <c r="I180" s="31"/>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row>
    <row r="181" spans="2:46" ht="12" customHeight="1">
      <c r="B181" s="31"/>
      <c r="C181" s="31"/>
      <c r="D181" s="31"/>
      <c r="E181" s="31"/>
      <c r="F181" s="31"/>
      <c r="G181" s="31"/>
      <c r="H181" s="31"/>
      <c r="I181" s="31"/>
    </row>
    <row r="191" spans="2:46" ht="12" customHeight="1">
      <c r="AL191" s="14"/>
      <c r="AM191" s="14"/>
      <c r="AN191" s="14"/>
      <c r="AO191" s="14"/>
      <c r="AP191" s="14"/>
      <c r="AQ191" s="14"/>
      <c r="AR191" s="14"/>
      <c r="AS191" s="14"/>
      <c r="AT191" s="14"/>
    </row>
    <row r="192" spans="2:46" ht="12" customHeight="1">
      <c r="B192" s="31"/>
      <c r="C192" s="31"/>
      <c r="D192" s="31"/>
      <c r="E192" s="31"/>
      <c r="F192" s="31"/>
      <c r="G192" s="31"/>
      <c r="H192" s="31"/>
      <c r="I192" s="31"/>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row>
    <row r="193" spans="1:46" ht="12" customHeight="1">
      <c r="B193" s="31"/>
      <c r="C193" s="31"/>
      <c r="D193" s="31"/>
      <c r="E193" s="31"/>
      <c r="F193" s="31"/>
      <c r="G193" s="31"/>
      <c r="H193" s="31"/>
      <c r="I193" s="31"/>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row>
    <row r="194" spans="1:46" ht="12" customHeight="1">
      <c r="B194" s="31"/>
      <c r="C194" s="31"/>
      <c r="D194" s="31"/>
      <c r="E194" s="31"/>
      <c r="F194" s="31"/>
      <c r="G194" s="31"/>
      <c r="H194" s="31"/>
      <c r="I194" s="31"/>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row>
    <row r="195" spans="1:46" ht="12" customHeight="1">
      <c r="A195" s="31"/>
      <c r="AL195" s="14"/>
      <c r="AM195" s="14"/>
      <c r="AN195" s="14"/>
      <c r="AO195" s="14"/>
      <c r="AP195" s="14"/>
      <c r="AQ195" s="14"/>
      <c r="AR195" s="14"/>
      <c r="AS195" s="14"/>
      <c r="AT195" s="14"/>
    </row>
    <row r="196" spans="1:46" ht="12" customHeight="1">
      <c r="A196" s="31"/>
      <c r="J196" s="31"/>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row>
    <row r="197" spans="1:46" ht="12" customHeight="1">
      <c r="A197" s="31"/>
      <c r="B197" s="31"/>
      <c r="C197" s="31"/>
      <c r="D197" s="31"/>
      <c r="E197" s="31"/>
      <c r="F197" s="31"/>
      <c r="G197" s="31"/>
      <c r="H197" s="31"/>
      <c r="I197" s="31"/>
      <c r="J197" s="31"/>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row>
    <row r="198" spans="1:46" ht="12" customHeight="1">
      <c r="B198" s="31"/>
      <c r="C198" s="31"/>
      <c r="D198" s="31"/>
      <c r="E198" s="31"/>
      <c r="F198" s="31"/>
      <c r="G198" s="31"/>
      <c r="H198" s="31"/>
      <c r="I198" s="31"/>
      <c r="J198" s="31"/>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row>
    <row r="199" spans="1:46" ht="12" customHeight="1">
      <c r="B199" s="31"/>
      <c r="C199" s="31"/>
      <c r="D199" s="31"/>
      <c r="E199" s="31"/>
      <c r="F199" s="31"/>
      <c r="G199" s="31"/>
      <c r="H199" s="31"/>
      <c r="I199" s="31"/>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row>
    <row r="200" spans="1:46" ht="12" customHeight="1">
      <c r="A200" s="31"/>
      <c r="B200" s="31"/>
      <c r="C200" s="31"/>
      <c r="D200" s="31"/>
      <c r="E200" s="31"/>
      <c r="F200" s="31"/>
      <c r="G200" s="31"/>
      <c r="H200" s="31"/>
      <c r="I200" s="31"/>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row>
    <row r="201" spans="1:46" ht="12" customHeight="1">
      <c r="A201" s="31"/>
      <c r="B201" s="31"/>
      <c r="C201" s="31"/>
      <c r="D201" s="31"/>
      <c r="E201" s="31"/>
      <c r="F201" s="31"/>
      <c r="G201" s="31"/>
      <c r="H201" s="31"/>
      <c r="I201" s="31"/>
      <c r="J201" s="31"/>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row>
    <row r="202" spans="1:46" ht="12" customHeight="1">
      <c r="A202" s="31"/>
      <c r="B202" s="31"/>
      <c r="C202" s="31"/>
      <c r="D202" s="31"/>
      <c r="E202" s="31"/>
      <c r="F202" s="31"/>
      <c r="G202" s="31"/>
      <c r="H202" s="31"/>
      <c r="I202" s="31"/>
      <c r="J202" s="31"/>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row>
    <row r="203" spans="1:46" ht="12" customHeight="1">
      <c r="A203" s="31"/>
      <c r="B203" s="31"/>
      <c r="C203" s="31"/>
      <c r="D203" s="31"/>
      <c r="E203" s="31"/>
      <c r="F203" s="31"/>
      <c r="G203" s="31"/>
      <c r="H203" s="31"/>
      <c r="I203" s="31"/>
      <c r="J203" s="31"/>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row>
    <row r="204" spans="1:46" ht="12" customHeight="1">
      <c r="A204" s="31"/>
      <c r="J204" s="31"/>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row>
    <row r="205" spans="1:46" ht="12" customHeight="1">
      <c r="A205" s="31"/>
      <c r="J205" s="31"/>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row>
    <row r="206" spans="1:46" ht="12" customHeight="1">
      <c r="A206" s="31"/>
      <c r="J206" s="31"/>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row>
    <row r="207" spans="1:46" ht="12" customHeight="1">
      <c r="J207" s="31"/>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row>
    <row r="213" spans="1:46" ht="12" customHeight="1">
      <c r="AL213" s="14"/>
      <c r="AM213" s="14"/>
      <c r="AN213" s="14"/>
      <c r="AO213" s="14"/>
      <c r="AP213" s="14"/>
      <c r="AQ213" s="14"/>
      <c r="AR213" s="14"/>
      <c r="AS213" s="14"/>
      <c r="AT213" s="14"/>
    </row>
    <row r="214" spans="1:46" ht="12" customHeight="1">
      <c r="B214" s="31"/>
      <c r="C214" s="31"/>
      <c r="D214" s="31"/>
      <c r="E214" s="31"/>
      <c r="F214" s="31"/>
      <c r="G214" s="31"/>
      <c r="H214" s="31"/>
      <c r="I214" s="31"/>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row>
    <row r="215" spans="1:46" ht="12" customHeight="1">
      <c r="B215" s="31"/>
      <c r="C215" s="31"/>
      <c r="D215" s="31"/>
      <c r="E215" s="31"/>
      <c r="F215" s="31"/>
      <c r="G215" s="31"/>
      <c r="H215" s="31"/>
      <c r="I215" s="31"/>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row>
    <row r="216" spans="1:46" ht="12" customHeight="1">
      <c r="B216" s="31"/>
      <c r="C216" s="31"/>
      <c r="D216" s="31"/>
      <c r="E216" s="31"/>
      <c r="F216" s="31"/>
      <c r="G216" s="31"/>
      <c r="H216" s="31"/>
      <c r="I216" s="31"/>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row>
    <row r="217" spans="1:46" ht="12" customHeight="1">
      <c r="A217" s="31"/>
      <c r="AL217" s="14"/>
      <c r="AM217" s="14"/>
      <c r="AN217" s="14"/>
      <c r="AO217" s="14"/>
      <c r="AP217" s="14"/>
      <c r="AQ217" s="14"/>
      <c r="AR217" s="14"/>
      <c r="AS217" s="14"/>
      <c r="AT217" s="14"/>
    </row>
    <row r="218" spans="1:46" ht="12" customHeight="1">
      <c r="A218" s="31"/>
      <c r="J218" s="31"/>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row>
    <row r="219" spans="1:46" ht="12" customHeight="1">
      <c r="A219" s="31"/>
      <c r="B219" s="31"/>
      <c r="C219" s="31"/>
      <c r="D219" s="31"/>
      <c r="E219" s="31"/>
      <c r="F219" s="31"/>
      <c r="G219" s="31"/>
      <c r="H219" s="31"/>
      <c r="I219" s="31"/>
      <c r="J219" s="31"/>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row>
    <row r="220" spans="1:46" ht="12" customHeight="1">
      <c r="B220" s="31"/>
      <c r="C220" s="31"/>
      <c r="D220" s="31"/>
      <c r="E220" s="31"/>
      <c r="F220" s="31"/>
      <c r="G220" s="31"/>
      <c r="H220" s="31"/>
      <c r="I220" s="31"/>
      <c r="J220" s="31"/>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row>
    <row r="221" spans="1:46" ht="12" customHeight="1">
      <c r="B221" s="31"/>
      <c r="C221" s="31"/>
      <c r="D221" s="31"/>
      <c r="E221" s="31"/>
      <c r="F221" s="31"/>
      <c r="G221" s="31"/>
      <c r="H221" s="31"/>
      <c r="I221" s="31"/>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row>
    <row r="222" spans="1:46" ht="12" customHeight="1">
      <c r="A222" s="31"/>
      <c r="B222" s="31"/>
      <c r="C222" s="31"/>
      <c r="D222" s="31"/>
      <c r="E222" s="31"/>
      <c r="F222" s="31"/>
      <c r="G222" s="31"/>
      <c r="H222" s="31"/>
      <c r="I222" s="31"/>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row>
    <row r="223" spans="1:46" ht="12" customHeight="1">
      <c r="A223" s="31"/>
      <c r="B223" s="31"/>
      <c r="C223" s="31"/>
      <c r="D223" s="31"/>
      <c r="E223" s="31"/>
      <c r="F223" s="31"/>
      <c r="G223" s="31"/>
      <c r="H223" s="31"/>
      <c r="I223" s="31"/>
      <c r="J223" s="31"/>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row>
    <row r="224" spans="1:46" ht="12" customHeight="1">
      <c r="A224" s="31"/>
      <c r="B224" s="31"/>
      <c r="C224" s="31"/>
      <c r="D224" s="31"/>
      <c r="E224" s="31"/>
      <c r="F224" s="31"/>
      <c r="G224" s="31"/>
      <c r="H224" s="31"/>
      <c r="I224" s="31"/>
      <c r="J224" s="31"/>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row>
    <row r="225" spans="1:46" ht="12" customHeight="1">
      <c r="A225" s="31"/>
      <c r="B225" s="31"/>
      <c r="C225" s="31"/>
      <c r="D225" s="31"/>
      <c r="E225" s="31"/>
      <c r="F225" s="31"/>
      <c r="G225" s="31"/>
      <c r="H225" s="31"/>
      <c r="I225" s="31"/>
      <c r="J225" s="31"/>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row>
    <row r="226" spans="1:46" ht="12" customHeight="1">
      <c r="A226" s="31"/>
      <c r="J226" s="31"/>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row>
    <row r="227" spans="1:46" ht="12" customHeight="1">
      <c r="A227" s="31"/>
      <c r="J227" s="31"/>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row>
    <row r="228" spans="1:46" ht="12" customHeight="1">
      <c r="A228" s="31"/>
      <c r="J228" s="31"/>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row>
    <row r="229" spans="1:46" ht="12" customHeight="1">
      <c r="J229" s="31"/>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row>
    <row r="235" spans="1:46" ht="12" customHeight="1">
      <c r="AL235" s="14"/>
      <c r="AM235" s="14"/>
      <c r="AN235" s="14"/>
      <c r="AO235" s="14"/>
      <c r="AP235" s="14"/>
      <c r="AQ235" s="14"/>
      <c r="AR235" s="14"/>
      <c r="AS235" s="14"/>
      <c r="AT235" s="14"/>
    </row>
    <row r="236" spans="1:46" ht="12" customHeight="1">
      <c r="B236" s="31"/>
      <c r="C236" s="31"/>
      <c r="D236" s="31"/>
      <c r="E236" s="31"/>
      <c r="F236" s="31"/>
      <c r="G236" s="31"/>
      <c r="H236" s="31"/>
      <c r="I236" s="31"/>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row>
    <row r="237" spans="1:46" ht="12" customHeight="1">
      <c r="B237" s="31"/>
      <c r="C237" s="31"/>
      <c r="D237" s="31"/>
      <c r="E237" s="31"/>
      <c r="F237" s="31"/>
      <c r="G237" s="31"/>
      <c r="H237" s="31"/>
      <c r="I237" s="31"/>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row>
    <row r="238" spans="1:46" ht="12" customHeight="1">
      <c r="B238" s="31"/>
      <c r="C238" s="31"/>
      <c r="D238" s="31"/>
      <c r="E238" s="31"/>
      <c r="F238" s="31"/>
      <c r="G238" s="31"/>
      <c r="H238" s="31"/>
      <c r="I238" s="31"/>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row>
    <row r="239" spans="1:46" ht="12" customHeight="1">
      <c r="A239" s="31"/>
      <c r="AL239" s="14"/>
      <c r="AM239" s="14"/>
      <c r="AN239" s="14"/>
      <c r="AO239" s="14"/>
      <c r="AP239" s="14"/>
      <c r="AQ239" s="14"/>
      <c r="AR239" s="14"/>
      <c r="AS239" s="14"/>
      <c r="AT239" s="14"/>
    </row>
    <row r="240" spans="1:46" ht="12" customHeight="1">
      <c r="A240" s="31"/>
      <c r="J240" s="31"/>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row>
    <row r="241" spans="1:46" ht="12" customHeight="1">
      <c r="A241" s="31"/>
      <c r="B241" s="31"/>
      <c r="C241" s="31"/>
      <c r="D241" s="31"/>
      <c r="E241" s="31"/>
      <c r="F241" s="31"/>
      <c r="G241" s="31"/>
      <c r="H241" s="31"/>
      <c r="I241" s="31"/>
      <c r="J241" s="31"/>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row>
    <row r="242" spans="1:46" ht="12" customHeight="1">
      <c r="B242" s="31"/>
      <c r="C242" s="31"/>
      <c r="D242" s="31"/>
      <c r="E242" s="31"/>
      <c r="F242" s="31"/>
      <c r="G242" s="31"/>
      <c r="H242" s="31"/>
      <c r="I242" s="31"/>
      <c r="J242" s="31"/>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row>
    <row r="243" spans="1:46" ht="12" customHeight="1">
      <c r="B243" s="31"/>
      <c r="C243" s="31"/>
      <c r="D243" s="31"/>
      <c r="E243" s="31"/>
      <c r="F243" s="31"/>
      <c r="G243" s="31"/>
      <c r="H243" s="31"/>
      <c r="I243" s="31"/>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row>
    <row r="244" spans="1:46" ht="12" customHeight="1">
      <c r="A244" s="31"/>
      <c r="B244" s="31"/>
      <c r="C244" s="31"/>
      <c r="D244" s="31"/>
      <c r="E244" s="31"/>
      <c r="F244" s="31"/>
      <c r="G244" s="31"/>
      <c r="H244" s="31"/>
      <c r="I244" s="31"/>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row>
    <row r="245" spans="1:46" ht="12" customHeight="1">
      <c r="A245" s="31"/>
      <c r="B245" s="31"/>
      <c r="C245" s="31"/>
      <c r="D245" s="31"/>
      <c r="E245" s="31"/>
      <c r="F245" s="31"/>
      <c r="G245" s="31"/>
      <c r="H245" s="31"/>
      <c r="I245" s="31"/>
      <c r="J245" s="31"/>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row>
    <row r="246" spans="1:46" ht="12" customHeight="1">
      <c r="A246" s="31"/>
      <c r="B246" s="31"/>
      <c r="C246" s="31"/>
      <c r="D246" s="31"/>
      <c r="E246" s="31"/>
      <c r="F246" s="31"/>
      <c r="G246" s="31"/>
      <c r="H246" s="31"/>
      <c r="I246" s="31"/>
      <c r="J246" s="31"/>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row>
    <row r="247" spans="1:46" ht="12" customHeight="1">
      <c r="A247" s="31"/>
      <c r="B247" s="31"/>
      <c r="C247" s="31"/>
      <c r="D247" s="31"/>
      <c r="E247" s="31"/>
      <c r="F247" s="31"/>
      <c r="G247" s="31"/>
      <c r="H247" s="31"/>
      <c r="I247" s="31"/>
      <c r="J247" s="31"/>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row>
    <row r="248" spans="1:46" ht="12" customHeight="1">
      <c r="A248" s="31"/>
      <c r="J248" s="31"/>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row>
    <row r="249" spans="1:46" ht="12" customHeight="1">
      <c r="A249" s="31"/>
      <c r="J249" s="31"/>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row>
    <row r="250" spans="1:46" ht="12" customHeight="1">
      <c r="A250" s="31"/>
      <c r="J250" s="31"/>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row>
    <row r="251" spans="1:46" ht="12" customHeight="1">
      <c r="J251" s="31"/>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row>
    <row r="261" spans="1:46" ht="12" customHeight="1">
      <c r="A261" s="31"/>
      <c r="AL261" s="14"/>
      <c r="AM261" s="14"/>
      <c r="AN261" s="14"/>
      <c r="AO261" s="14"/>
      <c r="AP261" s="14"/>
      <c r="AQ261" s="14"/>
      <c r="AR261" s="14"/>
      <c r="AS261" s="14"/>
      <c r="AT261" s="14"/>
    </row>
    <row r="262" spans="1:46" ht="12" customHeight="1">
      <c r="A262" s="31"/>
      <c r="J262" s="31"/>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row>
    <row r="263" spans="1:46" ht="12" customHeight="1">
      <c r="A263" s="31"/>
      <c r="J263" s="31"/>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row>
    <row r="264" spans="1:46" ht="12" customHeight="1">
      <c r="J264" s="31"/>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row>
    <row r="266" spans="1:46" ht="12" customHeight="1">
      <c r="A266" s="31"/>
      <c r="AL266" s="14"/>
      <c r="AM266" s="14"/>
      <c r="AN266" s="14"/>
      <c r="AO266" s="14"/>
      <c r="AP266" s="14"/>
      <c r="AQ266" s="14"/>
      <c r="AR266" s="14"/>
      <c r="AS266" s="14"/>
      <c r="AT266" s="14"/>
    </row>
    <row r="267" spans="1:46" ht="12" customHeight="1">
      <c r="A267" s="31"/>
      <c r="J267" s="31"/>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row>
    <row r="268" spans="1:46" ht="12" customHeight="1">
      <c r="A268" s="31"/>
      <c r="J268" s="31"/>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row>
    <row r="269" spans="1:46" ht="12" customHeight="1">
      <c r="A269" s="31"/>
      <c r="J269" s="31"/>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row>
    <row r="270" spans="1:46" ht="12" customHeight="1">
      <c r="A270" s="31"/>
      <c r="J270" s="31"/>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row>
    <row r="271" spans="1:46" ht="12" customHeight="1">
      <c r="A271" s="31"/>
      <c r="J271" s="31"/>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row>
    <row r="272" spans="1:46" ht="12" customHeight="1">
      <c r="A272" s="31"/>
      <c r="J272" s="31"/>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row>
    <row r="273" spans="1:46" ht="12" customHeight="1">
      <c r="J273" s="31"/>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row>
    <row r="283" spans="1:46" ht="12" customHeight="1">
      <c r="A283" s="31"/>
      <c r="AL283" s="14"/>
      <c r="AM283" s="14"/>
      <c r="AN283" s="14"/>
      <c r="AO283" s="14"/>
      <c r="AP283" s="14"/>
      <c r="AQ283" s="14"/>
      <c r="AR283" s="14"/>
      <c r="AS283" s="14"/>
      <c r="AT283" s="14"/>
    </row>
    <row r="284" spans="1:46" ht="12" customHeight="1">
      <c r="A284" s="31"/>
      <c r="J284" s="31"/>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row>
    <row r="285" spans="1:46" ht="12" customHeight="1">
      <c r="A285" s="31"/>
      <c r="J285" s="31"/>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row>
    <row r="286" spans="1:46" ht="12" customHeight="1">
      <c r="J286" s="31"/>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row>
    <row r="288" spans="1:46" ht="12" customHeight="1">
      <c r="A288" s="31"/>
      <c r="AL288" s="14"/>
      <c r="AM288" s="14"/>
      <c r="AN288" s="14"/>
      <c r="AO288" s="14"/>
      <c r="AP288" s="14"/>
      <c r="AQ288" s="14"/>
      <c r="AR288" s="14"/>
      <c r="AS288" s="14"/>
      <c r="AT288" s="14"/>
    </row>
    <row r="289" spans="1:46" ht="12" customHeight="1">
      <c r="A289" s="31"/>
      <c r="J289" s="31"/>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row>
    <row r="290" spans="1:46" ht="12" customHeight="1">
      <c r="A290" s="31"/>
      <c r="J290" s="31"/>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row>
    <row r="291" spans="1:46" ht="12" customHeight="1">
      <c r="A291" s="31"/>
      <c r="J291" s="31"/>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row>
    <row r="292" spans="1:46" ht="12" customHeight="1">
      <c r="A292" s="31"/>
      <c r="J292" s="31"/>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row>
    <row r="293" spans="1:46" ht="12" customHeight="1">
      <c r="A293" s="31"/>
      <c r="J293" s="31"/>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row>
    <row r="294" spans="1:46" ht="12" customHeight="1">
      <c r="A294" s="31"/>
      <c r="J294" s="31"/>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row>
    <row r="295" spans="1:46" ht="12" customHeight="1">
      <c r="J295" s="31"/>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row>
  </sheetData>
  <mergeCells count="23">
    <mergeCell ref="B5:C9"/>
    <mergeCell ref="D5:E7"/>
    <mergeCell ref="R6:S7"/>
    <mergeCell ref="T6:U7"/>
    <mergeCell ref="V6:W6"/>
    <mergeCell ref="F6:G7"/>
    <mergeCell ref="H6:I6"/>
    <mergeCell ref="J6:K7"/>
    <mergeCell ref="L6:M7"/>
    <mergeCell ref="N6:O7"/>
    <mergeCell ref="P6:Q7"/>
    <mergeCell ref="H7:I7"/>
    <mergeCell ref="V7:W7"/>
    <mergeCell ref="F5:AC5"/>
    <mergeCell ref="X6:Y7"/>
    <mergeCell ref="Z6:AC6"/>
    <mergeCell ref="AJ5:AJ9"/>
    <mergeCell ref="AK5:AK9"/>
    <mergeCell ref="Z7:AA7"/>
    <mergeCell ref="AB7:AC7"/>
    <mergeCell ref="AD8:AE8"/>
    <mergeCell ref="AF8:AG8"/>
    <mergeCell ref="AH8:AI8"/>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416"/>
  <sheetViews>
    <sheetView showGridLines="0" tabSelected="1" zoomScale="90" zoomScaleNormal="90" zoomScaleSheetLayoutView="90" workbookViewId="0">
      <pane xSplit="3" ySplit="9" topLeftCell="N313" activePane="bottomRight" state="frozen"/>
      <selection activeCell="D23" sqref="D23"/>
      <selection pane="topRight" activeCell="D23" sqref="D23"/>
      <selection pane="bottomLeft" activeCell="D23" sqref="D23"/>
      <selection pane="bottomRight" activeCell="AD341" sqref="AD341"/>
    </sheetView>
  </sheetViews>
  <sheetFormatPr defaultColWidth="9" defaultRowHeight="12" customHeight="1"/>
  <cols>
    <col min="1" max="1" width="5.625" style="13" customWidth="1"/>
    <col min="2" max="2" width="7.625" style="13" customWidth="1"/>
    <col min="3" max="3" width="10.625" style="43" customWidth="1"/>
    <col min="4" max="4" width="7.62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6.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29" width="7.625" style="15" customWidth="1"/>
    <col min="30" max="35" width="10.625" style="15" customWidth="1"/>
    <col min="36" max="16384" width="9" style="14"/>
  </cols>
  <sheetData>
    <row r="2" spans="1:35" s="10" customFormat="1" ht="15" customHeight="1">
      <c r="A2" s="4"/>
      <c r="B2" s="5" t="s">
        <v>77</v>
      </c>
      <c r="C2" s="40"/>
      <c r="D2" s="4"/>
      <c r="E2" s="6"/>
      <c r="F2" s="6"/>
      <c r="G2" s="6"/>
      <c r="H2" s="6"/>
      <c r="I2" s="6"/>
      <c r="J2" s="6"/>
      <c r="K2" s="7"/>
      <c r="L2" s="105"/>
      <c r="M2" s="8"/>
      <c r="N2" s="8"/>
      <c r="O2" s="8"/>
      <c r="P2" s="8"/>
      <c r="Q2" s="8"/>
      <c r="R2" s="8"/>
      <c r="S2" s="8"/>
      <c r="T2" s="8"/>
      <c r="U2" s="8"/>
      <c r="V2" s="8"/>
      <c r="W2" s="9"/>
      <c r="X2" s="8"/>
      <c r="Y2" s="8"/>
      <c r="Z2" s="8"/>
      <c r="AA2" s="9"/>
      <c r="AB2" s="8"/>
      <c r="AC2" s="8"/>
      <c r="AD2" s="8"/>
      <c r="AE2" s="8"/>
      <c r="AF2" s="8"/>
      <c r="AG2" s="8"/>
      <c r="AH2" s="8"/>
      <c r="AI2" s="8"/>
    </row>
    <row r="3" spans="1:35" ht="12" customHeight="1">
      <c r="A3" s="11"/>
      <c r="B3" s="12"/>
      <c r="C3" s="41"/>
      <c r="D3" s="11"/>
      <c r="E3" s="11"/>
      <c r="F3" s="11"/>
      <c r="G3" s="11"/>
      <c r="H3" s="11"/>
      <c r="L3" s="105"/>
    </row>
    <row r="4" spans="1:35" ht="12" customHeight="1">
      <c r="B4" s="16"/>
      <c r="C4" s="42"/>
      <c r="D4" s="59"/>
      <c r="E4" s="59"/>
      <c r="F4" s="59"/>
      <c r="G4" s="59"/>
      <c r="H4" s="59"/>
      <c r="I4" s="59"/>
      <c r="J4" s="59"/>
      <c r="K4" s="59"/>
      <c r="L4" s="59"/>
      <c r="M4" s="59"/>
      <c r="N4" s="59"/>
      <c r="O4" s="59"/>
      <c r="P4" s="59"/>
      <c r="Q4" s="59"/>
      <c r="R4" s="59"/>
      <c r="S4" s="59"/>
      <c r="T4" s="59"/>
      <c r="U4" s="59"/>
      <c r="V4" s="59"/>
      <c r="W4" s="59"/>
      <c r="X4" s="59"/>
      <c r="Y4" s="59"/>
      <c r="Z4" s="59"/>
      <c r="AA4" s="59"/>
      <c r="AB4" s="59"/>
      <c r="AD4" s="120"/>
      <c r="AE4" s="120"/>
      <c r="AF4" s="120"/>
      <c r="AG4" s="120"/>
      <c r="AH4" s="120"/>
      <c r="AI4" s="18" t="s">
        <v>76</v>
      </c>
    </row>
    <row r="5" spans="1:35" ht="12" customHeight="1">
      <c r="B5" s="243" t="s">
        <v>21</v>
      </c>
      <c r="C5" s="244"/>
      <c r="D5" s="249" t="s">
        <v>78</v>
      </c>
      <c r="E5" s="250"/>
      <c r="F5" s="264"/>
      <c r="G5" s="265"/>
      <c r="H5" s="265"/>
      <c r="I5" s="265"/>
      <c r="J5" s="265"/>
      <c r="K5" s="265"/>
      <c r="L5" s="265"/>
      <c r="M5" s="265"/>
      <c r="N5" s="265"/>
      <c r="O5" s="265"/>
      <c r="P5" s="265"/>
      <c r="Q5" s="265"/>
      <c r="R5" s="265"/>
      <c r="S5" s="265"/>
      <c r="T5" s="265"/>
      <c r="U5" s="265"/>
      <c r="V5" s="265"/>
      <c r="W5" s="265"/>
      <c r="X5" s="265"/>
      <c r="Y5" s="265"/>
      <c r="Z5" s="265"/>
      <c r="AA5" s="265"/>
      <c r="AB5" s="265"/>
      <c r="AC5" s="266"/>
      <c r="AD5" s="121"/>
      <c r="AE5" s="121"/>
      <c r="AF5" s="121"/>
      <c r="AG5" s="121"/>
      <c r="AH5" s="121"/>
      <c r="AI5" s="132"/>
    </row>
    <row r="6" spans="1:35" ht="12" customHeight="1">
      <c r="B6" s="245"/>
      <c r="C6" s="246"/>
      <c r="D6" s="251"/>
      <c r="E6" s="252"/>
      <c r="F6" s="257" t="s">
        <v>69</v>
      </c>
      <c r="G6" s="260"/>
      <c r="H6" s="261"/>
      <c r="I6" s="262"/>
      <c r="J6" s="254" t="s">
        <v>79</v>
      </c>
      <c r="K6" s="254"/>
      <c r="L6" s="257" t="s">
        <v>70</v>
      </c>
      <c r="M6" s="252"/>
      <c r="N6" s="257" t="s">
        <v>71</v>
      </c>
      <c r="O6" s="252"/>
      <c r="P6" s="254" t="s">
        <v>80</v>
      </c>
      <c r="Q6" s="254"/>
      <c r="R6" s="254" t="s">
        <v>81</v>
      </c>
      <c r="S6" s="255"/>
      <c r="T6" s="257" t="s">
        <v>82</v>
      </c>
      <c r="U6" s="258"/>
      <c r="V6" s="259"/>
      <c r="W6" s="257"/>
      <c r="X6" s="254" t="s">
        <v>83</v>
      </c>
      <c r="Y6" s="267"/>
      <c r="Z6" s="268"/>
      <c r="AA6" s="254"/>
      <c r="AB6" s="254"/>
      <c r="AC6" s="267"/>
      <c r="AD6" s="122"/>
      <c r="AE6" s="122"/>
      <c r="AF6" s="122"/>
      <c r="AG6" s="122"/>
      <c r="AH6" s="122"/>
      <c r="AI6" s="133"/>
    </row>
    <row r="7" spans="1:35" ht="12" customHeight="1">
      <c r="B7" s="245"/>
      <c r="C7" s="246"/>
      <c r="D7" s="253"/>
      <c r="E7" s="238"/>
      <c r="F7" s="238"/>
      <c r="G7" s="238"/>
      <c r="H7" s="238" t="s">
        <v>22</v>
      </c>
      <c r="I7" s="238"/>
      <c r="J7" s="263"/>
      <c r="K7" s="263"/>
      <c r="L7" s="238"/>
      <c r="M7" s="238"/>
      <c r="N7" s="238"/>
      <c r="O7" s="238"/>
      <c r="P7" s="263"/>
      <c r="Q7" s="263"/>
      <c r="R7" s="256"/>
      <c r="S7" s="256"/>
      <c r="T7" s="239"/>
      <c r="U7" s="239"/>
      <c r="V7" s="238" t="s">
        <v>23</v>
      </c>
      <c r="W7" s="238"/>
      <c r="X7" s="263"/>
      <c r="Y7" s="263"/>
      <c r="Z7" s="238" t="s">
        <v>0</v>
      </c>
      <c r="AA7" s="238"/>
      <c r="AB7" s="239" t="s">
        <v>24</v>
      </c>
      <c r="AC7" s="240"/>
      <c r="AD7" s="182"/>
      <c r="AE7" s="123"/>
      <c r="AF7" s="123"/>
      <c r="AG7" s="123"/>
      <c r="AH7" s="123"/>
      <c r="AI7" s="134"/>
    </row>
    <row r="8" spans="1:35" ht="12" customHeight="1">
      <c r="B8" s="245"/>
      <c r="C8" s="246"/>
      <c r="D8" s="111"/>
      <c r="E8" s="116"/>
      <c r="F8" s="112"/>
      <c r="G8" s="116"/>
      <c r="H8" s="112"/>
      <c r="I8" s="116"/>
      <c r="J8" s="113"/>
      <c r="K8" s="117"/>
      <c r="L8" s="112"/>
      <c r="M8" s="116"/>
      <c r="N8" s="112"/>
      <c r="O8" s="116"/>
      <c r="P8" s="113"/>
      <c r="Q8" s="117"/>
      <c r="R8" s="114"/>
      <c r="S8" s="118"/>
      <c r="T8" s="115"/>
      <c r="U8" s="119"/>
      <c r="V8" s="112"/>
      <c r="W8" s="116"/>
      <c r="X8" s="113"/>
      <c r="Y8" s="117"/>
      <c r="Z8" s="112"/>
      <c r="AA8" s="116"/>
      <c r="AB8" s="115"/>
      <c r="AC8" s="131"/>
      <c r="AD8" s="240" t="s">
        <v>208</v>
      </c>
      <c r="AE8" s="241"/>
      <c r="AF8" s="240" t="s">
        <v>209</v>
      </c>
      <c r="AG8" s="241"/>
      <c r="AH8" s="240" t="s">
        <v>210</v>
      </c>
      <c r="AI8" s="242"/>
    </row>
    <row r="9" spans="1:35" ht="12" customHeight="1">
      <c r="B9" s="247"/>
      <c r="C9" s="248"/>
      <c r="D9" s="19"/>
      <c r="E9" s="20" t="s">
        <v>2</v>
      </c>
      <c r="F9" s="21"/>
      <c r="G9" s="20" t="s">
        <v>2</v>
      </c>
      <c r="H9" s="21"/>
      <c r="I9" s="20" t="s">
        <v>2</v>
      </c>
      <c r="J9" s="22"/>
      <c r="K9" s="20" t="s">
        <v>2</v>
      </c>
      <c r="L9" s="21"/>
      <c r="M9" s="38" t="s">
        <v>2</v>
      </c>
      <c r="N9" s="21"/>
      <c r="O9" s="38" t="s">
        <v>2</v>
      </c>
      <c r="P9" s="22"/>
      <c r="Q9" s="20" t="s">
        <v>2</v>
      </c>
      <c r="R9" s="23"/>
      <c r="S9" s="20" t="s">
        <v>2</v>
      </c>
      <c r="T9" s="24"/>
      <c r="U9" s="20" t="s">
        <v>2</v>
      </c>
      <c r="V9" s="21"/>
      <c r="W9" s="20" t="s">
        <v>2</v>
      </c>
      <c r="X9" s="23"/>
      <c r="Y9" s="20" t="s">
        <v>2</v>
      </c>
      <c r="Z9" s="21"/>
      <c r="AA9" s="20" t="s">
        <v>2</v>
      </c>
      <c r="AB9" s="21"/>
      <c r="AC9" s="39" t="s">
        <v>2</v>
      </c>
      <c r="AD9" s="124"/>
      <c r="AE9" s="20" t="s">
        <v>211</v>
      </c>
      <c r="AF9" s="124"/>
      <c r="AG9" s="20" t="s">
        <v>211</v>
      </c>
      <c r="AH9" s="124"/>
      <c r="AI9" s="25" t="s">
        <v>211</v>
      </c>
    </row>
    <row r="10" spans="1:35" ht="12" hidden="1" customHeight="1">
      <c r="B10" s="48" t="s">
        <v>37</v>
      </c>
      <c r="C10" s="49" t="s">
        <v>38</v>
      </c>
      <c r="D10" s="96">
        <v>16912</v>
      </c>
      <c r="E10" s="97" t="s">
        <v>39</v>
      </c>
      <c r="F10" s="97">
        <v>126</v>
      </c>
      <c r="G10" s="97" t="s">
        <v>84</v>
      </c>
      <c r="H10" s="97"/>
      <c r="I10" s="97"/>
      <c r="J10" s="97">
        <f>D10-F10</f>
        <v>16786</v>
      </c>
      <c r="K10" s="97" t="s">
        <v>85</v>
      </c>
      <c r="L10" s="97">
        <v>13423</v>
      </c>
      <c r="M10" s="97" t="s">
        <v>39</v>
      </c>
      <c r="N10" s="97">
        <v>10358</v>
      </c>
      <c r="O10" s="97" t="s">
        <v>86</v>
      </c>
      <c r="P10" s="97">
        <f>N10-L10</f>
        <v>-3065</v>
      </c>
      <c r="Q10" s="97" t="s">
        <v>39</v>
      </c>
      <c r="R10" s="97">
        <f>J10+P10</f>
        <v>13721</v>
      </c>
      <c r="S10" s="97" t="s">
        <v>39</v>
      </c>
      <c r="T10" s="97">
        <v>10712</v>
      </c>
      <c r="U10" s="97" t="s">
        <v>87</v>
      </c>
      <c r="V10" s="97"/>
      <c r="W10" s="97"/>
      <c r="X10" s="70">
        <f>R10-T10</f>
        <v>3009</v>
      </c>
      <c r="Y10" s="97" t="s">
        <v>39</v>
      </c>
      <c r="Z10" s="97"/>
      <c r="AA10" s="97"/>
      <c r="AB10" s="97"/>
      <c r="AC10" s="97"/>
      <c r="AD10" s="160"/>
      <c r="AE10" s="97"/>
      <c r="AF10" s="97"/>
      <c r="AG10" s="97"/>
      <c r="AH10" s="97"/>
      <c r="AI10" s="98"/>
    </row>
    <row r="11" spans="1:35" ht="12" hidden="1" customHeight="1">
      <c r="B11" s="33" t="s">
        <v>64</v>
      </c>
      <c r="C11" s="50" t="s">
        <v>88</v>
      </c>
      <c r="D11" s="65">
        <v>17699</v>
      </c>
      <c r="E11" s="68" t="s">
        <v>85</v>
      </c>
      <c r="F11" s="68">
        <v>131</v>
      </c>
      <c r="G11" s="68" t="s">
        <v>39</v>
      </c>
      <c r="H11" s="68"/>
      <c r="I11" s="68"/>
      <c r="J11" s="68">
        <f t="shared" ref="J11:J74" si="0">D11-F11</f>
        <v>17568</v>
      </c>
      <c r="K11" s="68" t="s">
        <v>39</v>
      </c>
      <c r="L11" s="68">
        <v>14038</v>
      </c>
      <c r="M11" s="68" t="s">
        <v>39</v>
      </c>
      <c r="N11" s="68">
        <v>10403</v>
      </c>
      <c r="O11" s="68" t="s">
        <v>84</v>
      </c>
      <c r="P11" s="68">
        <f t="shared" ref="P11:P74" si="1">N11-L11</f>
        <v>-3635</v>
      </c>
      <c r="Q11" s="68" t="s">
        <v>89</v>
      </c>
      <c r="R11" s="68">
        <f t="shared" ref="R11:R74" si="2">J11+P11</f>
        <v>13933</v>
      </c>
      <c r="S11" s="68" t="s">
        <v>39</v>
      </c>
      <c r="T11" s="68">
        <v>10954</v>
      </c>
      <c r="U11" s="68" t="s">
        <v>90</v>
      </c>
      <c r="V11" s="68"/>
      <c r="W11" s="68"/>
      <c r="X11" s="68">
        <f t="shared" ref="X11:X74" si="3">R11-T11</f>
        <v>2979</v>
      </c>
      <c r="Y11" s="68" t="s">
        <v>39</v>
      </c>
      <c r="Z11" s="68"/>
      <c r="AA11" s="68"/>
      <c r="AB11" s="68"/>
      <c r="AC11" s="68"/>
      <c r="AD11" s="161"/>
      <c r="AE11" s="68"/>
      <c r="AF11" s="68"/>
      <c r="AG11" s="68"/>
      <c r="AH11" s="68"/>
      <c r="AI11" s="99"/>
    </row>
    <row r="12" spans="1:35" ht="12" hidden="1" customHeight="1">
      <c r="B12" s="33" t="s">
        <v>92</v>
      </c>
      <c r="C12" s="50" t="s">
        <v>91</v>
      </c>
      <c r="D12" s="65">
        <v>16990</v>
      </c>
      <c r="E12" s="68" t="s">
        <v>39</v>
      </c>
      <c r="F12" s="68">
        <v>142</v>
      </c>
      <c r="G12" s="68" t="s">
        <v>39</v>
      </c>
      <c r="H12" s="68"/>
      <c r="I12" s="68"/>
      <c r="J12" s="68">
        <f t="shared" si="0"/>
        <v>16848</v>
      </c>
      <c r="K12" s="68" t="s">
        <v>85</v>
      </c>
      <c r="L12" s="68">
        <v>13322</v>
      </c>
      <c r="M12" s="68" t="s">
        <v>39</v>
      </c>
      <c r="N12" s="68">
        <v>9392</v>
      </c>
      <c r="O12" s="68" t="s">
        <v>39</v>
      </c>
      <c r="P12" s="68">
        <f t="shared" si="1"/>
        <v>-3930</v>
      </c>
      <c r="Q12" s="68" t="s">
        <v>39</v>
      </c>
      <c r="R12" s="68">
        <f t="shared" si="2"/>
        <v>12918</v>
      </c>
      <c r="S12" s="68" t="s">
        <v>84</v>
      </c>
      <c r="T12" s="68">
        <v>11169</v>
      </c>
      <c r="U12" s="68" t="s">
        <v>89</v>
      </c>
      <c r="V12" s="68"/>
      <c r="W12" s="68"/>
      <c r="X12" s="68">
        <f t="shared" si="3"/>
        <v>1749</v>
      </c>
      <c r="Y12" s="68" t="s">
        <v>39</v>
      </c>
      <c r="Z12" s="68"/>
      <c r="AA12" s="68"/>
      <c r="AB12" s="68"/>
      <c r="AC12" s="68"/>
      <c r="AD12" s="161"/>
      <c r="AE12" s="68"/>
      <c r="AF12" s="68"/>
      <c r="AG12" s="68"/>
      <c r="AH12" s="68"/>
      <c r="AI12" s="99"/>
    </row>
    <row r="13" spans="1:35" ht="12" hidden="1" customHeight="1">
      <c r="B13" s="33" t="s">
        <v>93</v>
      </c>
      <c r="C13" s="50" t="s">
        <v>62</v>
      </c>
      <c r="D13" s="65">
        <v>17115</v>
      </c>
      <c r="E13" s="68" t="s">
        <v>94</v>
      </c>
      <c r="F13" s="68">
        <v>141</v>
      </c>
      <c r="G13" s="68" t="s">
        <v>39</v>
      </c>
      <c r="H13" s="68"/>
      <c r="I13" s="68"/>
      <c r="J13" s="68">
        <f t="shared" si="0"/>
        <v>16974</v>
      </c>
      <c r="K13" s="68" t="s">
        <v>39</v>
      </c>
      <c r="L13" s="68">
        <v>13269</v>
      </c>
      <c r="M13" s="68" t="s">
        <v>39</v>
      </c>
      <c r="N13" s="68">
        <v>10718</v>
      </c>
      <c r="O13" s="68" t="s">
        <v>89</v>
      </c>
      <c r="P13" s="68">
        <f t="shared" si="1"/>
        <v>-2551</v>
      </c>
      <c r="Q13" s="68" t="s">
        <v>39</v>
      </c>
      <c r="R13" s="68">
        <f t="shared" si="2"/>
        <v>14423</v>
      </c>
      <c r="S13" s="68" t="s">
        <v>39</v>
      </c>
      <c r="T13" s="68">
        <v>11749</v>
      </c>
      <c r="U13" s="68" t="s">
        <v>39</v>
      </c>
      <c r="V13" s="68"/>
      <c r="W13" s="68"/>
      <c r="X13" s="68">
        <f t="shared" si="3"/>
        <v>2674</v>
      </c>
      <c r="Y13" s="68" t="s">
        <v>39</v>
      </c>
      <c r="Z13" s="68"/>
      <c r="AA13" s="68"/>
      <c r="AB13" s="68"/>
      <c r="AC13" s="68"/>
      <c r="AD13" s="161"/>
      <c r="AE13" s="68"/>
      <c r="AF13" s="68"/>
      <c r="AG13" s="68"/>
      <c r="AH13" s="68"/>
      <c r="AI13" s="99"/>
    </row>
    <row r="14" spans="1:35" ht="12" hidden="1" customHeight="1">
      <c r="B14" s="33" t="s">
        <v>65</v>
      </c>
      <c r="C14" s="50" t="s">
        <v>66</v>
      </c>
      <c r="D14" s="65">
        <v>16816</v>
      </c>
      <c r="E14" s="68" t="s">
        <v>39</v>
      </c>
      <c r="F14" s="68">
        <v>140</v>
      </c>
      <c r="G14" s="68" t="s">
        <v>39</v>
      </c>
      <c r="H14" s="68"/>
      <c r="I14" s="68"/>
      <c r="J14" s="68">
        <f t="shared" si="0"/>
        <v>16676</v>
      </c>
      <c r="K14" s="68" t="s">
        <v>39</v>
      </c>
      <c r="L14" s="68">
        <v>12721</v>
      </c>
      <c r="M14" s="68" t="s">
        <v>39</v>
      </c>
      <c r="N14" s="68">
        <v>10131</v>
      </c>
      <c r="O14" s="68" t="s">
        <v>39</v>
      </c>
      <c r="P14" s="68">
        <f t="shared" si="1"/>
        <v>-2590</v>
      </c>
      <c r="Q14" s="68" t="s">
        <v>39</v>
      </c>
      <c r="R14" s="68">
        <f t="shared" si="2"/>
        <v>14086</v>
      </c>
      <c r="S14" s="68" t="s">
        <v>39</v>
      </c>
      <c r="T14" s="68">
        <v>11246</v>
      </c>
      <c r="U14" s="68" t="s">
        <v>39</v>
      </c>
      <c r="V14" s="68"/>
      <c r="W14" s="68"/>
      <c r="X14" s="68">
        <f t="shared" si="3"/>
        <v>2840</v>
      </c>
      <c r="Y14" s="68" t="s">
        <v>39</v>
      </c>
      <c r="Z14" s="68"/>
      <c r="AA14" s="68"/>
      <c r="AB14" s="68"/>
      <c r="AC14" s="68"/>
      <c r="AD14" s="161"/>
      <c r="AE14" s="68"/>
      <c r="AF14" s="68"/>
      <c r="AG14" s="68"/>
      <c r="AH14" s="68"/>
      <c r="AI14" s="99"/>
    </row>
    <row r="15" spans="1:35" ht="12" hidden="1" customHeight="1">
      <c r="B15" s="33" t="s">
        <v>41</v>
      </c>
      <c r="C15" s="50" t="s">
        <v>95</v>
      </c>
      <c r="D15" s="65">
        <v>16274</v>
      </c>
      <c r="E15" s="68" t="s">
        <v>39</v>
      </c>
      <c r="F15" s="68">
        <v>136</v>
      </c>
      <c r="G15" s="68" t="s">
        <v>39</v>
      </c>
      <c r="H15" s="68"/>
      <c r="I15" s="68"/>
      <c r="J15" s="68">
        <f t="shared" si="0"/>
        <v>16138</v>
      </c>
      <c r="K15" s="68" t="s">
        <v>39</v>
      </c>
      <c r="L15" s="68">
        <v>12422</v>
      </c>
      <c r="M15" s="68" t="s">
        <v>39</v>
      </c>
      <c r="N15" s="68">
        <v>9789</v>
      </c>
      <c r="O15" s="68" t="s">
        <v>39</v>
      </c>
      <c r="P15" s="68">
        <f t="shared" si="1"/>
        <v>-2633</v>
      </c>
      <c r="Q15" s="68" t="s">
        <v>39</v>
      </c>
      <c r="R15" s="68">
        <f t="shared" si="2"/>
        <v>13505</v>
      </c>
      <c r="S15" s="68" t="s">
        <v>39</v>
      </c>
      <c r="T15" s="68">
        <v>11516</v>
      </c>
      <c r="U15" s="68" t="s">
        <v>39</v>
      </c>
      <c r="V15" s="68"/>
      <c r="W15" s="68"/>
      <c r="X15" s="68">
        <f t="shared" si="3"/>
        <v>1989</v>
      </c>
      <c r="Y15" s="68" t="s">
        <v>39</v>
      </c>
      <c r="Z15" s="68"/>
      <c r="AA15" s="68"/>
      <c r="AB15" s="68"/>
      <c r="AC15" s="68"/>
      <c r="AD15" s="161"/>
      <c r="AE15" s="68"/>
      <c r="AF15" s="68"/>
      <c r="AG15" s="68"/>
      <c r="AH15" s="68"/>
      <c r="AI15" s="99"/>
    </row>
    <row r="16" spans="1:35" ht="12" hidden="1" customHeight="1">
      <c r="B16" s="33" t="s">
        <v>42</v>
      </c>
      <c r="C16" s="50" t="s">
        <v>96</v>
      </c>
      <c r="D16" s="65">
        <v>16552</v>
      </c>
      <c r="E16" s="68" t="s">
        <v>39</v>
      </c>
      <c r="F16" s="68">
        <v>136</v>
      </c>
      <c r="G16" s="68" t="s">
        <v>39</v>
      </c>
      <c r="H16" s="68"/>
      <c r="I16" s="68"/>
      <c r="J16" s="68">
        <f t="shared" si="0"/>
        <v>16416</v>
      </c>
      <c r="K16" s="68" t="s">
        <v>39</v>
      </c>
      <c r="L16" s="68">
        <v>12557</v>
      </c>
      <c r="M16" s="68" t="s">
        <v>39</v>
      </c>
      <c r="N16" s="68">
        <v>9847</v>
      </c>
      <c r="O16" s="68" t="s">
        <v>39</v>
      </c>
      <c r="P16" s="68">
        <f t="shared" si="1"/>
        <v>-2710</v>
      </c>
      <c r="Q16" s="68" t="s">
        <v>39</v>
      </c>
      <c r="R16" s="68">
        <f t="shared" si="2"/>
        <v>13706</v>
      </c>
      <c r="S16" s="68" t="s">
        <v>39</v>
      </c>
      <c r="T16" s="68">
        <v>11369</v>
      </c>
      <c r="U16" s="68" t="s">
        <v>39</v>
      </c>
      <c r="V16" s="68"/>
      <c r="W16" s="68"/>
      <c r="X16" s="68">
        <f t="shared" si="3"/>
        <v>2337</v>
      </c>
      <c r="Y16" s="68" t="s">
        <v>39</v>
      </c>
      <c r="Z16" s="68"/>
      <c r="AA16" s="68"/>
      <c r="AB16" s="68"/>
      <c r="AC16" s="68"/>
      <c r="AD16" s="161"/>
      <c r="AE16" s="68"/>
      <c r="AF16" s="68"/>
      <c r="AG16" s="68"/>
      <c r="AH16" s="68"/>
      <c r="AI16" s="99"/>
    </row>
    <row r="17" spans="1:35" ht="12" hidden="1" customHeight="1">
      <c r="B17" s="33" t="s">
        <v>67</v>
      </c>
      <c r="C17" s="50" t="s">
        <v>43</v>
      </c>
      <c r="D17" s="65">
        <v>15732</v>
      </c>
      <c r="E17" s="68" t="s">
        <v>39</v>
      </c>
      <c r="F17" s="68">
        <v>130</v>
      </c>
      <c r="G17" s="68" t="s">
        <v>39</v>
      </c>
      <c r="H17" s="68"/>
      <c r="I17" s="68"/>
      <c r="J17" s="68">
        <f t="shared" si="0"/>
        <v>15602</v>
      </c>
      <c r="K17" s="68" t="s">
        <v>39</v>
      </c>
      <c r="L17" s="68">
        <v>12095</v>
      </c>
      <c r="M17" s="68" t="s">
        <v>39</v>
      </c>
      <c r="N17" s="68">
        <v>9687</v>
      </c>
      <c r="O17" s="68" t="s">
        <v>39</v>
      </c>
      <c r="P17" s="68">
        <f t="shared" si="1"/>
        <v>-2408</v>
      </c>
      <c r="Q17" s="68" t="s">
        <v>39</v>
      </c>
      <c r="R17" s="68">
        <f t="shared" si="2"/>
        <v>13194</v>
      </c>
      <c r="S17" s="68" t="s">
        <v>39</v>
      </c>
      <c r="T17" s="68">
        <v>10433</v>
      </c>
      <c r="U17" s="68" t="s">
        <v>39</v>
      </c>
      <c r="V17" s="68"/>
      <c r="W17" s="68"/>
      <c r="X17" s="68">
        <f t="shared" si="3"/>
        <v>2761</v>
      </c>
      <c r="Y17" s="68" t="s">
        <v>39</v>
      </c>
      <c r="Z17" s="68"/>
      <c r="AA17" s="68"/>
      <c r="AB17" s="68"/>
      <c r="AC17" s="68"/>
      <c r="AD17" s="161"/>
      <c r="AE17" s="68"/>
      <c r="AF17" s="68"/>
      <c r="AG17" s="68"/>
      <c r="AH17" s="68"/>
      <c r="AI17" s="99"/>
    </row>
    <row r="18" spans="1:35" ht="12" hidden="1" customHeight="1">
      <c r="A18" s="14"/>
      <c r="B18" s="33" t="s">
        <v>68</v>
      </c>
      <c r="C18" s="50" t="s">
        <v>44</v>
      </c>
      <c r="D18" s="65">
        <v>16222</v>
      </c>
      <c r="E18" s="68" t="s">
        <v>39</v>
      </c>
      <c r="F18" s="68">
        <v>135</v>
      </c>
      <c r="G18" s="68" t="s">
        <v>39</v>
      </c>
      <c r="H18" s="68"/>
      <c r="I18" s="68"/>
      <c r="J18" s="68">
        <f t="shared" si="0"/>
        <v>16087</v>
      </c>
      <c r="K18" s="68" t="s">
        <v>39</v>
      </c>
      <c r="L18" s="68">
        <v>12494</v>
      </c>
      <c r="M18" s="68" t="s">
        <v>39</v>
      </c>
      <c r="N18" s="68">
        <v>10300</v>
      </c>
      <c r="O18" s="68" t="s">
        <v>39</v>
      </c>
      <c r="P18" s="68">
        <f t="shared" si="1"/>
        <v>-2194</v>
      </c>
      <c r="Q18" s="68" t="s">
        <v>39</v>
      </c>
      <c r="R18" s="68">
        <f t="shared" si="2"/>
        <v>13893</v>
      </c>
      <c r="S18" s="68" t="s">
        <v>39</v>
      </c>
      <c r="T18" s="68">
        <v>10287</v>
      </c>
      <c r="U18" s="68" t="s">
        <v>39</v>
      </c>
      <c r="V18" s="68"/>
      <c r="W18" s="68"/>
      <c r="X18" s="68">
        <f t="shared" si="3"/>
        <v>3606</v>
      </c>
      <c r="Y18" s="68" t="s">
        <v>39</v>
      </c>
      <c r="Z18" s="68"/>
      <c r="AA18" s="68"/>
      <c r="AB18" s="68"/>
      <c r="AC18" s="68"/>
      <c r="AD18" s="161"/>
      <c r="AE18" s="68"/>
      <c r="AF18" s="68"/>
      <c r="AG18" s="68"/>
      <c r="AH18" s="68"/>
      <c r="AI18" s="99"/>
    </row>
    <row r="19" spans="1:35" ht="12" hidden="1" customHeight="1">
      <c r="A19" s="14"/>
      <c r="B19" s="33" t="s">
        <v>45</v>
      </c>
      <c r="C19" s="50" t="s">
        <v>46</v>
      </c>
      <c r="D19" s="65">
        <v>16482</v>
      </c>
      <c r="E19" s="68" t="s">
        <v>39</v>
      </c>
      <c r="F19" s="68">
        <v>123</v>
      </c>
      <c r="G19" s="68" t="s">
        <v>39</v>
      </c>
      <c r="H19" s="68"/>
      <c r="I19" s="68"/>
      <c r="J19" s="68">
        <f t="shared" si="0"/>
        <v>16359</v>
      </c>
      <c r="K19" s="68" t="s">
        <v>39</v>
      </c>
      <c r="L19" s="68">
        <v>11965</v>
      </c>
      <c r="M19" s="68" t="s">
        <v>39</v>
      </c>
      <c r="N19" s="68">
        <v>9605</v>
      </c>
      <c r="O19" s="68" t="s">
        <v>39</v>
      </c>
      <c r="P19" s="68">
        <f t="shared" si="1"/>
        <v>-2360</v>
      </c>
      <c r="Q19" s="68" t="s">
        <v>39</v>
      </c>
      <c r="R19" s="68">
        <f t="shared" si="2"/>
        <v>13999</v>
      </c>
      <c r="S19" s="68" t="s">
        <v>39</v>
      </c>
      <c r="T19" s="68">
        <v>9965</v>
      </c>
      <c r="U19" s="68" t="s">
        <v>39</v>
      </c>
      <c r="V19" s="68"/>
      <c r="W19" s="68"/>
      <c r="X19" s="68">
        <f t="shared" si="3"/>
        <v>4034</v>
      </c>
      <c r="Y19" s="68" t="s">
        <v>39</v>
      </c>
      <c r="Z19" s="68"/>
      <c r="AA19" s="68"/>
      <c r="AB19" s="68"/>
      <c r="AC19" s="68"/>
      <c r="AD19" s="161"/>
      <c r="AE19" s="68"/>
      <c r="AF19" s="68"/>
      <c r="AG19" s="68"/>
      <c r="AH19" s="68"/>
      <c r="AI19" s="99"/>
    </row>
    <row r="20" spans="1:35" ht="12" hidden="1" customHeight="1">
      <c r="A20" s="14"/>
      <c r="B20" s="33" t="s">
        <v>63</v>
      </c>
      <c r="C20" s="50" t="s">
        <v>47</v>
      </c>
      <c r="D20" s="65">
        <v>15123</v>
      </c>
      <c r="E20" s="68" t="s">
        <v>39</v>
      </c>
      <c r="F20" s="68">
        <v>127</v>
      </c>
      <c r="G20" s="68" t="s">
        <v>39</v>
      </c>
      <c r="H20" s="68"/>
      <c r="I20" s="68"/>
      <c r="J20" s="68">
        <f t="shared" si="0"/>
        <v>14996</v>
      </c>
      <c r="K20" s="68" t="s">
        <v>39</v>
      </c>
      <c r="L20" s="68">
        <v>10789</v>
      </c>
      <c r="M20" s="68" t="s">
        <v>39</v>
      </c>
      <c r="N20" s="68">
        <v>8718</v>
      </c>
      <c r="O20" s="68" t="s">
        <v>39</v>
      </c>
      <c r="P20" s="68">
        <f t="shared" si="1"/>
        <v>-2071</v>
      </c>
      <c r="Q20" s="68" t="s">
        <v>39</v>
      </c>
      <c r="R20" s="68">
        <f t="shared" si="2"/>
        <v>12925</v>
      </c>
      <c r="S20" s="68" t="s">
        <v>39</v>
      </c>
      <c r="T20" s="68">
        <v>9819</v>
      </c>
      <c r="U20" s="68" t="s">
        <v>39</v>
      </c>
      <c r="V20" s="68"/>
      <c r="W20" s="68"/>
      <c r="X20" s="68">
        <f t="shared" si="3"/>
        <v>3106</v>
      </c>
      <c r="Y20" s="68" t="s">
        <v>39</v>
      </c>
      <c r="Z20" s="68"/>
      <c r="AA20" s="68"/>
      <c r="AB20" s="68"/>
      <c r="AC20" s="68"/>
      <c r="AD20" s="161"/>
      <c r="AE20" s="68"/>
      <c r="AF20" s="68"/>
      <c r="AG20" s="68"/>
      <c r="AH20" s="68"/>
      <c r="AI20" s="99"/>
    </row>
    <row r="21" spans="1:35" ht="12" hidden="1" customHeight="1">
      <c r="A21" s="14"/>
      <c r="B21" s="34" t="s">
        <v>48</v>
      </c>
      <c r="C21" s="50" t="s">
        <v>49</v>
      </c>
      <c r="D21" s="65">
        <v>17057</v>
      </c>
      <c r="E21" s="68" t="s">
        <v>39</v>
      </c>
      <c r="F21" s="68">
        <v>142</v>
      </c>
      <c r="G21" s="68" t="s">
        <v>39</v>
      </c>
      <c r="H21" s="68"/>
      <c r="I21" s="68"/>
      <c r="J21" s="69">
        <f t="shared" si="0"/>
        <v>16915</v>
      </c>
      <c r="K21" s="69" t="s">
        <v>39</v>
      </c>
      <c r="L21" s="69">
        <v>12158</v>
      </c>
      <c r="M21" s="69" t="s">
        <v>39</v>
      </c>
      <c r="N21" s="69">
        <v>9329</v>
      </c>
      <c r="O21" s="69" t="s">
        <v>39</v>
      </c>
      <c r="P21" s="69">
        <f t="shared" si="1"/>
        <v>-2829</v>
      </c>
      <c r="Q21" s="69" t="s">
        <v>39</v>
      </c>
      <c r="R21" s="69">
        <f t="shared" si="2"/>
        <v>14086</v>
      </c>
      <c r="S21" s="69" t="s">
        <v>39</v>
      </c>
      <c r="T21" s="68">
        <v>10150</v>
      </c>
      <c r="U21" s="68" t="s">
        <v>39</v>
      </c>
      <c r="V21" s="68"/>
      <c r="W21" s="68"/>
      <c r="X21" s="69">
        <f t="shared" si="3"/>
        <v>3936</v>
      </c>
      <c r="Y21" s="68" t="s">
        <v>39</v>
      </c>
      <c r="Z21" s="68"/>
      <c r="AA21" s="68"/>
      <c r="AB21" s="68"/>
      <c r="AC21" s="68"/>
      <c r="AD21" s="161"/>
      <c r="AE21" s="68"/>
      <c r="AF21" s="68"/>
      <c r="AG21" s="68"/>
      <c r="AH21" s="68"/>
      <c r="AI21" s="99"/>
    </row>
    <row r="22" spans="1:35" ht="12" hidden="1" customHeight="1">
      <c r="A22" s="14"/>
      <c r="B22" s="32" t="s">
        <v>50</v>
      </c>
      <c r="C22" s="51" t="s">
        <v>51</v>
      </c>
      <c r="D22" s="67">
        <v>16602</v>
      </c>
      <c r="E22" s="87">
        <f>D22/D10*100</f>
        <v>98.166982024597914</v>
      </c>
      <c r="F22" s="70">
        <v>140</v>
      </c>
      <c r="G22" s="87">
        <f>F22/F10*100</f>
        <v>111.11111111111111</v>
      </c>
      <c r="H22" s="70"/>
      <c r="I22" s="87"/>
      <c r="J22" s="70">
        <f t="shared" si="0"/>
        <v>16462</v>
      </c>
      <c r="K22" s="87">
        <f>J22/J10*100</f>
        <v>98.069820088168711</v>
      </c>
      <c r="L22" s="70">
        <v>11652</v>
      </c>
      <c r="M22" s="87">
        <f>L22/L10*100</f>
        <v>86.806228115920433</v>
      </c>
      <c r="N22" s="70">
        <v>8928</v>
      </c>
      <c r="O22" s="87">
        <f>N22/N10*100</f>
        <v>86.194245993435032</v>
      </c>
      <c r="P22" s="70">
        <f t="shared" si="1"/>
        <v>-2724</v>
      </c>
      <c r="Q22" s="87">
        <f>P22/P10*100</f>
        <v>88.874388254486135</v>
      </c>
      <c r="R22" s="70">
        <f t="shared" si="2"/>
        <v>13738</v>
      </c>
      <c r="S22" s="87">
        <f>R22/R10*100</f>
        <v>100.12389767509657</v>
      </c>
      <c r="T22" s="70">
        <v>10043</v>
      </c>
      <c r="U22" s="87">
        <f>T22/T10*100</f>
        <v>93.754667662434656</v>
      </c>
      <c r="V22" s="70"/>
      <c r="W22" s="87"/>
      <c r="X22" s="70">
        <f t="shared" si="3"/>
        <v>3695</v>
      </c>
      <c r="Y22" s="87">
        <f>X22/X10*100</f>
        <v>122.79827185111331</v>
      </c>
      <c r="Z22" s="70"/>
      <c r="AA22" s="87"/>
      <c r="AB22" s="70"/>
      <c r="AC22" s="87"/>
      <c r="AD22" s="162"/>
      <c r="AE22" s="87"/>
      <c r="AF22" s="87"/>
      <c r="AG22" s="87"/>
      <c r="AH22" s="87"/>
      <c r="AI22" s="100"/>
    </row>
    <row r="23" spans="1:35" ht="12" hidden="1" customHeight="1">
      <c r="A23" s="14"/>
      <c r="B23" s="33" t="s">
        <v>64</v>
      </c>
      <c r="C23" s="50" t="s">
        <v>88</v>
      </c>
      <c r="D23" s="65">
        <v>17257</v>
      </c>
      <c r="E23" s="71">
        <f t="shared" ref="E23:E86" si="4">D23/D11*100</f>
        <v>97.502683767444481</v>
      </c>
      <c r="F23" s="68">
        <v>147</v>
      </c>
      <c r="G23" s="71">
        <f t="shared" ref="G23:G86" si="5">F23/F11*100</f>
        <v>112.21374045801527</v>
      </c>
      <c r="H23" s="68"/>
      <c r="I23" s="71"/>
      <c r="J23" s="68">
        <f t="shared" si="0"/>
        <v>17110</v>
      </c>
      <c r="K23" s="71">
        <f t="shared" ref="K23:K86" si="6">J23/J11*100</f>
        <v>97.392987249544632</v>
      </c>
      <c r="L23" s="68">
        <v>12118</v>
      </c>
      <c r="M23" s="71">
        <f t="shared" ref="M23:M86" si="7">L23/L11*100</f>
        <v>86.322838011112694</v>
      </c>
      <c r="N23" s="68">
        <v>9010</v>
      </c>
      <c r="O23" s="71">
        <f t="shared" ref="O23:O86" si="8">N23/N11*100</f>
        <v>86.609631836970095</v>
      </c>
      <c r="P23" s="68">
        <f t="shared" si="1"/>
        <v>-3108</v>
      </c>
      <c r="Q23" s="71">
        <f t="shared" ref="Q23:Q86" si="9">P23/P11*100</f>
        <v>85.502063273727643</v>
      </c>
      <c r="R23" s="68">
        <f t="shared" si="2"/>
        <v>14002</v>
      </c>
      <c r="S23" s="71">
        <f t="shared" ref="S23:S86" si="10">R23/R11*100</f>
        <v>100.49522715854447</v>
      </c>
      <c r="T23" s="68">
        <v>10761</v>
      </c>
      <c r="U23" s="71">
        <f t="shared" ref="U23:U86" si="11">T23/T11*100</f>
        <v>98.238086543728315</v>
      </c>
      <c r="V23" s="68"/>
      <c r="W23" s="71"/>
      <c r="X23" s="68">
        <f t="shared" si="3"/>
        <v>3241</v>
      </c>
      <c r="Y23" s="71">
        <f t="shared" ref="Y23:Y86" si="12">X23/X11*100</f>
        <v>108.79489761664989</v>
      </c>
      <c r="Z23" s="68"/>
      <c r="AA23" s="71"/>
      <c r="AB23" s="68"/>
      <c r="AC23" s="71"/>
      <c r="AD23" s="163"/>
      <c r="AE23" s="71"/>
      <c r="AF23" s="71"/>
      <c r="AG23" s="71"/>
      <c r="AH23" s="71"/>
      <c r="AI23" s="101"/>
    </row>
    <row r="24" spans="1:35" ht="12" hidden="1" customHeight="1">
      <c r="A24" s="14"/>
      <c r="B24" s="33" t="s">
        <v>40</v>
      </c>
      <c r="C24" s="50" t="s">
        <v>91</v>
      </c>
      <c r="D24" s="65">
        <v>16812</v>
      </c>
      <c r="E24" s="71">
        <f t="shared" si="4"/>
        <v>98.952324896998235</v>
      </c>
      <c r="F24" s="68">
        <v>142</v>
      </c>
      <c r="G24" s="71">
        <f t="shared" si="5"/>
        <v>100</v>
      </c>
      <c r="H24" s="68"/>
      <c r="I24" s="71"/>
      <c r="J24" s="68">
        <f t="shared" si="0"/>
        <v>16670</v>
      </c>
      <c r="K24" s="71">
        <f t="shared" si="6"/>
        <v>98.943494776828118</v>
      </c>
      <c r="L24" s="68">
        <v>11470</v>
      </c>
      <c r="M24" s="71">
        <f t="shared" si="7"/>
        <v>86.098183455937544</v>
      </c>
      <c r="N24" s="68">
        <v>8492</v>
      </c>
      <c r="O24" s="71">
        <f t="shared" si="8"/>
        <v>90.417376490630318</v>
      </c>
      <c r="P24" s="68">
        <f t="shared" si="1"/>
        <v>-2978</v>
      </c>
      <c r="Q24" s="71">
        <f t="shared" si="9"/>
        <v>75.776081424936393</v>
      </c>
      <c r="R24" s="68">
        <f t="shared" si="2"/>
        <v>13692</v>
      </c>
      <c r="S24" s="71">
        <f t="shared" si="10"/>
        <v>105.99163957268927</v>
      </c>
      <c r="T24" s="68">
        <v>11263</v>
      </c>
      <c r="U24" s="71">
        <f t="shared" si="11"/>
        <v>100.84161518488675</v>
      </c>
      <c r="V24" s="68"/>
      <c r="W24" s="71"/>
      <c r="X24" s="68">
        <f t="shared" si="3"/>
        <v>2429</v>
      </c>
      <c r="Y24" s="71">
        <f t="shared" si="12"/>
        <v>138.87935963407659</v>
      </c>
      <c r="Z24" s="68"/>
      <c r="AA24" s="71"/>
      <c r="AB24" s="68"/>
      <c r="AC24" s="71"/>
      <c r="AD24" s="163"/>
      <c r="AE24" s="71"/>
      <c r="AF24" s="71"/>
      <c r="AG24" s="71"/>
      <c r="AH24" s="71"/>
      <c r="AI24" s="101"/>
    </row>
    <row r="25" spans="1:35" ht="12" hidden="1" customHeight="1">
      <c r="A25" s="14"/>
      <c r="B25" s="33" t="s">
        <v>61</v>
      </c>
      <c r="C25" s="50" t="s">
        <v>62</v>
      </c>
      <c r="D25" s="65">
        <v>16684</v>
      </c>
      <c r="E25" s="71">
        <f t="shared" si="4"/>
        <v>97.481741162722756</v>
      </c>
      <c r="F25" s="68">
        <v>141</v>
      </c>
      <c r="G25" s="71">
        <f t="shared" si="5"/>
        <v>100</v>
      </c>
      <c r="H25" s="68"/>
      <c r="I25" s="71"/>
      <c r="J25" s="68">
        <f t="shared" si="0"/>
        <v>16543</v>
      </c>
      <c r="K25" s="71">
        <f t="shared" si="6"/>
        <v>97.460822434311297</v>
      </c>
      <c r="L25" s="68">
        <v>11335</v>
      </c>
      <c r="M25" s="71">
        <f t="shared" si="7"/>
        <v>85.424674052302365</v>
      </c>
      <c r="N25" s="68">
        <v>8557</v>
      </c>
      <c r="O25" s="71">
        <f t="shared" si="8"/>
        <v>79.837656279156562</v>
      </c>
      <c r="P25" s="68">
        <f t="shared" si="1"/>
        <v>-2778</v>
      </c>
      <c r="Q25" s="71">
        <f t="shared" si="9"/>
        <v>108.8984711877695</v>
      </c>
      <c r="R25" s="68">
        <f t="shared" si="2"/>
        <v>13765</v>
      </c>
      <c r="S25" s="71">
        <f t="shared" si="10"/>
        <v>95.437842335159118</v>
      </c>
      <c r="T25" s="68">
        <v>11430</v>
      </c>
      <c r="U25" s="71">
        <f t="shared" si="11"/>
        <v>97.284875308536897</v>
      </c>
      <c r="V25" s="68"/>
      <c r="W25" s="71"/>
      <c r="X25" s="68">
        <f t="shared" si="3"/>
        <v>2335</v>
      </c>
      <c r="Y25" s="71">
        <f t="shared" si="12"/>
        <v>87.322363500373967</v>
      </c>
      <c r="Z25" s="68"/>
      <c r="AA25" s="71"/>
      <c r="AB25" s="68"/>
      <c r="AC25" s="71"/>
      <c r="AD25" s="163"/>
      <c r="AE25" s="71"/>
      <c r="AF25" s="71"/>
      <c r="AG25" s="71"/>
      <c r="AH25" s="71"/>
      <c r="AI25" s="101"/>
    </row>
    <row r="26" spans="1:35" ht="12" hidden="1" customHeight="1">
      <c r="A26" s="14"/>
      <c r="B26" s="33" t="s">
        <v>65</v>
      </c>
      <c r="C26" s="50" t="s">
        <v>66</v>
      </c>
      <c r="D26" s="65">
        <v>15937</v>
      </c>
      <c r="E26" s="71">
        <f t="shared" si="4"/>
        <v>94.772835394862028</v>
      </c>
      <c r="F26" s="68">
        <v>140</v>
      </c>
      <c r="G26" s="71">
        <f t="shared" si="5"/>
        <v>100</v>
      </c>
      <c r="H26" s="68"/>
      <c r="I26" s="71"/>
      <c r="J26" s="68">
        <f t="shared" si="0"/>
        <v>15797</v>
      </c>
      <c r="K26" s="71">
        <f t="shared" si="6"/>
        <v>94.728951786999289</v>
      </c>
      <c r="L26" s="68">
        <v>10777</v>
      </c>
      <c r="M26" s="71">
        <f t="shared" si="7"/>
        <v>84.718182532819753</v>
      </c>
      <c r="N26" s="68">
        <v>8775</v>
      </c>
      <c r="O26" s="71">
        <f t="shared" si="8"/>
        <v>86.615339058335806</v>
      </c>
      <c r="P26" s="68">
        <f t="shared" si="1"/>
        <v>-2002</v>
      </c>
      <c r="Q26" s="71">
        <f t="shared" si="9"/>
        <v>77.297297297297291</v>
      </c>
      <c r="R26" s="68">
        <f t="shared" si="2"/>
        <v>13795</v>
      </c>
      <c r="S26" s="71">
        <f t="shared" si="10"/>
        <v>97.934118983387762</v>
      </c>
      <c r="T26" s="68">
        <v>11151</v>
      </c>
      <c r="U26" s="71">
        <f t="shared" si="11"/>
        <v>99.155255201849542</v>
      </c>
      <c r="V26" s="68"/>
      <c r="W26" s="71"/>
      <c r="X26" s="68">
        <f t="shared" si="3"/>
        <v>2644</v>
      </c>
      <c r="Y26" s="71">
        <f t="shared" si="12"/>
        <v>93.098591549295776</v>
      </c>
      <c r="Z26" s="68"/>
      <c r="AA26" s="71"/>
      <c r="AB26" s="68"/>
      <c r="AC26" s="71"/>
      <c r="AD26" s="163"/>
      <c r="AE26" s="71"/>
      <c r="AF26" s="71"/>
      <c r="AG26" s="71"/>
      <c r="AH26" s="71"/>
      <c r="AI26" s="101"/>
    </row>
    <row r="27" spans="1:35" ht="12" hidden="1" customHeight="1">
      <c r="A27" s="14"/>
      <c r="B27" s="33" t="s">
        <v>41</v>
      </c>
      <c r="C27" s="50" t="s">
        <v>95</v>
      </c>
      <c r="D27" s="65">
        <v>15790</v>
      </c>
      <c r="E27" s="71">
        <f t="shared" si="4"/>
        <v>97.025930932776205</v>
      </c>
      <c r="F27" s="68">
        <v>136</v>
      </c>
      <c r="G27" s="71">
        <f t="shared" si="5"/>
        <v>100</v>
      </c>
      <c r="H27" s="68"/>
      <c r="I27" s="71"/>
      <c r="J27" s="68">
        <f t="shared" si="0"/>
        <v>15654</v>
      </c>
      <c r="K27" s="71">
        <f t="shared" si="6"/>
        <v>97.000867517660183</v>
      </c>
      <c r="L27" s="68">
        <v>9874</v>
      </c>
      <c r="M27" s="71">
        <f t="shared" si="7"/>
        <v>79.488005152149412</v>
      </c>
      <c r="N27" s="68">
        <v>8226</v>
      </c>
      <c r="O27" s="71">
        <f t="shared" si="8"/>
        <v>84.03309837572786</v>
      </c>
      <c r="P27" s="68">
        <f t="shared" si="1"/>
        <v>-1648</v>
      </c>
      <c r="Q27" s="71">
        <f t="shared" si="9"/>
        <v>62.590201291302691</v>
      </c>
      <c r="R27" s="68">
        <f t="shared" si="2"/>
        <v>14006</v>
      </c>
      <c r="S27" s="71">
        <f t="shared" si="10"/>
        <v>103.70973713439466</v>
      </c>
      <c r="T27" s="68">
        <v>12326</v>
      </c>
      <c r="U27" s="71">
        <f t="shared" si="11"/>
        <v>107.03369225425494</v>
      </c>
      <c r="V27" s="68"/>
      <c r="W27" s="71"/>
      <c r="X27" s="68">
        <f t="shared" si="3"/>
        <v>1680</v>
      </c>
      <c r="Y27" s="71">
        <f t="shared" si="12"/>
        <v>84.464555052790345</v>
      </c>
      <c r="Z27" s="68"/>
      <c r="AA27" s="71"/>
      <c r="AB27" s="68"/>
      <c r="AC27" s="71"/>
      <c r="AD27" s="163"/>
      <c r="AE27" s="71"/>
      <c r="AF27" s="71"/>
      <c r="AG27" s="71"/>
      <c r="AH27" s="71"/>
      <c r="AI27" s="101"/>
    </row>
    <row r="28" spans="1:35" ht="12" hidden="1" customHeight="1">
      <c r="A28" s="14"/>
      <c r="B28" s="33" t="s">
        <v>42</v>
      </c>
      <c r="C28" s="50" t="s">
        <v>96</v>
      </c>
      <c r="D28" s="65">
        <v>16631</v>
      </c>
      <c r="E28" s="71">
        <f t="shared" si="4"/>
        <v>100.47728371193814</v>
      </c>
      <c r="F28" s="68">
        <v>137</v>
      </c>
      <c r="G28" s="71">
        <f t="shared" si="5"/>
        <v>100.73529411764706</v>
      </c>
      <c r="H28" s="68"/>
      <c r="I28" s="71"/>
      <c r="J28" s="68">
        <f t="shared" si="0"/>
        <v>16494</v>
      </c>
      <c r="K28" s="71">
        <f t="shared" si="6"/>
        <v>100.4751461988304</v>
      </c>
      <c r="L28" s="68">
        <v>11054</v>
      </c>
      <c r="M28" s="71">
        <f t="shared" si="7"/>
        <v>88.03058055267978</v>
      </c>
      <c r="N28" s="68">
        <v>8640</v>
      </c>
      <c r="O28" s="71">
        <f t="shared" si="8"/>
        <v>87.742459632375343</v>
      </c>
      <c r="P28" s="68">
        <f t="shared" si="1"/>
        <v>-2414</v>
      </c>
      <c r="Q28" s="71">
        <f t="shared" si="9"/>
        <v>89.077490774907758</v>
      </c>
      <c r="R28" s="68">
        <f t="shared" si="2"/>
        <v>14080</v>
      </c>
      <c r="S28" s="71">
        <f t="shared" si="10"/>
        <v>102.72873194221508</v>
      </c>
      <c r="T28" s="68">
        <v>11498</v>
      </c>
      <c r="U28" s="71">
        <f t="shared" si="11"/>
        <v>101.13466443838507</v>
      </c>
      <c r="V28" s="68"/>
      <c r="W28" s="71"/>
      <c r="X28" s="68">
        <f t="shared" si="3"/>
        <v>2582</v>
      </c>
      <c r="Y28" s="71">
        <f t="shared" si="12"/>
        <v>110.48352588789045</v>
      </c>
      <c r="Z28" s="68"/>
      <c r="AA28" s="71"/>
      <c r="AB28" s="68"/>
      <c r="AC28" s="71"/>
      <c r="AD28" s="163"/>
      <c r="AE28" s="71"/>
      <c r="AF28" s="71"/>
      <c r="AG28" s="71"/>
      <c r="AH28" s="71"/>
      <c r="AI28" s="101"/>
    </row>
    <row r="29" spans="1:35" ht="12" hidden="1" customHeight="1">
      <c r="A29" s="14"/>
      <c r="B29" s="33" t="s">
        <v>67</v>
      </c>
      <c r="C29" s="50" t="s">
        <v>43</v>
      </c>
      <c r="D29" s="65">
        <v>15976</v>
      </c>
      <c r="E29" s="71">
        <f t="shared" si="4"/>
        <v>101.55097889651665</v>
      </c>
      <c r="F29" s="68">
        <v>129</v>
      </c>
      <c r="G29" s="71">
        <f t="shared" si="5"/>
        <v>99.230769230769226</v>
      </c>
      <c r="H29" s="68"/>
      <c r="I29" s="71"/>
      <c r="J29" s="68">
        <f t="shared" si="0"/>
        <v>15847</v>
      </c>
      <c r="K29" s="71">
        <f t="shared" si="6"/>
        <v>101.57031149852583</v>
      </c>
      <c r="L29" s="68">
        <v>10954</v>
      </c>
      <c r="M29" s="71">
        <f t="shared" si="7"/>
        <v>90.566349731293926</v>
      </c>
      <c r="N29" s="68">
        <v>8302</v>
      </c>
      <c r="O29" s="71">
        <f t="shared" si="8"/>
        <v>85.702487870341699</v>
      </c>
      <c r="P29" s="68">
        <f t="shared" si="1"/>
        <v>-2652</v>
      </c>
      <c r="Q29" s="71">
        <f t="shared" si="9"/>
        <v>110.1328903654485</v>
      </c>
      <c r="R29" s="68">
        <f t="shared" si="2"/>
        <v>13195</v>
      </c>
      <c r="S29" s="71">
        <f t="shared" si="10"/>
        <v>100.00757920266787</v>
      </c>
      <c r="T29" s="68">
        <v>10776</v>
      </c>
      <c r="U29" s="71">
        <f t="shared" si="11"/>
        <v>103.28764497268284</v>
      </c>
      <c r="V29" s="68"/>
      <c r="W29" s="71"/>
      <c r="X29" s="68">
        <f t="shared" si="3"/>
        <v>2419</v>
      </c>
      <c r="Y29" s="71">
        <f t="shared" si="12"/>
        <v>87.613183629119888</v>
      </c>
      <c r="Z29" s="68"/>
      <c r="AA29" s="71"/>
      <c r="AB29" s="68"/>
      <c r="AC29" s="71"/>
      <c r="AD29" s="163"/>
      <c r="AE29" s="71"/>
      <c r="AF29" s="71"/>
      <c r="AG29" s="71"/>
      <c r="AH29" s="71"/>
      <c r="AI29" s="101"/>
    </row>
    <row r="30" spans="1:35" ht="12" hidden="1" customHeight="1">
      <c r="A30" s="14"/>
      <c r="B30" s="33" t="s">
        <v>68</v>
      </c>
      <c r="C30" s="50" t="s">
        <v>44</v>
      </c>
      <c r="D30" s="65">
        <v>16276</v>
      </c>
      <c r="E30" s="71">
        <f t="shared" si="4"/>
        <v>100.33288127234619</v>
      </c>
      <c r="F30" s="68">
        <v>134</v>
      </c>
      <c r="G30" s="71">
        <f t="shared" si="5"/>
        <v>99.259259259259252</v>
      </c>
      <c r="H30" s="68"/>
      <c r="I30" s="71"/>
      <c r="J30" s="68">
        <f t="shared" si="0"/>
        <v>16142</v>
      </c>
      <c r="K30" s="71">
        <f t="shared" si="6"/>
        <v>100.34189096786226</v>
      </c>
      <c r="L30" s="68">
        <v>11054</v>
      </c>
      <c r="M30" s="71">
        <f t="shared" si="7"/>
        <v>88.474467744517369</v>
      </c>
      <c r="N30" s="68">
        <v>8867</v>
      </c>
      <c r="O30" s="71">
        <f t="shared" si="8"/>
        <v>86.087378640776706</v>
      </c>
      <c r="P30" s="68">
        <f t="shared" si="1"/>
        <v>-2187</v>
      </c>
      <c r="Q30" s="71">
        <f t="shared" si="9"/>
        <v>99.680948040109385</v>
      </c>
      <c r="R30" s="68">
        <f t="shared" si="2"/>
        <v>13955</v>
      </c>
      <c r="S30" s="71">
        <f t="shared" si="10"/>
        <v>100.44626790470022</v>
      </c>
      <c r="T30" s="68">
        <v>10745</v>
      </c>
      <c r="U30" s="71">
        <f t="shared" si="11"/>
        <v>104.4522212501215</v>
      </c>
      <c r="V30" s="68"/>
      <c r="W30" s="71"/>
      <c r="X30" s="68">
        <f t="shared" si="3"/>
        <v>3210</v>
      </c>
      <c r="Y30" s="71">
        <f t="shared" si="12"/>
        <v>89.018302828618971</v>
      </c>
      <c r="Z30" s="68"/>
      <c r="AA30" s="71"/>
      <c r="AB30" s="68"/>
      <c r="AC30" s="71"/>
      <c r="AD30" s="163"/>
      <c r="AE30" s="71"/>
      <c r="AF30" s="71"/>
      <c r="AG30" s="71"/>
      <c r="AH30" s="71"/>
      <c r="AI30" s="101"/>
    </row>
    <row r="31" spans="1:35" ht="12" hidden="1" customHeight="1">
      <c r="A31" s="14"/>
      <c r="B31" s="33" t="s">
        <v>52</v>
      </c>
      <c r="C31" s="50" t="s">
        <v>53</v>
      </c>
      <c r="D31" s="65">
        <v>16811</v>
      </c>
      <c r="E31" s="71">
        <f t="shared" si="4"/>
        <v>101.99611697609514</v>
      </c>
      <c r="F31" s="68">
        <v>136</v>
      </c>
      <c r="G31" s="71">
        <f t="shared" si="5"/>
        <v>110.56910569105692</v>
      </c>
      <c r="H31" s="68"/>
      <c r="I31" s="71"/>
      <c r="J31" s="68">
        <f t="shared" si="0"/>
        <v>16675</v>
      </c>
      <c r="K31" s="71">
        <f t="shared" si="6"/>
        <v>101.9316584143285</v>
      </c>
      <c r="L31" s="68">
        <v>11821</v>
      </c>
      <c r="M31" s="71">
        <f t="shared" si="7"/>
        <v>98.796489761805262</v>
      </c>
      <c r="N31" s="68">
        <v>9315</v>
      </c>
      <c r="O31" s="71">
        <f t="shared" si="8"/>
        <v>96.980739198334192</v>
      </c>
      <c r="P31" s="68">
        <f t="shared" si="1"/>
        <v>-2506</v>
      </c>
      <c r="Q31" s="71">
        <f t="shared" si="9"/>
        <v>106.1864406779661</v>
      </c>
      <c r="R31" s="68">
        <f t="shared" si="2"/>
        <v>14169</v>
      </c>
      <c r="S31" s="71">
        <f t="shared" si="10"/>
        <v>101.21437245517538</v>
      </c>
      <c r="T31" s="68">
        <v>10205</v>
      </c>
      <c r="U31" s="71">
        <f t="shared" si="11"/>
        <v>102.40842950326142</v>
      </c>
      <c r="V31" s="68"/>
      <c r="W31" s="71"/>
      <c r="X31" s="68">
        <f t="shared" si="3"/>
        <v>3964</v>
      </c>
      <c r="Y31" s="71">
        <f t="shared" si="12"/>
        <v>98.264749628160629</v>
      </c>
      <c r="Z31" s="68"/>
      <c r="AA31" s="71"/>
      <c r="AB31" s="68"/>
      <c r="AC31" s="71"/>
      <c r="AD31" s="163"/>
      <c r="AE31" s="71"/>
      <c r="AF31" s="71"/>
      <c r="AG31" s="71"/>
      <c r="AH31" s="71"/>
      <c r="AI31" s="101"/>
    </row>
    <row r="32" spans="1:35" ht="12" hidden="1" customHeight="1">
      <c r="A32" s="14"/>
      <c r="B32" s="33" t="s">
        <v>63</v>
      </c>
      <c r="C32" s="50" t="s">
        <v>47</v>
      </c>
      <c r="D32" s="65">
        <v>15720</v>
      </c>
      <c r="E32" s="71">
        <f t="shared" si="4"/>
        <v>103.94762943860346</v>
      </c>
      <c r="F32" s="68">
        <v>125</v>
      </c>
      <c r="G32" s="71">
        <f t="shared" si="5"/>
        <v>98.425196850393704</v>
      </c>
      <c r="H32" s="68"/>
      <c r="I32" s="71"/>
      <c r="J32" s="68">
        <f t="shared" si="0"/>
        <v>15595</v>
      </c>
      <c r="K32" s="71">
        <f t="shared" si="6"/>
        <v>103.99439850626835</v>
      </c>
      <c r="L32" s="68">
        <v>10772</v>
      </c>
      <c r="M32" s="71">
        <f t="shared" si="7"/>
        <v>99.842432106775419</v>
      </c>
      <c r="N32" s="68">
        <v>7833</v>
      </c>
      <c r="O32" s="71">
        <f t="shared" si="8"/>
        <v>89.848589125946319</v>
      </c>
      <c r="P32" s="68">
        <f t="shared" si="1"/>
        <v>-2939</v>
      </c>
      <c r="Q32" s="71">
        <f t="shared" si="9"/>
        <v>141.91211974891357</v>
      </c>
      <c r="R32" s="68">
        <f t="shared" si="2"/>
        <v>12656</v>
      </c>
      <c r="S32" s="71">
        <f t="shared" si="10"/>
        <v>97.918762088974859</v>
      </c>
      <c r="T32" s="68">
        <v>10237</v>
      </c>
      <c r="U32" s="71">
        <f t="shared" si="11"/>
        <v>104.25705265301966</v>
      </c>
      <c r="V32" s="68"/>
      <c r="W32" s="71"/>
      <c r="X32" s="68">
        <f t="shared" si="3"/>
        <v>2419</v>
      </c>
      <c r="Y32" s="71">
        <f t="shared" si="12"/>
        <v>77.8815196394076</v>
      </c>
      <c r="Z32" s="68"/>
      <c r="AA32" s="71"/>
      <c r="AB32" s="68"/>
      <c r="AC32" s="71"/>
      <c r="AD32" s="163"/>
      <c r="AE32" s="71"/>
      <c r="AF32" s="71"/>
      <c r="AG32" s="71"/>
      <c r="AH32" s="71"/>
      <c r="AI32" s="101"/>
    </row>
    <row r="33" spans="1:35" ht="12" hidden="1" customHeight="1">
      <c r="A33" s="14"/>
      <c r="B33" s="34" t="s">
        <v>48</v>
      </c>
      <c r="C33" s="52" t="s">
        <v>49</v>
      </c>
      <c r="D33" s="66">
        <v>16967</v>
      </c>
      <c r="E33" s="85">
        <f t="shared" si="4"/>
        <v>99.472357389927893</v>
      </c>
      <c r="F33" s="69">
        <v>139</v>
      </c>
      <c r="G33" s="85">
        <f t="shared" si="5"/>
        <v>97.887323943661968</v>
      </c>
      <c r="H33" s="69"/>
      <c r="I33" s="85"/>
      <c r="J33" s="69">
        <f t="shared" si="0"/>
        <v>16828</v>
      </c>
      <c r="K33" s="85">
        <f t="shared" si="6"/>
        <v>99.485663612178541</v>
      </c>
      <c r="L33" s="69">
        <v>11545</v>
      </c>
      <c r="M33" s="85">
        <f t="shared" si="7"/>
        <v>94.958052311235392</v>
      </c>
      <c r="N33" s="69">
        <v>8403</v>
      </c>
      <c r="O33" s="85">
        <f t="shared" si="8"/>
        <v>90.0739629113517</v>
      </c>
      <c r="P33" s="69">
        <f t="shared" si="1"/>
        <v>-3142</v>
      </c>
      <c r="Q33" s="85">
        <f t="shared" si="9"/>
        <v>111.06398020501945</v>
      </c>
      <c r="R33" s="69">
        <f t="shared" si="2"/>
        <v>13686</v>
      </c>
      <c r="S33" s="85">
        <f t="shared" si="10"/>
        <v>97.160301008093143</v>
      </c>
      <c r="T33" s="69">
        <v>10733</v>
      </c>
      <c r="U33" s="85">
        <f t="shared" si="11"/>
        <v>105.74384236453203</v>
      </c>
      <c r="V33" s="69"/>
      <c r="W33" s="85"/>
      <c r="X33" s="69">
        <f t="shared" si="3"/>
        <v>2953</v>
      </c>
      <c r="Y33" s="85">
        <f t="shared" si="12"/>
        <v>75.025406504065046</v>
      </c>
      <c r="Z33" s="69"/>
      <c r="AA33" s="85"/>
      <c r="AB33" s="69"/>
      <c r="AC33" s="85"/>
      <c r="AD33" s="164"/>
      <c r="AE33" s="85"/>
      <c r="AF33" s="85"/>
      <c r="AG33" s="85"/>
      <c r="AH33" s="85"/>
      <c r="AI33" s="102"/>
    </row>
    <row r="34" spans="1:35" ht="12" hidden="1" customHeight="1">
      <c r="B34" s="32" t="s">
        <v>97</v>
      </c>
      <c r="C34" s="50" t="s">
        <v>54</v>
      </c>
      <c r="D34" s="67">
        <v>16853</v>
      </c>
      <c r="E34" s="87">
        <f t="shared" si="4"/>
        <v>101.51186604023611</v>
      </c>
      <c r="F34" s="70">
        <v>118</v>
      </c>
      <c r="G34" s="87">
        <f t="shared" si="5"/>
        <v>84.285714285714292</v>
      </c>
      <c r="H34" s="70"/>
      <c r="I34" s="87"/>
      <c r="J34" s="70">
        <f t="shared" si="0"/>
        <v>16735</v>
      </c>
      <c r="K34" s="87">
        <f t="shared" si="6"/>
        <v>101.65836471874621</v>
      </c>
      <c r="L34" s="70">
        <v>10936</v>
      </c>
      <c r="M34" s="87">
        <f t="shared" si="7"/>
        <v>93.855132166151733</v>
      </c>
      <c r="N34" s="70">
        <v>7864</v>
      </c>
      <c r="O34" s="87">
        <f t="shared" si="8"/>
        <v>88.082437275985654</v>
      </c>
      <c r="P34" s="70">
        <f t="shared" si="1"/>
        <v>-3072</v>
      </c>
      <c r="Q34" s="87">
        <f t="shared" si="9"/>
        <v>112.77533039647578</v>
      </c>
      <c r="R34" s="70">
        <f t="shared" si="2"/>
        <v>13663</v>
      </c>
      <c r="S34" s="87">
        <f t="shared" si="10"/>
        <v>99.454069005677681</v>
      </c>
      <c r="T34" s="70">
        <v>10644</v>
      </c>
      <c r="U34" s="87">
        <f t="shared" si="11"/>
        <v>105.98426764910882</v>
      </c>
      <c r="V34" s="70"/>
      <c r="W34" s="87"/>
      <c r="X34" s="70">
        <f t="shared" si="3"/>
        <v>3019</v>
      </c>
      <c r="Y34" s="87">
        <f t="shared" si="12"/>
        <v>81.705006765899867</v>
      </c>
      <c r="Z34" s="70"/>
      <c r="AA34" s="87"/>
      <c r="AB34" s="70"/>
      <c r="AC34" s="87"/>
      <c r="AD34" s="162"/>
      <c r="AE34" s="87"/>
      <c r="AF34" s="87"/>
      <c r="AG34" s="87"/>
      <c r="AH34" s="87"/>
      <c r="AI34" s="100"/>
    </row>
    <row r="35" spans="1:35" s="15" customFormat="1" ht="12" hidden="1" customHeight="1">
      <c r="A35" s="13"/>
      <c r="B35" s="33" t="s">
        <v>64</v>
      </c>
      <c r="C35" s="50" t="s">
        <v>88</v>
      </c>
      <c r="D35" s="65">
        <v>17500</v>
      </c>
      <c r="E35" s="71">
        <f t="shared" si="4"/>
        <v>101.40812423943908</v>
      </c>
      <c r="F35" s="68">
        <v>143</v>
      </c>
      <c r="G35" s="71">
        <f t="shared" si="5"/>
        <v>97.278911564625844</v>
      </c>
      <c r="H35" s="68"/>
      <c r="I35" s="71"/>
      <c r="J35" s="68">
        <f t="shared" si="0"/>
        <v>17357</v>
      </c>
      <c r="K35" s="71">
        <f t="shared" si="6"/>
        <v>101.44360023378141</v>
      </c>
      <c r="L35" s="68">
        <v>11278</v>
      </c>
      <c r="M35" s="71">
        <f t="shared" si="7"/>
        <v>93.068163063211756</v>
      </c>
      <c r="N35" s="68">
        <v>7759</v>
      </c>
      <c r="O35" s="71">
        <f t="shared" si="8"/>
        <v>86.115427302996679</v>
      </c>
      <c r="P35" s="68">
        <f t="shared" si="1"/>
        <v>-3519</v>
      </c>
      <c r="Q35" s="71">
        <f t="shared" si="9"/>
        <v>113.22393822393822</v>
      </c>
      <c r="R35" s="68">
        <f t="shared" si="2"/>
        <v>13838</v>
      </c>
      <c r="S35" s="71">
        <f t="shared" si="10"/>
        <v>98.82873875160692</v>
      </c>
      <c r="T35" s="68">
        <v>11098</v>
      </c>
      <c r="U35" s="71">
        <f t="shared" si="11"/>
        <v>103.13167921196916</v>
      </c>
      <c r="V35" s="68"/>
      <c r="W35" s="71"/>
      <c r="X35" s="68">
        <f t="shared" si="3"/>
        <v>2740</v>
      </c>
      <c r="Y35" s="71">
        <f t="shared" si="12"/>
        <v>84.541808083924721</v>
      </c>
      <c r="Z35" s="68"/>
      <c r="AA35" s="71"/>
      <c r="AB35" s="68"/>
      <c r="AC35" s="71"/>
      <c r="AD35" s="163"/>
      <c r="AE35" s="71"/>
      <c r="AF35" s="71"/>
      <c r="AG35" s="71"/>
      <c r="AH35" s="71"/>
      <c r="AI35" s="101"/>
    </row>
    <row r="36" spans="1:35" ht="12" hidden="1" customHeight="1">
      <c r="B36" s="33" t="s">
        <v>40</v>
      </c>
      <c r="C36" s="50" t="s">
        <v>91</v>
      </c>
      <c r="D36" s="65">
        <v>16452</v>
      </c>
      <c r="E36" s="71">
        <f t="shared" si="4"/>
        <v>97.858672376873656</v>
      </c>
      <c r="F36" s="68">
        <v>136</v>
      </c>
      <c r="G36" s="71">
        <f t="shared" si="5"/>
        <v>95.774647887323937</v>
      </c>
      <c r="H36" s="68"/>
      <c r="I36" s="71"/>
      <c r="J36" s="68">
        <f t="shared" si="0"/>
        <v>16316</v>
      </c>
      <c r="K36" s="71">
        <f t="shared" si="6"/>
        <v>97.876424715056984</v>
      </c>
      <c r="L36" s="68">
        <v>10586</v>
      </c>
      <c r="M36" s="71">
        <f t="shared" si="7"/>
        <v>92.292938099389715</v>
      </c>
      <c r="N36" s="68">
        <v>7392</v>
      </c>
      <c r="O36" s="71">
        <f t="shared" si="8"/>
        <v>87.046632124352328</v>
      </c>
      <c r="P36" s="68">
        <f t="shared" si="1"/>
        <v>-3194</v>
      </c>
      <c r="Q36" s="71">
        <f t="shared" si="9"/>
        <v>107.25319006044325</v>
      </c>
      <c r="R36" s="68">
        <f t="shared" si="2"/>
        <v>13122</v>
      </c>
      <c r="S36" s="71">
        <f t="shared" si="10"/>
        <v>95.83698510078878</v>
      </c>
      <c r="T36" s="68">
        <v>11104</v>
      </c>
      <c r="U36" s="71">
        <f t="shared" si="11"/>
        <v>98.588297966793931</v>
      </c>
      <c r="V36" s="68"/>
      <c r="W36" s="71"/>
      <c r="X36" s="68">
        <f t="shared" si="3"/>
        <v>2018</v>
      </c>
      <c r="Y36" s="71">
        <f t="shared" si="12"/>
        <v>83.079456566488261</v>
      </c>
      <c r="Z36" s="68"/>
      <c r="AA36" s="71"/>
      <c r="AB36" s="68"/>
      <c r="AC36" s="71"/>
      <c r="AD36" s="163"/>
      <c r="AE36" s="71"/>
      <c r="AF36" s="71"/>
      <c r="AG36" s="71"/>
      <c r="AH36" s="71"/>
      <c r="AI36" s="101"/>
    </row>
    <row r="37" spans="1:35" s="15" customFormat="1" ht="12" hidden="1" customHeight="1">
      <c r="A37" s="13"/>
      <c r="B37" s="33" t="s">
        <v>61</v>
      </c>
      <c r="C37" s="50" t="s">
        <v>62</v>
      </c>
      <c r="D37" s="65">
        <v>16398</v>
      </c>
      <c r="E37" s="71">
        <f t="shared" si="4"/>
        <v>98.285782785902668</v>
      </c>
      <c r="F37" s="68">
        <v>138</v>
      </c>
      <c r="G37" s="71">
        <f t="shared" si="5"/>
        <v>97.872340425531917</v>
      </c>
      <c r="H37" s="68"/>
      <c r="I37" s="71"/>
      <c r="J37" s="68">
        <f t="shared" si="0"/>
        <v>16260</v>
      </c>
      <c r="K37" s="71">
        <f t="shared" si="6"/>
        <v>98.289306655382944</v>
      </c>
      <c r="L37" s="68">
        <v>10785</v>
      </c>
      <c r="M37" s="71">
        <f t="shared" si="7"/>
        <v>95.147772386413763</v>
      </c>
      <c r="N37" s="68">
        <v>6332</v>
      </c>
      <c r="O37" s="71">
        <f t="shared" si="8"/>
        <v>73.997896459039382</v>
      </c>
      <c r="P37" s="68">
        <f t="shared" si="1"/>
        <v>-4453</v>
      </c>
      <c r="Q37" s="71">
        <f t="shared" si="9"/>
        <v>160.29517638588914</v>
      </c>
      <c r="R37" s="68">
        <f t="shared" si="2"/>
        <v>11807</v>
      </c>
      <c r="S37" s="71">
        <f t="shared" si="10"/>
        <v>85.775517617144942</v>
      </c>
      <c r="T37" s="68">
        <v>10589</v>
      </c>
      <c r="U37" s="71">
        <f t="shared" si="11"/>
        <v>92.642169728783912</v>
      </c>
      <c r="V37" s="68"/>
      <c r="W37" s="71"/>
      <c r="X37" s="68">
        <f t="shared" si="3"/>
        <v>1218</v>
      </c>
      <c r="Y37" s="71">
        <f t="shared" si="12"/>
        <v>52.162740899357608</v>
      </c>
      <c r="Z37" s="68"/>
      <c r="AA37" s="71"/>
      <c r="AB37" s="68"/>
      <c r="AC37" s="71"/>
      <c r="AD37" s="163"/>
      <c r="AE37" s="71"/>
      <c r="AF37" s="71"/>
      <c r="AG37" s="71"/>
      <c r="AH37" s="71"/>
      <c r="AI37" s="101"/>
    </row>
    <row r="38" spans="1:35" ht="12" hidden="1" customHeight="1">
      <c r="B38" s="33" t="s">
        <v>65</v>
      </c>
      <c r="C38" s="50" t="s">
        <v>66</v>
      </c>
      <c r="D38" s="65">
        <v>16057</v>
      </c>
      <c r="E38" s="71">
        <f t="shared" si="4"/>
        <v>100.75296479889566</v>
      </c>
      <c r="F38" s="68">
        <v>133</v>
      </c>
      <c r="G38" s="71">
        <f t="shared" si="5"/>
        <v>95</v>
      </c>
      <c r="H38" s="68"/>
      <c r="I38" s="71"/>
      <c r="J38" s="68">
        <f t="shared" si="0"/>
        <v>15924</v>
      </c>
      <c r="K38" s="71">
        <f t="shared" si="6"/>
        <v>100.80395011711086</v>
      </c>
      <c r="L38" s="68">
        <v>10313</v>
      </c>
      <c r="M38" s="71">
        <f t="shared" si="7"/>
        <v>95.69453465714021</v>
      </c>
      <c r="N38" s="68">
        <v>6996</v>
      </c>
      <c r="O38" s="71">
        <f t="shared" si="8"/>
        <v>79.726495726495727</v>
      </c>
      <c r="P38" s="68">
        <f t="shared" si="1"/>
        <v>-3317</v>
      </c>
      <c r="Q38" s="71">
        <f t="shared" si="9"/>
        <v>165.68431568431566</v>
      </c>
      <c r="R38" s="68">
        <f t="shared" si="2"/>
        <v>12607</v>
      </c>
      <c r="S38" s="71">
        <f t="shared" si="10"/>
        <v>91.388184124682851</v>
      </c>
      <c r="T38" s="68">
        <v>10944</v>
      </c>
      <c r="U38" s="71">
        <f t="shared" si="11"/>
        <v>98.143664245359162</v>
      </c>
      <c r="V38" s="68"/>
      <c r="W38" s="71"/>
      <c r="X38" s="68">
        <f t="shared" si="3"/>
        <v>1663</v>
      </c>
      <c r="Y38" s="71">
        <f t="shared" si="12"/>
        <v>62.897125567322242</v>
      </c>
      <c r="Z38" s="68"/>
      <c r="AA38" s="71"/>
      <c r="AB38" s="68"/>
      <c r="AC38" s="71"/>
      <c r="AD38" s="163"/>
      <c r="AE38" s="71"/>
      <c r="AF38" s="71"/>
      <c r="AG38" s="71"/>
      <c r="AH38" s="71"/>
      <c r="AI38" s="101"/>
    </row>
    <row r="39" spans="1:35" ht="12" hidden="1" customHeight="1">
      <c r="B39" s="33" t="s">
        <v>41</v>
      </c>
      <c r="C39" s="50" t="s">
        <v>95</v>
      </c>
      <c r="D39" s="65">
        <v>15442</v>
      </c>
      <c r="E39" s="71">
        <f t="shared" si="4"/>
        <v>97.796073464217855</v>
      </c>
      <c r="F39" s="68">
        <v>131</v>
      </c>
      <c r="G39" s="71">
        <f t="shared" si="5"/>
        <v>96.32352941176471</v>
      </c>
      <c r="H39" s="68"/>
      <c r="I39" s="71"/>
      <c r="J39" s="68">
        <f t="shared" si="0"/>
        <v>15311</v>
      </c>
      <c r="K39" s="71">
        <f t="shared" si="6"/>
        <v>97.808866743324387</v>
      </c>
      <c r="L39" s="68">
        <v>9338</v>
      </c>
      <c r="M39" s="71">
        <f t="shared" si="7"/>
        <v>94.5716021875633</v>
      </c>
      <c r="N39" s="68">
        <v>6924</v>
      </c>
      <c r="O39" s="71">
        <f t="shared" si="8"/>
        <v>84.172137126185262</v>
      </c>
      <c r="P39" s="68">
        <f t="shared" si="1"/>
        <v>-2414</v>
      </c>
      <c r="Q39" s="71">
        <f t="shared" si="9"/>
        <v>146.48058252427185</v>
      </c>
      <c r="R39" s="68">
        <f t="shared" si="2"/>
        <v>12897</v>
      </c>
      <c r="S39" s="71">
        <f t="shared" si="10"/>
        <v>92.081964872197631</v>
      </c>
      <c r="T39" s="68">
        <v>11811</v>
      </c>
      <c r="U39" s="71">
        <f t="shared" si="11"/>
        <v>95.821840012980687</v>
      </c>
      <c r="V39" s="68"/>
      <c r="W39" s="71"/>
      <c r="X39" s="68">
        <f t="shared" si="3"/>
        <v>1086</v>
      </c>
      <c r="Y39" s="71">
        <f t="shared" si="12"/>
        <v>64.642857142857153</v>
      </c>
      <c r="Z39" s="68"/>
      <c r="AA39" s="71"/>
      <c r="AB39" s="68"/>
      <c r="AC39" s="71"/>
      <c r="AD39" s="163"/>
      <c r="AE39" s="71"/>
      <c r="AF39" s="71"/>
      <c r="AG39" s="71"/>
      <c r="AH39" s="71"/>
      <c r="AI39" s="101"/>
    </row>
    <row r="40" spans="1:35" ht="12" hidden="1" customHeight="1">
      <c r="B40" s="33" t="s">
        <v>42</v>
      </c>
      <c r="C40" s="50" t="s">
        <v>96</v>
      </c>
      <c r="D40" s="65">
        <v>15787</v>
      </c>
      <c r="E40" s="71">
        <f t="shared" si="4"/>
        <v>94.925139799170225</v>
      </c>
      <c r="F40" s="68">
        <v>133</v>
      </c>
      <c r="G40" s="71">
        <f t="shared" si="5"/>
        <v>97.080291970802918</v>
      </c>
      <c r="H40" s="68"/>
      <c r="I40" s="71"/>
      <c r="J40" s="68">
        <f t="shared" si="0"/>
        <v>15654</v>
      </c>
      <c r="K40" s="71">
        <f t="shared" si="6"/>
        <v>94.90723899599854</v>
      </c>
      <c r="L40" s="68">
        <v>9584</v>
      </c>
      <c r="M40" s="71">
        <f t="shared" si="7"/>
        <v>86.7016464628189</v>
      </c>
      <c r="N40" s="68">
        <v>7257</v>
      </c>
      <c r="O40" s="71">
        <f t="shared" si="8"/>
        <v>83.993055555555557</v>
      </c>
      <c r="P40" s="68">
        <f t="shared" si="1"/>
        <v>-2327</v>
      </c>
      <c r="Q40" s="71">
        <f t="shared" si="9"/>
        <v>96.396023198011605</v>
      </c>
      <c r="R40" s="68">
        <f t="shared" si="2"/>
        <v>13327</v>
      </c>
      <c r="S40" s="71">
        <f t="shared" si="10"/>
        <v>94.65198863636364</v>
      </c>
      <c r="T40" s="68">
        <v>11971</v>
      </c>
      <c r="U40" s="71">
        <f t="shared" si="11"/>
        <v>104.11375891459384</v>
      </c>
      <c r="V40" s="68"/>
      <c r="W40" s="71"/>
      <c r="X40" s="68">
        <f t="shared" si="3"/>
        <v>1356</v>
      </c>
      <c r="Y40" s="71">
        <f t="shared" si="12"/>
        <v>52.517428350116191</v>
      </c>
      <c r="Z40" s="68"/>
      <c r="AA40" s="71"/>
      <c r="AB40" s="68"/>
      <c r="AC40" s="71"/>
      <c r="AD40" s="163"/>
      <c r="AE40" s="71"/>
      <c r="AF40" s="71"/>
      <c r="AG40" s="71"/>
      <c r="AH40" s="71"/>
      <c r="AI40" s="101"/>
    </row>
    <row r="41" spans="1:35" ht="12" hidden="1" customHeight="1">
      <c r="B41" s="33" t="s">
        <v>67</v>
      </c>
      <c r="C41" s="50" t="s">
        <v>43</v>
      </c>
      <c r="D41" s="65">
        <v>15150</v>
      </c>
      <c r="E41" s="71">
        <f t="shared" si="4"/>
        <v>94.829744616925396</v>
      </c>
      <c r="F41" s="68">
        <v>128</v>
      </c>
      <c r="G41" s="71">
        <f t="shared" si="5"/>
        <v>99.224806201550393</v>
      </c>
      <c r="H41" s="68"/>
      <c r="I41" s="71"/>
      <c r="J41" s="68">
        <f t="shared" si="0"/>
        <v>15022</v>
      </c>
      <c r="K41" s="71">
        <f t="shared" si="6"/>
        <v>94.793967312425067</v>
      </c>
      <c r="L41" s="68">
        <v>9649</v>
      </c>
      <c r="M41" s="71">
        <f t="shared" si="7"/>
        <v>88.086543728318418</v>
      </c>
      <c r="N41" s="68">
        <v>7040</v>
      </c>
      <c r="O41" s="71">
        <f t="shared" si="8"/>
        <v>84.798843652132021</v>
      </c>
      <c r="P41" s="68">
        <f t="shared" si="1"/>
        <v>-2609</v>
      </c>
      <c r="Q41" s="71">
        <f t="shared" si="9"/>
        <v>98.378582202111602</v>
      </c>
      <c r="R41" s="68">
        <f t="shared" si="2"/>
        <v>12413</v>
      </c>
      <c r="S41" s="71">
        <f t="shared" si="10"/>
        <v>94.07351269420235</v>
      </c>
      <c r="T41" s="68">
        <v>11100</v>
      </c>
      <c r="U41" s="71">
        <f t="shared" si="11"/>
        <v>103.00668151447661</v>
      </c>
      <c r="V41" s="68"/>
      <c r="W41" s="71"/>
      <c r="X41" s="68">
        <f t="shared" si="3"/>
        <v>1313</v>
      </c>
      <c r="Y41" s="71">
        <f t="shared" si="12"/>
        <v>54.278627532038037</v>
      </c>
      <c r="Z41" s="68"/>
      <c r="AA41" s="71"/>
      <c r="AB41" s="68"/>
      <c r="AC41" s="71"/>
      <c r="AD41" s="163"/>
      <c r="AE41" s="71"/>
      <c r="AF41" s="71"/>
      <c r="AG41" s="71"/>
      <c r="AH41" s="71"/>
      <c r="AI41" s="101"/>
    </row>
    <row r="42" spans="1:35" ht="12" hidden="1" customHeight="1">
      <c r="B42" s="33" t="s">
        <v>68</v>
      </c>
      <c r="C42" s="50" t="s">
        <v>44</v>
      </c>
      <c r="D42" s="65">
        <v>15731</v>
      </c>
      <c r="E42" s="71">
        <f t="shared" si="4"/>
        <v>96.651511427869252</v>
      </c>
      <c r="F42" s="68">
        <v>132</v>
      </c>
      <c r="G42" s="71">
        <f t="shared" si="5"/>
        <v>98.507462686567166</v>
      </c>
      <c r="H42" s="68"/>
      <c r="I42" s="71"/>
      <c r="J42" s="68">
        <f t="shared" si="0"/>
        <v>15599</v>
      </c>
      <c r="K42" s="71">
        <f t="shared" si="6"/>
        <v>96.636104571924179</v>
      </c>
      <c r="L42" s="68">
        <v>10172</v>
      </c>
      <c r="M42" s="71">
        <f t="shared" si="7"/>
        <v>92.020987877691326</v>
      </c>
      <c r="N42" s="68">
        <v>7432</v>
      </c>
      <c r="O42" s="71">
        <f t="shared" si="8"/>
        <v>83.816397879778961</v>
      </c>
      <c r="P42" s="68">
        <f t="shared" si="1"/>
        <v>-2740</v>
      </c>
      <c r="Q42" s="71">
        <f t="shared" si="9"/>
        <v>125.28577960676725</v>
      </c>
      <c r="R42" s="68">
        <f t="shared" si="2"/>
        <v>12859</v>
      </c>
      <c r="S42" s="71">
        <f t="shared" si="10"/>
        <v>92.146184163382301</v>
      </c>
      <c r="T42" s="68">
        <v>10702</v>
      </c>
      <c r="U42" s="71">
        <f t="shared" si="11"/>
        <v>99.599813866914843</v>
      </c>
      <c r="V42" s="68"/>
      <c r="W42" s="71"/>
      <c r="X42" s="68">
        <f t="shared" si="3"/>
        <v>2157</v>
      </c>
      <c r="Y42" s="71">
        <f t="shared" si="12"/>
        <v>67.196261682242991</v>
      </c>
      <c r="Z42" s="68"/>
      <c r="AA42" s="71"/>
      <c r="AB42" s="68"/>
      <c r="AC42" s="71"/>
      <c r="AD42" s="163"/>
      <c r="AE42" s="71"/>
      <c r="AF42" s="71"/>
      <c r="AG42" s="71"/>
      <c r="AH42" s="71"/>
      <c r="AI42" s="101"/>
    </row>
    <row r="43" spans="1:35" ht="12" hidden="1" customHeight="1">
      <c r="B43" s="33" t="s">
        <v>55</v>
      </c>
      <c r="C43" s="50" t="s">
        <v>56</v>
      </c>
      <c r="D43" s="65">
        <v>15963</v>
      </c>
      <c r="E43" s="71">
        <f t="shared" si="4"/>
        <v>94.955683778478374</v>
      </c>
      <c r="F43" s="68">
        <v>136</v>
      </c>
      <c r="G43" s="71">
        <f t="shared" si="5"/>
        <v>100</v>
      </c>
      <c r="H43" s="68"/>
      <c r="I43" s="71"/>
      <c r="J43" s="68">
        <f t="shared" si="0"/>
        <v>15827</v>
      </c>
      <c r="K43" s="71">
        <f t="shared" si="6"/>
        <v>94.914542728635681</v>
      </c>
      <c r="L43" s="68">
        <v>10380</v>
      </c>
      <c r="M43" s="71">
        <f t="shared" si="7"/>
        <v>87.809829963624068</v>
      </c>
      <c r="N43" s="68">
        <v>7065</v>
      </c>
      <c r="O43" s="71">
        <f t="shared" si="8"/>
        <v>75.845410628019323</v>
      </c>
      <c r="P43" s="68">
        <f t="shared" si="1"/>
        <v>-3315</v>
      </c>
      <c r="Q43" s="71">
        <f t="shared" si="9"/>
        <v>132.28252194732642</v>
      </c>
      <c r="R43" s="68">
        <f t="shared" si="2"/>
        <v>12512</v>
      </c>
      <c r="S43" s="71">
        <f t="shared" si="10"/>
        <v>88.305455572023433</v>
      </c>
      <c r="T43" s="68">
        <v>9966</v>
      </c>
      <c r="U43" s="71">
        <f t="shared" si="11"/>
        <v>97.658010779029894</v>
      </c>
      <c r="V43" s="68"/>
      <c r="W43" s="71"/>
      <c r="X43" s="68">
        <f t="shared" si="3"/>
        <v>2546</v>
      </c>
      <c r="Y43" s="71">
        <f t="shared" si="12"/>
        <v>64.228052472250255</v>
      </c>
      <c r="Z43" s="68"/>
      <c r="AA43" s="71"/>
      <c r="AB43" s="68"/>
      <c r="AC43" s="71"/>
      <c r="AD43" s="163"/>
      <c r="AE43" s="71"/>
      <c r="AF43" s="71"/>
      <c r="AG43" s="71"/>
      <c r="AH43" s="71"/>
      <c r="AI43" s="101"/>
    </row>
    <row r="44" spans="1:35" ht="12" hidden="1" customHeight="1">
      <c r="B44" s="33" t="s">
        <v>63</v>
      </c>
      <c r="C44" s="50" t="s">
        <v>47</v>
      </c>
      <c r="D44" s="65">
        <v>14504</v>
      </c>
      <c r="E44" s="71">
        <f t="shared" si="4"/>
        <v>92.264631043256998</v>
      </c>
      <c r="F44" s="68">
        <v>125</v>
      </c>
      <c r="G44" s="71">
        <f t="shared" si="5"/>
        <v>100</v>
      </c>
      <c r="H44" s="68"/>
      <c r="I44" s="71"/>
      <c r="J44" s="68">
        <f t="shared" si="0"/>
        <v>14379</v>
      </c>
      <c r="K44" s="71">
        <f t="shared" si="6"/>
        <v>92.202629047771723</v>
      </c>
      <c r="L44" s="68">
        <v>9350</v>
      </c>
      <c r="M44" s="71">
        <f t="shared" si="7"/>
        <v>86.799108800594141</v>
      </c>
      <c r="N44" s="68">
        <v>6329</v>
      </c>
      <c r="O44" s="71">
        <f t="shared" si="8"/>
        <v>80.79918294395506</v>
      </c>
      <c r="P44" s="68">
        <f t="shared" si="1"/>
        <v>-3021</v>
      </c>
      <c r="Q44" s="71">
        <f t="shared" si="9"/>
        <v>102.7900646478394</v>
      </c>
      <c r="R44" s="68">
        <f t="shared" si="2"/>
        <v>11358</v>
      </c>
      <c r="S44" s="71">
        <f t="shared" si="10"/>
        <v>89.743994943109982</v>
      </c>
      <c r="T44" s="68">
        <v>9858</v>
      </c>
      <c r="U44" s="71">
        <f t="shared" si="11"/>
        <v>96.297743479535029</v>
      </c>
      <c r="V44" s="68"/>
      <c r="W44" s="71"/>
      <c r="X44" s="68">
        <f t="shared" si="3"/>
        <v>1500</v>
      </c>
      <c r="Y44" s="71">
        <f t="shared" si="12"/>
        <v>62.009094667217859</v>
      </c>
      <c r="Z44" s="68"/>
      <c r="AA44" s="71"/>
      <c r="AB44" s="68"/>
      <c r="AC44" s="71"/>
      <c r="AD44" s="163"/>
      <c r="AE44" s="71"/>
      <c r="AF44" s="71"/>
      <c r="AG44" s="71"/>
      <c r="AH44" s="71"/>
      <c r="AI44" s="101"/>
    </row>
    <row r="45" spans="1:35" ht="12" hidden="1" customHeight="1">
      <c r="B45" s="34" t="s">
        <v>48</v>
      </c>
      <c r="C45" s="50" t="s">
        <v>49</v>
      </c>
      <c r="D45" s="66">
        <v>16076</v>
      </c>
      <c r="E45" s="85">
        <f t="shared" si="4"/>
        <v>94.748629692933335</v>
      </c>
      <c r="F45" s="69">
        <v>136</v>
      </c>
      <c r="G45" s="85">
        <f t="shared" si="5"/>
        <v>97.841726618705039</v>
      </c>
      <c r="H45" s="69"/>
      <c r="I45" s="85"/>
      <c r="J45" s="69">
        <f t="shared" si="0"/>
        <v>15940</v>
      </c>
      <c r="K45" s="85">
        <f t="shared" si="6"/>
        <v>94.723080579985748</v>
      </c>
      <c r="L45" s="69">
        <v>9974</v>
      </c>
      <c r="M45" s="85">
        <f t="shared" si="7"/>
        <v>86.392377652663484</v>
      </c>
      <c r="N45" s="69">
        <v>7804</v>
      </c>
      <c r="O45" s="85">
        <f t="shared" si="8"/>
        <v>92.871593478519571</v>
      </c>
      <c r="P45" s="69">
        <f t="shared" si="1"/>
        <v>-2170</v>
      </c>
      <c r="Q45" s="85">
        <f t="shared" si="9"/>
        <v>69.064290260980272</v>
      </c>
      <c r="R45" s="69">
        <f t="shared" si="2"/>
        <v>13770</v>
      </c>
      <c r="S45" s="85">
        <f t="shared" si="10"/>
        <v>100.61376589215256</v>
      </c>
      <c r="T45" s="69">
        <v>10220</v>
      </c>
      <c r="U45" s="85">
        <f t="shared" si="11"/>
        <v>95.220348458026649</v>
      </c>
      <c r="V45" s="69"/>
      <c r="W45" s="85"/>
      <c r="X45" s="69">
        <f t="shared" si="3"/>
        <v>3550</v>
      </c>
      <c r="Y45" s="85">
        <f t="shared" si="12"/>
        <v>120.2167287504233</v>
      </c>
      <c r="Z45" s="69"/>
      <c r="AA45" s="85"/>
      <c r="AB45" s="69"/>
      <c r="AC45" s="85"/>
      <c r="AD45" s="164"/>
      <c r="AE45" s="85"/>
      <c r="AF45" s="85"/>
      <c r="AG45" s="85"/>
      <c r="AH45" s="85"/>
      <c r="AI45" s="102"/>
    </row>
    <row r="46" spans="1:35" ht="12" hidden="1" customHeight="1">
      <c r="B46" s="32" t="s">
        <v>98</v>
      </c>
      <c r="C46" s="51" t="s">
        <v>57</v>
      </c>
      <c r="D46" s="67">
        <v>16267</v>
      </c>
      <c r="E46" s="87">
        <f t="shared" si="4"/>
        <v>96.522874265709362</v>
      </c>
      <c r="F46" s="70">
        <v>135</v>
      </c>
      <c r="G46" s="87">
        <f t="shared" si="5"/>
        <v>114.40677966101696</v>
      </c>
      <c r="H46" s="70"/>
      <c r="I46" s="87"/>
      <c r="J46" s="70">
        <f t="shared" si="0"/>
        <v>16132</v>
      </c>
      <c r="K46" s="87">
        <f t="shared" si="6"/>
        <v>96.396773229757997</v>
      </c>
      <c r="L46" s="70">
        <v>10185</v>
      </c>
      <c r="M46" s="87">
        <f t="shared" si="7"/>
        <v>93.132772494513532</v>
      </c>
      <c r="N46" s="70">
        <v>7109</v>
      </c>
      <c r="O46" s="87">
        <f t="shared" si="8"/>
        <v>90.399287894201422</v>
      </c>
      <c r="P46" s="70">
        <f t="shared" si="1"/>
        <v>-3076</v>
      </c>
      <c r="Q46" s="87">
        <f t="shared" si="9"/>
        <v>100.13020833333333</v>
      </c>
      <c r="R46" s="70">
        <f t="shared" si="2"/>
        <v>13056</v>
      </c>
      <c r="S46" s="87">
        <f t="shared" si="10"/>
        <v>95.557344653443607</v>
      </c>
      <c r="T46" s="70">
        <v>10010</v>
      </c>
      <c r="U46" s="87">
        <f t="shared" si="11"/>
        <v>94.043592634347988</v>
      </c>
      <c r="V46" s="70"/>
      <c r="W46" s="87"/>
      <c r="X46" s="70">
        <f t="shared" si="3"/>
        <v>3046</v>
      </c>
      <c r="Y46" s="87">
        <f t="shared" si="12"/>
        <v>100.89433587280556</v>
      </c>
      <c r="Z46" s="70"/>
      <c r="AA46" s="87"/>
      <c r="AB46" s="70"/>
      <c r="AC46" s="87"/>
      <c r="AD46" s="162"/>
      <c r="AE46" s="87"/>
      <c r="AF46" s="87"/>
      <c r="AG46" s="87"/>
      <c r="AH46" s="87"/>
      <c r="AI46" s="100"/>
    </row>
    <row r="47" spans="1:35" ht="12" hidden="1" customHeight="1">
      <c r="B47" s="33" t="s">
        <v>64</v>
      </c>
      <c r="C47" s="50" t="s">
        <v>88</v>
      </c>
      <c r="D47" s="65">
        <v>16644</v>
      </c>
      <c r="E47" s="71">
        <f t="shared" si="4"/>
        <v>95.108571428571437</v>
      </c>
      <c r="F47" s="68">
        <v>138</v>
      </c>
      <c r="G47" s="71">
        <f t="shared" si="5"/>
        <v>96.503496503496507</v>
      </c>
      <c r="H47" s="68"/>
      <c r="I47" s="71"/>
      <c r="J47" s="68">
        <f t="shared" si="0"/>
        <v>16506</v>
      </c>
      <c r="K47" s="71">
        <f t="shared" si="6"/>
        <v>95.097078988304432</v>
      </c>
      <c r="L47" s="68">
        <v>10327</v>
      </c>
      <c r="M47" s="71">
        <f t="shared" si="7"/>
        <v>91.567653839333218</v>
      </c>
      <c r="N47" s="68">
        <v>7110</v>
      </c>
      <c r="O47" s="71">
        <f t="shared" si="8"/>
        <v>91.63552004124243</v>
      </c>
      <c r="P47" s="68">
        <f t="shared" si="1"/>
        <v>-3217</v>
      </c>
      <c r="Q47" s="71">
        <f t="shared" si="9"/>
        <v>91.418016481955107</v>
      </c>
      <c r="R47" s="68">
        <f t="shared" si="2"/>
        <v>13289</v>
      </c>
      <c r="S47" s="71">
        <f t="shared" si="10"/>
        <v>96.032663679722504</v>
      </c>
      <c r="T47" s="68">
        <v>10792</v>
      </c>
      <c r="U47" s="71">
        <f t="shared" si="11"/>
        <v>97.242746440800147</v>
      </c>
      <c r="V47" s="68"/>
      <c r="W47" s="71"/>
      <c r="X47" s="68">
        <f t="shared" si="3"/>
        <v>2497</v>
      </c>
      <c r="Y47" s="71">
        <f t="shared" si="12"/>
        <v>91.131386861313871</v>
      </c>
      <c r="Z47" s="68"/>
      <c r="AA47" s="71"/>
      <c r="AB47" s="68"/>
      <c r="AC47" s="71"/>
      <c r="AD47" s="163"/>
      <c r="AE47" s="71"/>
      <c r="AF47" s="71"/>
      <c r="AG47" s="71"/>
      <c r="AH47" s="71"/>
      <c r="AI47" s="101"/>
    </row>
    <row r="48" spans="1:35" ht="12" hidden="1" customHeight="1">
      <c r="B48" s="33" t="s">
        <v>40</v>
      </c>
      <c r="C48" s="50" t="s">
        <v>91</v>
      </c>
      <c r="D48" s="65">
        <v>15722</v>
      </c>
      <c r="E48" s="71">
        <f t="shared" si="4"/>
        <v>95.562849501580359</v>
      </c>
      <c r="F48" s="68">
        <v>133</v>
      </c>
      <c r="G48" s="71">
        <f t="shared" si="5"/>
        <v>97.794117647058826</v>
      </c>
      <c r="H48" s="68"/>
      <c r="I48" s="71"/>
      <c r="J48" s="68">
        <f t="shared" si="0"/>
        <v>15589</v>
      </c>
      <c r="K48" s="71">
        <f t="shared" si="6"/>
        <v>95.544251041922038</v>
      </c>
      <c r="L48" s="68">
        <v>9590</v>
      </c>
      <c r="M48" s="71">
        <f t="shared" si="7"/>
        <v>90.591347062157567</v>
      </c>
      <c r="N48" s="68">
        <v>6251</v>
      </c>
      <c r="O48" s="71">
        <f t="shared" si="8"/>
        <v>84.564393939393938</v>
      </c>
      <c r="P48" s="68">
        <f t="shared" si="1"/>
        <v>-3339</v>
      </c>
      <c r="Q48" s="71">
        <f t="shared" si="9"/>
        <v>104.53976205385096</v>
      </c>
      <c r="R48" s="68">
        <f t="shared" si="2"/>
        <v>12250</v>
      </c>
      <c r="S48" s="71">
        <f t="shared" si="10"/>
        <v>93.354671543971961</v>
      </c>
      <c r="T48" s="68">
        <v>10991</v>
      </c>
      <c r="U48" s="71">
        <f t="shared" si="11"/>
        <v>98.982348703170032</v>
      </c>
      <c r="V48" s="68"/>
      <c r="W48" s="71"/>
      <c r="X48" s="68">
        <f t="shared" si="3"/>
        <v>1259</v>
      </c>
      <c r="Y48" s="71">
        <f t="shared" si="12"/>
        <v>62.388503468780975</v>
      </c>
      <c r="Z48" s="68"/>
      <c r="AA48" s="71"/>
      <c r="AB48" s="68"/>
      <c r="AC48" s="71"/>
      <c r="AD48" s="163"/>
      <c r="AE48" s="71"/>
      <c r="AF48" s="71"/>
      <c r="AG48" s="71"/>
      <c r="AH48" s="71"/>
      <c r="AI48" s="101"/>
    </row>
    <row r="49" spans="1:35" ht="12" hidden="1" customHeight="1">
      <c r="B49" s="33" t="s">
        <v>61</v>
      </c>
      <c r="C49" s="50" t="s">
        <v>62</v>
      </c>
      <c r="D49" s="65">
        <v>15703</v>
      </c>
      <c r="E49" s="71">
        <f t="shared" si="4"/>
        <v>95.761678253445538</v>
      </c>
      <c r="F49" s="68">
        <v>134</v>
      </c>
      <c r="G49" s="71">
        <f t="shared" si="5"/>
        <v>97.101449275362313</v>
      </c>
      <c r="H49" s="68"/>
      <c r="I49" s="71"/>
      <c r="J49" s="68">
        <f t="shared" si="0"/>
        <v>15569</v>
      </c>
      <c r="K49" s="71">
        <f t="shared" si="6"/>
        <v>95.750307503075021</v>
      </c>
      <c r="L49" s="68">
        <v>9381</v>
      </c>
      <c r="M49" s="71">
        <f t="shared" si="7"/>
        <v>86.981919332406122</v>
      </c>
      <c r="N49" s="68">
        <v>6437</v>
      </c>
      <c r="O49" s="71">
        <f t="shared" si="8"/>
        <v>101.65824384080859</v>
      </c>
      <c r="P49" s="68">
        <f t="shared" si="1"/>
        <v>-2944</v>
      </c>
      <c r="Q49" s="71">
        <f t="shared" si="9"/>
        <v>66.112732988996186</v>
      </c>
      <c r="R49" s="68">
        <f t="shared" si="2"/>
        <v>12625</v>
      </c>
      <c r="S49" s="71">
        <f t="shared" si="10"/>
        <v>106.92809350385363</v>
      </c>
      <c r="T49" s="68">
        <v>11448</v>
      </c>
      <c r="U49" s="71">
        <f t="shared" si="11"/>
        <v>108.11219189725188</v>
      </c>
      <c r="V49" s="68"/>
      <c r="W49" s="71"/>
      <c r="X49" s="68">
        <f t="shared" si="3"/>
        <v>1177</v>
      </c>
      <c r="Y49" s="71">
        <f t="shared" si="12"/>
        <v>96.633825944170766</v>
      </c>
      <c r="Z49" s="68"/>
      <c r="AA49" s="71"/>
      <c r="AB49" s="68"/>
      <c r="AC49" s="71"/>
      <c r="AD49" s="163"/>
      <c r="AE49" s="71"/>
      <c r="AF49" s="71"/>
      <c r="AG49" s="71"/>
      <c r="AH49" s="71"/>
      <c r="AI49" s="101"/>
    </row>
    <row r="50" spans="1:35" ht="12" hidden="1" customHeight="1">
      <c r="A50" s="14"/>
      <c r="B50" s="33" t="s">
        <v>65</v>
      </c>
      <c r="C50" s="50" t="s">
        <v>66</v>
      </c>
      <c r="D50" s="65">
        <v>15639</v>
      </c>
      <c r="E50" s="71">
        <f t="shared" si="4"/>
        <v>97.396773992651177</v>
      </c>
      <c r="F50" s="68">
        <v>131</v>
      </c>
      <c r="G50" s="71">
        <f t="shared" si="5"/>
        <v>98.496240601503757</v>
      </c>
      <c r="H50" s="68"/>
      <c r="I50" s="71"/>
      <c r="J50" s="68">
        <f t="shared" si="0"/>
        <v>15508</v>
      </c>
      <c r="K50" s="71">
        <f t="shared" si="6"/>
        <v>97.387591057523238</v>
      </c>
      <c r="L50" s="68">
        <v>8887</v>
      </c>
      <c r="M50" s="71">
        <f t="shared" si="7"/>
        <v>86.172791622224381</v>
      </c>
      <c r="N50" s="68">
        <v>7206</v>
      </c>
      <c r="O50" s="71">
        <f t="shared" si="8"/>
        <v>103.00171526586621</v>
      </c>
      <c r="P50" s="68">
        <f t="shared" si="1"/>
        <v>-1681</v>
      </c>
      <c r="Q50" s="71">
        <f t="shared" si="9"/>
        <v>50.678323786554117</v>
      </c>
      <c r="R50" s="68">
        <f t="shared" si="2"/>
        <v>13827</v>
      </c>
      <c r="S50" s="71">
        <f t="shared" si="10"/>
        <v>109.67716348060601</v>
      </c>
      <c r="T50" s="68">
        <v>11224</v>
      </c>
      <c r="U50" s="71">
        <f t="shared" si="11"/>
        <v>102.55847953216374</v>
      </c>
      <c r="V50" s="68"/>
      <c r="W50" s="71"/>
      <c r="X50" s="68">
        <f t="shared" si="3"/>
        <v>2603</v>
      </c>
      <c r="Y50" s="71">
        <f t="shared" si="12"/>
        <v>156.52435357787132</v>
      </c>
      <c r="Z50" s="68"/>
      <c r="AA50" s="71"/>
      <c r="AB50" s="68"/>
      <c r="AC50" s="71"/>
      <c r="AD50" s="163"/>
      <c r="AE50" s="71"/>
      <c r="AF50" s="71"/>
      <c r="AG50" s="71"/>
      <c r="AH50" s="71"/>
      <c r="AI50" s="101"/>
    </row>
    <row r="51" spans="1:35" ht="12" hidden="1" customHeight="1">
      <c r="A51" s="14"/>
      <c r="B51" s="33" t="s">
        <v>41</v>
      </c>
      <c r="C51" s="50" t="s">
        <v>95</v>
      </c>
      <c r="D51" s="65">
        <v>15499</v>
      </c>
      <c r="E51" s="71">
        <f t="shared" si="4"/>
        <v>100.36912317057376</v>
      </c>
      <c r="F51" s="68">
        <v>127</v>
      </c>
      <c r="G51" s="71">
        <f t="shared" si="5"/>
        <v>96.946564885496173</v>
      </c>
      <c r="H51" s="68"/>
      <c r="I51" s="71"/>
      <c r="J51" s="68">
        <f t="shared" si="0"/>
        <v>15372</v>
      </c>
      <c r="K51" s="71">
        <f t="shared" si="6"/>
        <v>100.39840637450199</v>
      </c>
      <c r="L51" s="68">
        <v>8867</v>
      </c>
      <c r="M51" s="71">
        <f t="shared" si="7"/>
        <v>94.956093381880493</v>
      </c>
      <c r="N51" s="68">
        <v>6630</v>
      </c>
      <c r="O51" s="71">
        <f t="shared" si="8"/>
        <v>95.753899480069322</v>
      </c>
      <c r="P51" s="68">
        <f t="shared" si="1"/>
        <v>-2237</v>
      </c>
      <c r="Q51" s="71">
        <f t="shared" si="9"/>
        <v>92.667771333885668</v>
      </c>
      <c r="R51" s="68">
        <f t="shared" si="2"/>
        <v>13135</v>
      </c>
      <c r="S51" s="71">
        <f t="shared" si="10"/>
        <v>101.84539040086842</v>
      </c>
      <c r="T51" s="68">
        <v>11159</v>
      </c>
      <c r="U51" s="71">
        <f t="shared" si="11"/>
        <v>94.479722292777922</v>
      </c>
      <c r="V51" s="68"/>
      <c r="W51" s="71"/>
      <c r="X51" s="68">
        <f t="shared" si="3"/>
        <v>1976</v>
      </c>
      <c r="Y51" s="71">
        <f t="shared" si="12"/>
        <v>181.95211786372008</v>
      </c>
      <c r="Z51" s="68"/>
      <c r="AA51" s="71"/>
      <c r="AB51" s="68"/>
      <c r="AC51" s="71"/>
      <c r="AD51" s="163"/>
      <c r="AE51" s="71"/>
      <c r="AF51" s="71"/>
      <c r="AG51" s="71"/>
      <c r="AH51" s="71"/>
      <c r="AI51" s="101"/>
    </row>
    <row r="52" spans="1:35" ht="12" hidden="1" customHeight="1">
      <c r="A52" s="14"/>
      <c r="B52" s="33" t="s">
        <v>42</v>
      </c>
      <c r="C52" s="50" t="s">
        <v>96</v>
      </c>
      <c r="D52" s="65">
        <v>15332</v>
      </c>
      <c r="E52" s="71">
        <f t="shared" si="4"/>
        <v>97.117881801482227</v>
      </c>
      <c r="F52" s="68">
        <v>130</v>
      </c>
      <c r="G52" s="71">
        <f t="shared" si="5"/>
        <v>97.744360902255636</v>
      </c>
      <c r="H52" s="68"/>
      <c r="I52" s="71"/>
      <c r="J52" s="68">
        <f t="shared" si="0"/>
        <v>15202</v>
      </c>
      <c r="K52" s="71">
        <f t="shared" si="6"/>
        <v>97.112559090328361</v>
      </c>
      <c r="L52" s="68">
        <v>8775</v>
      </c>
      <c r="M52" s="71">
        <f t="shared" si="7"/>
        <v>91.558848080133558</v>
      </c>
      <c r="N52" s="68">
        <v>6834</v>
      </c>
      <c r="O52" s="71">
        <f t="shared" si="8"/>
        <v>94.17114510128151</v>
      </c>
      <c r="P52" s="68">
        <f t="shared" si="1"/>
        <v>-1941</v>
      </c>
      <c r="Q52" s="71">
        <f t="shared" si="9"/>
        <v>83.412118607649333</v>
      </c>
      <c r="R52" s="68">
        <f t="shared" si="2"/>
        <v>13261</v>
      </c>
      <c r="S52" s="71">
        <f t="shared" si="10"/>
        <v>99.504764763262557</v>
      </c>
      <c r="T52" s="68">
        <v>11156</v>
      </c>
      <c r="U52" s="71">
        <f t="shared" si="11"/>
        <v>93.191880377579153</v>
      </c>
      <c r="V52" s="68"/>
      <c r="W52" s="71"/>
      <c r="X52" s="68">
        <f t="shared" si="3"/>
        <v>2105</v>
      </c>
      <c r="Y52" s="71">
        <f t="shared" si="12"/>
        <v>155.23598820058996</v>
      </c>
      <c r="Z52" s="68"/>
      <c r="AA52" s="71"/>
      <c r="AB52" s="68"/>
      <c r="AC52" s="71"/>
      <c r="AD52" s="163"/>
      <c r="AE52" s="71"/>
      <c r="AF52" s="71"/>
      <c r="AG52" s="71"/>
      <c r="AH52" s="71"/>
      <c r="AI52" s="101"/>
    </row>
    <row r="53" spans="1:35" ht="12" hidden="1" customHeight="1">
      <c r="A53" s="14"/>
      <c r="B53" s="33" t="s">
        <v>67</v>
      </c>
      <c r="C53" s="50" t="s">
        <v>43</v>
      </c>
      <c r="D53" s="65">
        <v>14722</v>
      </c>
      <c r="E53" s="71">
        <f t="shared" si="4"/>
        <v>97.174917491749184</v>
      </c>
      <c r="F53" s="68">
        <v>124</v>
      </c>
      <c r="G53" s="71">
        <f t="shared" si="5"/>
        <v>96.875</v>
      </c>
      <c r="H53" s="68"/>
      <c r="I53" s="71"/>
      <c r="J53" s="68">
        <f t="shared" si="0"/>
        <v>14598</v>
      </c>
      <c r="K53" s="71">
        <f t="shared" si="6"/>
        <v>97.177473039542008</v>
      </c>
      <c r="L53" s="68">
        <v>9047</v>
      </c>
      <c r="M53" s="71">
        <f t="shared" si="7"/>
        <v>93.761011503782782</v>
      </c>
      <c r="N53" s="68">
        <v>6332</v>
      </c>
      <c r="O53" s="71">
        <f t="shared" si="8"/>
        <v>89.943181818181813</v>
      </c>
      <c r="P53" s="68">
        <f t="shared" si="1"/>
        <v>-2715</v>
      </c>
      <c r="Q53" s="71">
        <f t="shared" si="9"/>
        <v>104.06285933307782</v>
      </c>
      <c r="R53" s="68">
        <f t="shared" si="2"/>
        <v>11883</v>
      </c>
      <c r="S53" s="71">
        <f t="shared" si="10"/>
        <v>95.730282768065734</v>
      </c>
      <c r="T53" s="68">
        <v>10349</v>
      </c>
      <c r="U53" s="71">
        <f t="shared" si="11"/>
        <v>93.234234234234236</v>
      </c>
      <c r="V53" s="68"/>
      <c r="W53" s="71"/>
      <c r="X53" s="68">
        <f t="shared" si="3"/>
        <v>1534</v>
      </c>
      <c r="Y53" s="71">
        <f t="shared" si="12"/>
        <v>116.83168316831683</v>
      </c>
      <c r="Z53" s="68"/>
      <c r="AA53" s="71"/>
      <c r="AB53" s="68"/>
      <c r="AC53" s="71"/>
      <c r="AD53" s="163"/>
      <c r="AE53" s="71"/>
      <c r="AF53" s="71"/>
      <c r="AG53" s="71"/>
      <c r="AH53" s="71"/>
      <c r="AI53" s="101"/>
    </row>
    <row r="54" spans="1:35" ht="12" hidden="1" customHeight="1">
      <c r="A54" s="14"/>
      <c r="B54" s="33" t="s">
        <v>68</v>
      </c>
      <c r="C54" s="50" t="s">
        <v>44</v>
      </c>
      <c r="D54" s="65">
        <v>15277</v>
      </c>
      <c r="E54" s="71">
        <f t="shared" si="4"/>
        <v>97.11397876803764</v>
      </c>
      <c r="F54" s="68">
        <v>129</v>
      </c>
      <c r="G54" s="71">
        <f t="shared" si="5"/>
        <v>97.727272727272734</v>
      </c>
      <c r="H54" s="68"/>
      <c r="I54" s="71"/>
      <c r="J54" s="68">
        <f t="shared" si="0"/>
        <v>15148</v>
      </c>
      <c r="K54" s="71">
        <f t="shared" si="6"/>
        <v>97.108789024937494</v>
      </c>
      <c r="L54" s="68">
        <v>9544</v>
      </c>
      <c r="M54" s="71">
        <f t="shared" si="7"/>
        <v>93.826189539913486</v>
      </c>
      <c r="N54" s="68">
        <v>6860</v>
      </c>
      <c r="O54" s="71">
        <f t="shared" si="8"/>
        <v>92.303552206673842</v>
      </c>
      <c r="P54" s="68">
        <f t="shared" si="1"/>
        <v>-2684</v>
      </c>
      <c r="Q54" s="71">
        <f t="shared" si="9"/>
        <v>97.956204379562038</v>
      </c>
      <c r="R54" s="68">
        <f t="shared" si="2"/>
        <v>12464</v>
      </c>
      <c r="S54" s="71">
        <f t="shared" si="10"/>
        <v>96.928221479119685</v>
      </c>
      <c r="T54" s="68">
        <v>10282</v>
      </c>
      <c r="U54" s="71">
        <f t="shared" si="11"/>
        <v>96.075499906559529</v>
      </c>
      <c r="V54" s="68"/>
      <c r="W54" s="71"/>
      <c r="X54" s="68">
        <f t="shared" si="3"/>
        <v>2182</v>
      </c>
      <c r="Y54" s="71">
        <f t="shared" si="12"/>
        <v>101.15901715345387</v>
      </c>
      <c r="Z54" s="68"/>
      <c r="AA54" s="71"/>
      <c r="AB54" s="68"/>
      <c r="AC54" s="71"/>
      <c r="AD54" s="163"/>
      <c r="AE54" s="71"/>
      <c r="AF54" s="71"/>
      <c r="AG54" s="71"/>
      <c r="AH54" s="71"/>
      <c r="AI54" s="101"/>
    </row>
    <row r="55" spans="1:35" s="64" customFormat="1" ht="12" hidden="1" customHeight="1">
      <c r="B55" s="33" t="s">
        <v>58</v>
      </c>
      <c r="C55" s="50" t="s">
        <v>59</v>
      </c>
      <c r="D55" s="75">
        <v>15480</v>
      </c>
      <c r="E55" s="73">
        <f t="shared" si="4"/>
        <v>96.974252959969931</v>
      </c>
      <c r="F55" s="72">
        <v>131</v>
      </c>
      <c r="G55" s="73">
        <f t="shared" si="5"/>
        <v>96.32352941176471</v>
      </c>
      <c r="H55" s="72"/>
      <c r="I55" s="73"/>
      <c r="J55" s="72">
        <f t="shared" si="0"/>
        <v>15349</v>
      </c>
      <c r="K55" s="73">
        <f t="shared" si="6"/>
        <v>96.979844569406708</v>
      </c>
      <c r="L55" s="72">
        <v>9812</v>
      </c>
      <c r="M55" s="73">
        <f t="shared" si="7"/>
        <v>94.527938342967246</v>
      </c>
      <c r="N55" s="72">
        <v>6470</v>
      </c>
      <c r="O55" s="73">
        <f t="shared" si="8"/>
        <v>91.578202406227888</v>
      </c>
      <c r="P55" s="72">
        <f t="shared" si="1"/>
        <v>-3342</v>
      </c>
      <c r="Q55" s="73">
        <f t="shared" si="9"/>
        <v>100.81447963800905</v>
      </c>
      <c r="R55" s="72">
        <f t="shared" si="2"/>
        <v>12007</v>
      </c>
      <c r="S55" s="73">
        <f t="shared" si="10"/>
        <v>95.963874680306901</v>
      </c>
      <c r="T55" s="72">
        <v>9026</v>
      </c>
      <c r="U55" s="73">
        <f t="shared" si="11"/>
        <v>90.56793096528196</v>
      </c>
      <c r="V55" s="72"/>
      <c r="W55" s="73"/>
      <c r="X55" s="72">
        <f t="shared" si="3"/>
        <v>2981</v>
      </c>
      <c r="Y55" s="73">
        <f t="shared" si="12"/>
        <v>117.08562450903376</v>
      </c>
      <c r="Z55" s="72"/>
      <c r="AA55" s="73"/>
      <c r="AB55" s="72"/>
      <c r="AC55" s="73"/>
      <c r="AD55" s="163"/>
      <c r="AE55" s="71"/>
      <c r="AF55" s="71"/>
      <c r="AG55" s="71"/>
      <c r="AH55" s="71"/>
      <c r="AI55" s="101"/>
    </row>
    <row r="56" spans="1:35" ht="12" hidden="1" customHeight="1">
      <c r="A56" s="14"/>
      <c r="B56" s="33" t="s">
        <v>63</v>
      </c>
      <c r="C56" s="50" t="s">
        <v>47</v>
      </c>
      <c r="D56" s="75">
        <v>14108</v>
      </c>
      <c r="E56" s="73">
        <f t="shared" si="4"/>
        <v>97.269718698290134</v>
      </c>
      <c r="F56" s="72">
        <v>121</v>
      </c>
      <c r="G56" s="73">
        <f t="shared" si="5"/>
        <v>96.8</v>
      </c>
      <c r="H56" s="72"/>
      <c r="I56" s="73"/>
      <c r="J56" s="72">
        <f t="shared" si="0"/>
        <v>13987</v>
      </c>
      <c r="K56" s="73">
        <f t="shared" si="6"/>
        <v>97.273802072466793</v>
      </c>
      <c r="L56" s="72">
        <v>8928</v>
      </c>
      <c r="M56" s="73">
        <f t="shared" si="7"/>
        <v>95.486631016042779</v>
      </c>
      <c r="N56" s="72">
        <v>5516</v>
      </c>
      <c r="O56" s="73">
        <f t="shared" si="8"/>
        <v>87.154368778638016</v>
      </c>
      <c r="P56" s="72">
        <f t="shared" si="1"/>
        <v>-3412</v>
      </c>
      <c r="Q56" s="73">
        <f t="shared" si="9"/>
        <v>112.94273419397551</v>
      </c>
      <c r="R56" s="72">
        <f t="shared" si="2"/>
        <v>10575</v>
      </c>
      <c r="S56" s="73">
        <f t="shared" si="10"/>
        <v>93.10618066561014</v>
      </c>
      <c r="T56" s="72">
        <v>8731</v>
      </c>
      <c r="U56" s="73">
        <f t="shared" si="11"/>
        <v>88.567660783120303</v>
      </c>
      <c r="V56" s="72"/>
      <c r="W56" s="73"/>
      <c r="X56" s="72">
        <f t="shared" si="3"/>
        <v>1844</v>
      </c>
      <c r="Y56" s="73">
        <f t="shared" si="12"/>
        <v>122.93333333333334</v>
      </c>
      <c r="Z56" s="72"/>
      <c r="AA56" s="73"/>
      <c r="AB56" s="72"/>
      <c r="AC56" s="73"/>
      <c r="AD56" s="163"/>
      <c r="AE56" s="71"/>
      <c r="AF56" s="71"/>
      <c r="AG56" s="71"/>
      <c r="AH56" s="71"/>
      <c r="AI56" s="101"/>
    </row>
    <row r="57" spans="1:35" ht="12" hidden="1" customHeight="1">
      <c r="A57" s="14"/>
      <c r="B57" s="34" t="s">
        <v>48</v>
      </c>
      <c r="C57" s="52" t="s">
        <v>49</v>
      </c>
      <c r="D57" s="76">
        <v>15809</v>
      </c>
      <c r="E57" s="80">
        <f t="shared" si="4"/>
        <v>98.339139089325698</v>
      </c>
      <c r="F57" s="77">
        <v>132</v>
      </c>
      <c r="G57" s="80">
        <f t="shared" si="5"/>
        <v>97.058823529411768</v>
      </c>
      <c r="H57" s="77"/>
      <c r="I57" s="80"/>
      <c r="J57" s="77">
        <f t="shared" si="0"/>
        <v>15677</v>
      </c>
      <c r="K57" s="80">
        <f t="shared" si="6"/>
        <v>98.350062735257211</v>
      </c>
      <c r="L57" s="77">
        <v>9910</v>
      </c>
      <c r="M57" s="80">
        <f t="shared" si="7"/>
        <v>99.358331662322044</v>
      </c>
      <c r="N57" s="77">
        <v>6441</v>
      </c>
      <c r="O57" s="80">
        <f t="shared" si="8"/>
        <v>82.534597642234758</v>
      </c>
      <c r="P57" s="77">
        <f t="shared" si="1"/>
        <v>-3469</v>
      </c>
      <c r="Q57" s="80">
        <f t="shared" si="9"/>
        <v>159.86175115207374</v>
      </c>
      <c r="R57" s="77">
        <f t="shared" si="2"/>
        <v>12208</v>
      </c>
      <c r="S57" s="80">
        <f t="shared" si="10"/>
        <v>88.656499636891795</v>
      </c>
      <c r="T57" s="77">
        <v>9452</v>
      </c>
      <c r="U57" s="80">
        <f t="shared" si="11"/>
        <v>92.485322896281801</v>
      </c>
      <c r="V57" s="77"/>
      <c r="W57" s="80"/>
      <c r="X57" s="77">
        <f t="shared" si="3"/>
        <v>2756</v>
      </c>
      <c r="Y57" s="80">
        <f t="shared" si="12"/>
        <v>77.633802816901408</v>
      </c>
      <c r="Z57" s="77"/>
      <c r="AA57" s="80"/>
      <c r="AB57" s="77"/>
      <c r="AC57" s="80"/>
      <c r="AD57" s="164"/>
      <c r="AE57" s="85"/>
      <c r="AF57" s="85"/>
      <c r="AG57" s="85"/>
      <c r="AH57" s="85"/>
      <c r="AI57" s="102"/>
    </row>
    <row r="58" spans="1:35" ht="12" hidden="1" customHeight="1">
      <c r="A58" s="14"/>
      <c r="B58" s="32" t="s">
        <v>60</v>
      </c>
      <c r="C58" s="50" t="s">
        <v>99</v>
      </c>
      <c r="D58" s="78">
        <v>15684</v>
      </c>
      <c r="E58" s="81">
        <f t="shared" si="4"/>
        <v>96.416057048011311</v>
      </c>
      <c r="F58" s="79">
        <v>131</v>
      </c>
      <c r="G58" s="81">
        <f t="shared" si="5"/>
        <v>97.037037037037038</v>
      </c>
      <c r="H58" s="79"/>
      <c r="I58" s="81"/>
      <c r="J58" s="79">
        <f t="shared" si="0"/>
        <v>15553</v>
      </c>
      <c r="K58" s="81">
        <f t="shared" si="6"/>
        <v>96.410860401686094</v>
      </c>
      <c r="L58" s="79">
        <v>10478</v>
      </c>
      <c r="M58" s="81">
        <f t="shared" si="7"/>
        <v>102.8767795778105</v>
      </c>
      <c r="N58" s="79">
        <v>6903</v>
      </c>
      <c r="O58" s="81">
        <f t="shared" si="8"/>
        <v>97.10226473484316</v>
      </c>
      <c r="P58" s="79">
        <f t="shared" si="1"/>
        <v>-3575</v>
      </c>
      <c r="Q58" s="81">
        <f t="shared" si="9"/>
        <v>116.22236671001301</v>
      </c>
      <c r="R58" s="79">
        <f t="shared" si="2"/>
        <v>11978</v>
      </c>
      <c r="S58" s="81">
        <f t="shared" si="10"/>
        <v>91.743259803921575</v>
      </c>
      <c r="T58" s="72">
        <v>9426</v>
      </c>
      <c r="U58" s="81">
        <f t="shared" si="11"/>
        <v>94.165834165834156</v>
      </c>
      <c r="V58" s="79"/>
      <c r="W58" s="81"/>
      <c r="X58" s="79">
        <f t="shared" si="3"/>
        <v>2552</v>
      </c>
      <c r="Y58" s="81">
        <f t="shared" si="12"/>
        <v>83.782009192383455</v>
      </c>
      <c r="Z58" s="79"/>
      <c r="AA58" s="81"/>
      <c r="AB58" s="79"/>
      <c r="AC58" s="81"/>
      <c r="AD58" s="162"/>
      <c r="AE58" s="87"/>
      <c r="AF58" s="87"/>
      <c r="AG58" s="87"/>
      <c r="AH58" s="87"/>
      <c r="AI58" s="100"/>
    </row>
    <row r="59" spans="1:35" ht="12" hidden="1" customHeight="1">
      <c r="A59" s="14"/>
      <c r="B59" s="33" t="s">
        <v>100</v>
      </c>
      <c r="C59" s="50" t="s">
        <v>101</v>
      </c>
      <c r="D59" s="75">
        <v>16160</v>
      </c>
      <c r="E59" s="73">
        <f t="shared" si="4"/>
        <v>97.092045181446764</v>
      </c>
      <c r="F59" s="72">
        <v>124</v>
      </c>
      <c r="G59" s="73">
        <f t="shared" si="5"/>
        <v>89.85507246376811</v>
      </c>
      <c r="H59" s="72"/>
      <c r="I59" s="73"/>
      <c r="J59" s="72">
        <f t="shared" si="0"/>
        <v>16036</v>
      </c>
      <c r="K59" s="73">
        <f t="shared" si="6"/>
        <v>97.15255058766509</v>
      </c>
      <c r="L59" s="72">
        <v>10861</v>
      </c>
      <c r="M59" s="73">
        <f t="shared" si="7"/>
        <v>105.17091120364096</v>
      </c>
      <c r="N59" s="72">
        <v>7029</v>
      </c>
      <c r="O59" s="73">
        <f t="shared" si="8"/>
        <v>98.860759493670898</v>
      </c>
      <c r="P59" s="72">
        <f t="shared" si="1"/>
        <v>-3832</v>
      </c>
      <c r="Q59" s="73">
        <f t="shared" si="9"/>
        <v>119.11718992850481</v>
      </c>
      <c r="R59" s="72">
        <f t="shared" si="2"/>
        <v>12204</v>
      </c>
      <c r="S59" s="73">
        <f t="shared" si="10"/>
        <v>91.8353525472195</v>
      </c>
      <c r="T59" s="72">
        <v>10192</v>
      </c>
      <c r="U59" s="73">
        <f t="shared" si="11"/>
        <v>94.440326167531509</v>
      </c>
      <c r="V59" s="72"/>
      <c r="W59" s="73"/>
      <c r="X59" s="72">
        <f t="shared" si="3"/>
        <v>2012</v>
      </c>
      <c r="Y59" s="73">
        <f t="shared" si="12"/>
        <v>80.576692030436519</v>
      </c>
      <c r="Z59" s="72"/>
      <c r="AA59" s="73"/>
      <c r="AB59" s="72"/>
      <c r="AC59" s="73"/>
      <c r="AD59" s="163"/>
      <c r="AE59" s="71"/>
      <c r="AF59" s="71"/>
      <c r="AG59" s="71"/>
      <c r="AH59" s="71"/>
      <c r="AI59" s="101"/>
    </row>
    <row r="60" spans="1:35" ht="12" hidden="1" customHeight="1">
      <c r="A60" s="14"/>
      <c r="B60" s="33" t="s">
        <v>102</v>
      </c>
      <c r="C60" s="50" t="s">
        <v>103</v>
      </c>
      <c r="D60" s="75">
        <v>15337</v>
      </c>
      <c r="E60" s="73">
        <f t="shared" si="4"/>
        <v>97.551202137132677</v>
      </c>
      <c r="F60" s="72">
        <v>118</v>
      </c>
      <c r="G60" s="73">
        <f t="shared" si="5"/>
        <v>88.721804511278194</v>
      </c>
      <c r="H60" s="72"/>
      <c r="I60" s="73"/>
      <c r="J60" s="72">
        <f t="shared" si="0"/>
        <v>15219</v>
      </c>
      <c r="K60" s="73">
        <f t="shared" si="6"/>
        <v>97.626531528641991</v>
      </c>
      <c r="L60" s="72">
        <v>10359</v>
      </c>
      <c r="M60" s="73">
        <f t="shared" si="7"/>
        <v>108.01876955161627</v>
      </c>
      <c r="N60" s="72">
        <v>6553</v>
      </c>
      <c r="O60" s="73">
        <f t="shared" si="8"/>
        <v>104.83122700367942</v>
      </c>
      <c r="P60" s="72">
        <f t="shared" si="1"/>
        <v>-3806</v>
      </c>
      <c r="Q60" s="73">
        <f t="shared" si="9"/>
        <v>113.98622342018569</v>
      </c>
      <c r="R60" s="72">
        <f t="shared" si="2"/>
        <v>11413</v>
      </c>
      <c r="S60" s="73">
        <f t="shared" si="10"/>
        <v>93.167346938775509</v>
      </c>
      <c r="T60" s="72">
        <v>10302</v>
      </c>
      <c r="U60" s="73">
        <f t="shared" si="11"/>
        <v>93.731234646528989</v>
      </c>
      <c r="V60" s="72"/>
      <c r="W60" s="73"/>
      <c r="X60" s="72">
        <f t="shared" si="3"/>
        <v>1111</v>
      </c>
      <c r="Y60" s="73">
        <f t="shared" si="12"/>
        <v>88.244638602065123</v>
      </c>
      <c r="Z60" s="72"/>
      <c r="AA60" s="73"/>
      <c r="AB60" s="72"/>
      <c r="AC60" s="73"/>
      <c r="AD60" s="163"/>
      <c r="AE60" s="71"/>
      <c r="AF60" s="71"/>
      <c r="AG60" s="71"/>
      <c r="AH60" s="71"/>
      <c r="AI60" s="101"/>
    </row>
    <row r="61" spans="1:35" ht="12" hidden="1" customHeight="1">
      <c r="A61" s="14"/>
      <c r="B61" s="33" t="s">
        <v>104</v>
      </c>
      <c r="C61" s="50" t="s">
        <v>105</v>
      </c>
      <c r="D61" s="75">
        <v>15356</v>
      </c>
      <c r="E61" s="73">
        <f t="shared" si="4"/>
        <v>97.79023116601924</v>
      </c>
      <c r="F61" s="72">
        <v>118</v>
      </c>
      <c r="G61" s="73">
        <f t="shared" si="5"/>
        <v>88.059701492537314</v>
      </c>
      <c r="H61" s="72"/>
      <c r="I61" s="73"/>
      <c r="J61" s="72">
        <f t="shared" si="0"/>
        <v>15238</v>
      </c>
      <c r="K61" s="73">
        <f t="shared" si="6"/>
        <v>97.873980345558493</v>
      </c>
      <c r="L61" s="72">
        <v>10518</v>
      </c>
      <c r="M61" s="73">
        <f t="shared" si="7"/>
        <v>112.12024304445156</v>
      </c>
      <c r="N61" s="72">
        <v>7627</v>
      </c>
      <c r="O61" s="73">
        <f t="shared" si="8"/>
        <v>118.48687276681684</v>
      </c>
      <c r="P61" s="72">
        <f t="shared" si="1"/>
        <v>-2891</v>
      </c>
      <c r="Q61" s="73">
        <f t="shared" si="9"/>
        <v>98.199728260869563</v>
      </c>
      <c r="R61" s="72">
        <f t="shared" si="2"/>
        <v>12347</v>
      </c>
      <c r="S61" s="73">
        <f t="shared" si="10"/>
        <v>97.798019801980189</v>
      </c>
      <c r="T61" s="72">
        <v>10814</v>
      </c>
      <c r="U61" s="73">
        <f t="shared" si="11"/>
        <v>94.461914744933623</v>
      </c>
      <c r="V61" s="72"/>
      <c r="W61" s="73"/>
      <c r="X61" s="72">
        <f t="shared" si="3"/>
        <v>1533</v>
      </c>
      <c r="Y61" s="73">
        <f t="shared" si="12"/>
        <v>130.2463891248938</v>
      </c>
      <c r="Z61" s="72"/>
      <c r="AA61" s="73"/>
      <c r="AB61" s="72"/>
      <c r="AC61" s="73"/>
      <c r="AD61" s="163"/>
      <c r="AE61" s="71"/>
      <c r="AF61" s="71"/>
      <c r="AG61" s="71"/>
      <c r="AH61" s="71"/>
      <c r="AI61" s="101"/>
    </row>
    <row r="62" spans="1:35" ht="12" hidden="1" customHeight="1">
      <c r="A62" s="14"/>
      <c r="B62" s="33" t="s">
        <v>106</v>
      </c>
      <c r="C62" s="50" t="s">
        <v>107</v>
      </c>
      <c r="D62" s="75">
        <v>14567</v>
      </c>
      <c r="E62" s="73">
        <f t="shared" si="4"/>
        <v>93.14534177377071</v>
      </c>
      <c r="F62" s="72">
        <v>115</v>
      </c>
      <c r="G62" s="73">
        <f t="shared" si="5"/>
        <v>87.786259541984734</v>
      </c>
      <c r="H62" s="72"/>
      <c r="I62" s="73"/>
      <c r="J62" s="72">
        <f t="shared" si="0"/>
        <v>14452</v>
      </c>
      <c r="K62" s="73">
        <f t="shared" si="6"/>
        <v>93.190611297394881</v>
      </c>
      <c r="L62" s="72">
        <v>9951</v>
      </c>
      <c r="M62" s="73">
        <f t="shared" si="7"/>
        <v>111.9725441656352</v>
      </c>
      <c r="N62" s="72">
        <v>7716</v>
      </c>
      <c r="O62" s="73">
        <f t="shared" si="8"/>
        <v>107.0774354704413</v>
      </c>
      <c r="P62" s="72">
        <f t="shared" si="1"/>
        <v>-2235</v>
      </c>
      <c r="Q62" s="73">
        <f t="shared" si="9"/>
        <v>132.9565734681737</v>
      </c>
      <c r="R62" s="72">
        <f t="shared" si="2"/>
        <v>12217</v>
      </c>
      <c r="S62" s="73">
        <f t="shared" si="10"/>
        <v>88.356114847761631</v>
      </c>
      <c r="T62" s="72">
        <v>10734</v>
      </c>
      <c r="U62" s="73">
        <f t="shared" si="11"/>
        <v>95.634354953670709</v>
      </c>
      <c r="V62" s="72"/>
      <c r="W62" s="73"/>
      <c r="X62" s="72">
        <f t="shared" si="3"/>
        <v>1483</v>
      </c>
      <c r="Y62" s="73">
        <f t="shared" si="12"/>
        <v>56.972723780253553</v>
      </c>
      <c r="Z62" s="72"/>
      <c r="AA62" s="73"/>
      <c r="AB62" s="72"/>
      <c r="AC62" s="73"/>
      <c r="AD62" s="163"/>
      <c r="AE62" s="71"/>
      <c r="AF62" s="71"/>
      <c r="AG62" s="71"/>
      <c r="AH62" s="71"/>
      <c r="AI62" s="101"/>
    </row>
    <row r="63" spans="1:35" ht="12" hidden="1" customHeight="1">
      <c r="A63" s="14"/>
      <c r="B63" s="33" t="s">
        <v>108</v>
      </c>
      <c r="C63" s="50" t="s">
        <v>109</v>
      </c>
      <c r="D63" s="75">
        <v>14512</v>
      </c>
      <c r="E63" s="73">
        <f t="shared" si="4"/>
        <v>93.631847215949421</v>
      </c>
      <c r="F63" s="72">
        <v>112</v>
      </c>
      <c r="G63" s="73">
        <f t="shared" si="5"/>
        <v>88.188976377952756</v>
      </c>
      <c r="H63" s="72"/>
      <c r="I63" s="73"/>
      <c r="J63" s="72">
        <f t="shared" si="0"/>
        <v>14400</v>
      </c>
      <c r="K63" s="73">
        <f t="shared" si="6"/>
        <v>93.676814988290403</v>
      </c>
      <c r="L63" s="72">
        <v>9605</v>
      </c>
      <c r="M63" s="73">
        <f t="shared" si="7"/>
        <v>108.32299537611367</v>
      </c>
      <c r="N63" s="72">
        <v>7242</v>
      </c>
      <c r="O63" s="73">
        <f t="shared" si="8"/>
        <v>109.23076923076923</v>
      </c>
      <c r="P63" s="72">
        <f t="shared" si="1"/>
        <v>-2363</v>
      </c>
      <c r="Q63" s="73">
        <f t="shared" si="9"/>
        <v>105.6325435851587</v>
      </c>
      <c r="R63" s="72">
        <f t="shared" si="2"/>
        <v>12037</v>
      </c>
      <c r="S63" s="73">
        <f t="shared" si="10"/>
        <v>91.640654739246287</v>
      </c>
      <c r="T63" s="72">
        <v>10904</v>
      </c>
      <c r="U63" s="73">
        <f t="shared" si="11"/>
        <v>97.714849000806524</v>
      </c>
      <c r="V63" s="72"/>
      <c r="W63" s="73"/>
      <c r="X63" s="72">
        <f t="shared" si="3"/>
        <v>1133</v>
      </c>
      <c r="Y63" s="73">
        <f t="shared" si="12"/>
        <v>57.338056680161941</v>
      </c>
      <c r="Z63" s="72"/>
      <c r="AA63" s="73"/>
      <c r="AB63" s="72"/>
      <c r="AC63" s="73"/>
      <c r="AD63" s="163"/>
      <c r="AE63" s="71"/>
      <c r="AF63" s="71"/>
      <c r="AG63" s="71"/>
      <c r="AH63" s="71"/>
      <c r="AI63" s="101"/>
    </row>
    <row r="64" spans="1:35" ht="12" hidden="1" customHeight="1">
      <c r="A64" s="14"/>
      <c r="B64" s="33" t="s">
        <v>110</v>
      </c>
      <c r="C64" s="50" t="s">
        <v>111</v>
      </c>
      <c r="D64" s="75">
        <v>14942</v>
      </c>
      <c r="E64" s="73">
        <f t="shared" si="4"/>
        <v>97.456300547873724</v>
      </c>
      <c r="F64" s="72">
        <v>115</v>
      </c>
      <c r="G64" s="73">
        <f t="shared" si="5"/>
        <v>88.461538461538453</v>
      </c>
      <c r="H64" s="72"/>
      <c r="I64" s="73"/>
      <c r="J64" s="72">
        <f t="shared" si="0"/>
        <v>14827</v>
      </c>
      <c r="K64" s="73">
        <f t="shared" si="6"/>
        <v>97.533219313248253</v>
      </c>
      <c r="L64" s="72">
        <v>9884</v>
      </c>
      <c r="M64" s="73">
        <f t="shared" si="7"/>
        <v>112.63817663817663</v>
      </c>
      <c r="N64" s="72">
        <v>7459</v>
      </c>
      <c r="O64" s="73">
        <f t="shared" si="8"/>
        <v>109.14544922446589</v>
      </c>
      <c r="P64" s="72">
        <f t="shared" si="1"/>
        <v>-2425</v>
      </c>
      <c r="Q64" s="73">
        <f t="shared" si="9"/>
        <v>124.93560020607934</v>
      </c>
      <c r="R64" s="72">
        <f t="shared" si="2"/>
        <v>12402</v>
      </c>
      <c r="S64" s="73">
        <f t="shared" si="10"/>
        <v>93.522358796470854</v>
      </c>
      <c r="T64" s="72">
        <v>11078</v>
      </c>
      <c r="U64" s="73">
        <f t="shared" si="11"/>
        <v>99.300824668339899</v>
      </c>
      <c r="V64" s="72"/>
      <c r="W64" s="73"/>
      <c r="X64" s="72">
        <f t="shared" si="3"/>
        <v>1324</v>
      </c>
      <c r="Y64" s="73">
        <f t="shared" si="12"/>
        <v>62.897862232779097</v>
      </c>
      <c r="Z64" s="72"/>
      <c r="AA64" s="73"/>
      <c r="AB64" s="72"/>
      <c r="AC64" s="73"/>
      <c r="AD64" s="163"/>
      <c r="AE64" s="71"/>
      <c r="AF64" s="71"/>
      <c r="AG64" s="71"/>
      <c r="AH64" s="71"/>
      <c r="AI64" s="101"/>
    </row>
    <row r="65" spans="1:35" ht="12" hidden="1" customHeight="1">
      <c r="A65" s="14"/>
      <c r="B65" s="33" t="s">
        <v>112</v>
      </c>
      <c r="C65" s="50" t="s">
        <v>113</v>
      </c>
      <c r="D65" s="75">
        <v>14248</v>
      </c>
      <c r="E65" s="73">
        <f t="shared" si="4"/>
        <v>96.780328759679392</v>
      </c>
      <c r="F65" s="72">
        <v>111</v>
      </c>
      <c r="G65" s="73">
        <f t="shared" si="5"/>
        <v>89.516129032258064</v>
      </c>
      <c r="H65" s="72"/>
      <c r="I65" s="73"/>
      <c r="J65" s="72">
        <f t="shared" si="0"/>
        <v>14137</v>
      </c>
      <c r="K65" s="73">
        <f t="shared" si="6"/>
        <v>96.842033155226744</v>
      </c>
      <c r="L65" s="72">
        <v>9473</v>
      </c>
      <c r="M65" s="73">
        <f t="shared" si="7"/>
        <v>104.70874322979992</v>
      </c>
      <c r="N65" s="72">
        <v>6860</v>
      </c>
      <c r="O65" s="73">
        <f t="shared" si="8"/>
        <v>108.33859759949462</v>
      </c>
      <c r="P65" s="72">
        <f t="shared" si="1"/>
        <v>-2613</v>
      </c>
      <c r="Q65" s="73">
        <f t="shared" si="9"/>
        <v>96.243093922651937</v>
      </c>
      <c r="R65" s="72">
        <f t="shared" si="2"/>
        <v>11524</v>
      </c>
      <c r="S65" s="73">
        <f t="shared" si="10"/>
        <v>96.978877387865012</v>
      </c>
      <c r="T65" s="72">
        <v>10268</v>
      </c>
      <c r="U65" s="73">
        <f t="shared" si="11"/>
        <v>99.217315682674652</v>
      </c>
      <c r="V65" s="72"/>
      <c r="W65" s="73"/>
      <c r="X65" s="72">
        <f t="shared" si="3"/>
        <v>1256</v>
      </c>
      <c r="Y65" s="73">
        <f t="shared" si="12"/>
        <v>81.877444589309007</v>
      </c>
      <c r="Z65" s="72"/>
      <c r="AA65" s="73"/>
      <c r="AB65" s="72"/>
      <c r="AC65" s="73"/>
      <c r="AD65" s="163"/>
      <c r="AE65" s="71"/>
      <c r="AF65" s="71"/>
      <c r="AG65" s="71"/>
      <c r="AH65" s="71"/>
      <c r="AI65" s="101"/>
    </row>
    <row r="66" spans="1:35" ht="12" hidden="1" customHeight="1">
      <c r="A66" s="14"/>
      <c r="B66" s="33" t="s">
        <v>114</v>
      </c>
      <c r="C66" s="50" t="s">
        <v>115</v>
      </c>
      <c r="D66" s="75">
        <v>14699</v>
      </c>
      <c r="E66" s="73">
        <f t="shared" si="4"/>
        <v>96.216534659946333</v>
      </c>
      <c r="F66" s="72">
        <v>115</v>
      </c>
      <c r="G66" s="73">
        <f t="shared" si="5"/>
        <v>89.147286821705436</v>
      </c>
      <c r="H66" s="72"/>
      <c r="I66" s="73"/>
      <c r="J66" s="72">
        <f t="shared" si="0"/>
        <v>14584</v>
      </c>
      <c r="K66" s="73">
        <f t="shared" si="6"/>
        <v>96.276736202799057</v>
      </c>
      <c r="L66" s="72">
        <v>9930</v>
      </c>
      <c r="M66" s="73">
        <f t="shared" si="7"/>
        <v>104.04442581726738</v>
      </c>
      <c r="N66" s="72">
        <v>7475</v>
      </c>
      <c r="O66" s="73">
        <f t="shared" si="8"/>
        <v>108.96501457725947</v>
      </c>
      <c r="P66" s="72">
        <f t="shared" si="1"/>
        <v>-2455</v>
      </c>
      <c r="Q66" s="73">
        <f t="shared" si="9"/>
        <v>91.467958271236967</v>
      </c>
      <c r="R66" s="72">
        <f t="shared" si="2"/>
        <v>12129</v>
      </c>
      <c r="S66" s="73">
        <f t="shared" si="10"/>
        <v>97.312259306803597</v>
      </c>
      <c r="T66" s="72">
        <v>10280</v>
      </c>
      <c r="U66" s="73">
        <f t="shared" si="11"/>
        <v>99.980548531414129</v>
      </c>
      <c r="V66" s="72"/>
      <c r="W66" s="73"/>
      <c r="X66" s="72">
        <f t="shared" si="3"/>
        <v>1849</v>
      </c>
      <c r="Y66" s="73">
        <f t="shared" si="12"/>
        <v>84.738771769019252</v>
      </c>
      <c r="Z66" s="72"/>
      <c r="AA66" s="73"/>
      <c r="AB66" s="72"/>
      <c r="AC66" s="73"/>
      <c r="AD66" s="163"/>
      <c r="AE66" s="71"/>
      <c r="AF66" s="71"/>
      <c r="AG66" s="71"/>
      <c r="AH66" s="71"/>
      <c r="AI66" s="101"/>
    </row>
    <row r="67" spans="1:35" ht="12" hidden="1" customHeight="1">
      <c r="A67" s="14"/>
      <c r="B67" s="33" t="s">
        <v>116</v>
      </c>
      <c r="C67" s="50" t="s">
        <v>117</v>
      </c>
      <c r="D67" s="75">
        <v>14763</v>
      </c>
      <c r="E67" s="73">
        <f t="shared" si="4"/>
        <v>95.368217054263567</v>
      </c>
      <c r="F67" s="72">
        <v>98</v>
      </c>
      <c r="G67" s="73">
        <f t="shared" si="5"/>
        <v>74.809160305343511</v>
      </c>
      <c r="H67" s="72"/>
      <c r="I67" s="73"/>
      <c r="J67" s="72">
        <f t="shared" si="0"/>
        <v>14665</v>
      </c>
      <c r="K67" s="73">
        <f t="shared" si="6"/>
        <v>95.543683627597886</v>
      </c>
      <c r="L67" s="72">
        <v>10180</v>
      </c>
      <c r="M67" s="73">
        <f t="shared" si="7"/>
        <v>103.75050958010598</v>
      </c>
      <c r="N67" s="72">
        <v>7390</v>
      </c>
      <c r="O67" s="73">
        <f t="shared" si="8"/>
        <v>114.21947449768162</v>
      </c>
      <c r="P67" s="72">
        <f t="shared" si="1"/>
        <v>-2790</v>
      </c>
      <c r="Q67" s="73">
        <f t="shared" si="9"/>
        <v>83.482944344703768</v>
      </c>
      <c r="R67" s="72">
        <f t="shared" si="2"/>
        <v>11875</v>
      </c>
      <c r="S67" s="73">
        <f t="shared" si="10"/>
        <v>98.900641292579323</v>
      </c>
      <c r="T67" s="72">
        <v>9274</v>
      </c>
      <c r="U67" s="73">
        <f t="shared" si="11"/>
        <v>102.74761799246622</v>
      </c>
      <c r="V67" s="72"/>
      <c r="W67" s="73"/>
      <c r="X67" s="72">
        <f t="shared" si="3"/>
        <v>2601</v>
      </c>
      <c r="Y67" s="73">
        <f t="shared" si="12"/>
        <v>87.252599798725257</v>
      </c>
      <c r="Z67" s="72"/>
      <c r="AA67" s="73"/>
      <c r="AB67" s="72"/>
      <c r="AC67" s="73"/>
      <c r="AD67" s="163"/>
      <c r="AE67" s="71"/>
      <c r="AF67" s="71"/>
      <c r="AG67" s="71"/>
      <c r="AH67" s="71"/>
      <c r="AI67" s="101"/>
    </row>
    <row r="68" spans="1:35" ht="12" hidden="1" customHeight="1">
      <c r="A68" s="14"/>
      <c r="B68" s="33" t="s">
        <v>118</v>
      </c>
      <c r="C68" s="50" t="s">
        <v>119</v>
      </c>
      <c r="D68" s="75">
        <v>13379</v>
      </c>
      <c r="E68" s="73">
        <f t="shared" si="4"/>
        <v>94.832719024666858</v>
      </c>
      <c r="F68" s="72">
        <v>90</v>
      </c>
      <c r="G68" s="73">
        <f t="shared" si="5"/>
        <v>74.380165289256198</v>
      </c>
      <c r="H68" s="72"/>
      <c r="I68" s="73"/>
      <c r="J68" s="72">
        <f t="shared" si="0"/>
        <v>13289</v>
      </c>
      <c r="K68" s="73">
        <f t="shared" si="6"/>
        <v>95.009651819546718</v>
      </c>
      <c r="L68" s="72">
        <v>9044</v>
      </c>
      <c r="M68" s="73">
        <f t="shared" si="7"/>
        <v>101.29928315412187</v>
      </c>
      <c r="N68" s="72">
        <v>6329</v>
      </c>
      <c r="O68" s="73">
        <f t="shared" si="8"/>
        <v>114.73894126178391</v>
      </c>
      <c r="P68" s="72">
        <f t="shared" si="1"/>
        <v>-2715</v>
      </c>
      <c r="Q68" s="73">
        <f t="shared" si="9"/>
        <v>79.572098475967181</v>
      </c>
      <c r="R68" s="72">
        <f t="shared" si="2"/>
        <v>10574</v>
      </c>
      <c r="S68" s="73">
        <f t="shared" si="10"/>
        <v>99.990543735224591</v>
      </c>
      <c r="T68" s="72">
        <v>8880</v>
      </c>
      <c r="U68" s="73">
        <f t="shared" si="11"/>
        <v>101.70656282212805</v>
      </c>
      <c r="V68" s="72"/>
      <c r="W68" s="73"/>
      <c r="X68" s="72">
        <f t="shared" si="3"/>
        <v>1694</v>
      </c>
      <c r="Y68" s="73">
        <f t="shared" si="12"/>
        <v>91.865509761388282</v>
      </c>
      <c r="Z68" s="72"/>
      <c r="AA68" s="73"/>
      <c r="AB68" s="72"/>
      <c r="AC68" s="73"/>
      <c r="AD68" s="163"/>
      <c r="AE68" s="71"/>
      <c r="AF68" s="71"/>
      <c r="AG68" s="71"/>
      <c r="AH68" s="71"/>
      <c r="AI68" s="101"/>
    </row>
    <row r="69" spans="1:35" ht="12" hidden="1" customHeight="1">
      <c r="A69" s="14"/>
      <c r="B69" s="34" t="s">
        <v>120</v>
      </c>
      <c r="C69" s="50" t="s">
        <v>121</v>
      </c>
      <c r="D69" s="76">
        <v>14791</v>
      </c>
      <c r="E69" s="80">
        <f t="shared" si="4"/>
        <v>93.560630020874186</v>
      </c>
      <c r="F69" s="77">
        <v>100</v>
      </c>
      <c r="G69" s="80">
        <f t="shared" si="5"/>
        <v>75.757575757575751</v>
      </c>
      <c r="H69" s="77"/>
      <c r="I69" s="80"/>
      <c r="J69" s="77">
        <f t="shared" si="0"/>
        <v>14691</v>
      </c>
      <c r="K69" s="80">
        <f t="shared" si="6"/>
        <v>93.710531351661672</v>
      </c>
      <c r="L69" s="77">
        <v>9870</v>
      </c>
      <c r="M69" s="80">
        <f t="shared" si="7"/>
        <v>99.59636730575177</v>
      </c>
      <c r="N69" s="77">
        <v>7691</v>
      </c>
      <c r="O69" s="80">
        <f t="shared" si="8"/>
        <v>119.40692439062258</v>
      </c>
      <c r="P69" s="77">
        <f t="shared" si="1"/>
        <v>-2179</v>
      </c>
      <c r="Q69" s="80">
        <f t="shared" si="9"/>
        <v>62.813490919573368</v>
      </c>
      <c r="R69" s="77">
        <f t="shared" si="2"/>
        <v>12512</v>
      </c>
      <c r="S69" s="80">
        <f t="shared" si="10"/>
        <v>102.49017038007864</v>
      </c>
      <c r="T69" s="77">
        <v>9514</v>
      </c>
      <c r="U69" s="80">
        <f t="shared" si="11"/>
        <v>100.65594583157005</v>
      </c>
      <c r="V69" s="77"/>
      <c r="W69" s="80"/>
      <c r="X69" s="77">
        <f t="shared" si="3"/>
        <v>2998</v>
      </c>
      <c r="Y69" s="80">
        <f t="shared" si="12"/>
        <v>108.78084179970972</v>
      </c>
      <c r="Z69" s="77"/>
      <c r="AA69" s="80"/>
      <c r="AB69" s="77"/>
      <c r="AC69" s="80"/>
      <c r="AD69" s="164"/>
      <c r="AE69" s="85"/>
      <c r="AF69" s="85"/>
      <c r="AG69" s="85"/>
      <c r="AH69" s="85"/>
      <c r="AI69" s="102"/>
    </row>
    <row r="70" spans="1:35" ht="12" hidden="1" customHeight="1">
      <c r="A70" s="14"/>
      <c r="B70" s="32" t="s">
        <v>122</v>
      </c>
      <c r="C70" s="51" t="s">
        <v>123</v>
      </c>
      <c r="D70" s="78">
        <v>14748</v>
      </c>
      <c r="E70" s="81">
        <f t="shared" si="4"/>
        <v>94.032134659525639</v>
      </c>
      <c r="F70" s="79">
        <v>100</v>
      </c>
      <c r="G70" s="81">
        <f t="shared" si="5"/>
        <v>76.335877862595424</v>
      </c>
      <c r="H70" s="79"/>
      <c r="I70" s="81"/>
      <c r="J70" s="79">
        <f t="shared" si="0"/>
        <v>14648</v>
      </c>
      <c r="K70" s="81">
        <f t="shared" si="6"/>
        <v>94.181186909277955</v>
      </c>
      <c r="L70" s="79">
        <v>9663</v>
      </c>
      <c r="M70" s="81">
        <f t="shared" si="7"/>
        <v>92.221798053063566</v>
      </c>
      <c r="N70" s="79">
        <v>7390</v>
      </c>
      <c r="O70" s="81">
        <f t="shared" si="8"/>
        <v>107.05490366507316</v>
      </c>
      <c r="P70" s="79">
        <f t="shared" si="1"/>
        <v>-2273</v>
      </c>
      <c r="Q70" s="81">
        <f t="shared" si="9"/>
        <v>63.58041958041958</v>
      </c>
      <c r="R70" s="79">
        <f t="shared" si="2"/>
        <v>12375</v>
      </c>
      <c r="S70" s="81">
        <f t="shared" si="10"/>
        <v>103.31440975121056</v>
      </c>
      <c r="T70" s="79">
        <v>10179</v>
      </c>
      <c r="U70" s="81">
        <f t="shared" si="11"/>
        <v>107.98854232972627</v>
      </c>
      <c r="V70" s="79">
        <v>583</v>
      </c>
      <c r="W70" s="72" t="s">
        <v>84</v>
      </c>
      <c r="X70" s="79">
        <f t="shared" si="3"/>
        <v>2196</v>
      </c>
      <c r="Y70" s="81">
        <f t="shared" si="12"/>
        <v>86.050156739811911</v>
      </c>
      <c r="Z70" s="79"/>
      <c r="AA70" s="81"/>
      <c r="AB70" s="79"/>
      <c r="AC70" s="81"/>
      <c r="AD70" s="162"/>
      <c r="AE70" s="87"/>
      <c r="AF70" s="87"/>
      <c r="AG70" s="87"/>
      <c r="AH70" s="87"/>
      <c r="AI70" s="100"/>
    </row>
    <row r="71" spans="1:35" ht="12" hidden="1" customHeight="1">
      <c r="A71" s="14"/>
      <c r="B71" s="33" t="s">
        <v>100</v>
      </c>
      <c r="C71" s="50" t="s">
        <v>101</v>
      </c>
      <c r="D71" s="75">
        <v>15243</v>
      </c>
      <c r="E71" s="73">
        <f t="shared" si="4"/>
        <v>94.325495049504951</v>
      </c>
      <c r="F71" s="72">
        <v>103</v>
      </c>
      <c r="G71" s="73">
        <f t="shared" si="5"/>
        <v>83.064516129032256</v>
      </c>
      <c r="H71" s="72"/>
      <c r="I71" s="73"/>
      <c r="J71" s="72">
        <f t="shared" si="0"/>
        <v>15140</v>
      </c>
      <c r="K71" s="73">
        <f t="shared" si="6"/>
        <v>94.412571713644297</v>
      </c>
      <c r="L71" s="72">
        <v>10505</v>
      </c>
      <c r="M71" s="73">
        <f t="shared" si="7"/>
        <v>96.722217107080382</v>
      </c>
      <c r="N71" s="72">
        <v>7788</v>
      </c>
      <c r="O71" s="73">
        <f t="shared" si="8"/>
        <v>110.7981220657277</v>
      </c>
      <c r="P71" s="72">
        <f t="shared" si="1"/>
        <v>-2717</v>
      </c>
      <c r="Q71" s="73">
        <f t="shared" si="9"/>
        <v>70.90292275574113</v>
      </c>
      <c r="R71" s="72">
        <f t="shared" si="2"/>
        <v>12423</v>
      </c>
      <c r="S71" s="73">
        <f t="shared" si="10"/>
        <v>101.79449360865289</v>
      </c>
      <c r="T71" s="72">
        <v>10499</v>
      </c>
      <c r="U71" s="73">
        <f t="shared" si="11"/>
        <v>103.01216640502355</v>
      </c>
      <c r="V71" s="72">
        <v>494</v>
      </c>
      <c r="W71" s="72" t="s">
        <v>84</v>
      </c>
      <c r="X71" s="72">
        <f t="shared" si="3"/>
        <v>1924</v>
      </c>
      <c r="Y71" s="73">
        <f t="shared" si="12"/>
        <v>95.62624254473161</v>
      </c>
      <c r="Z71" s="72"/>
      <c r="AA71" s="73"/>
      <c r="AB71" s="72"/>
      <c r="AC71" s="73"/>
      <c r="AD71" s="163"/>
      <c r="AE71" s="71"/>
      <c r="AF71" s="71"/>
      <c r="AG71" s="71"/>
      <c r="AH71" s="71"/>
      <c r="AI71" s="101"/>
    </row>
    <row r="72" spans="1:35" ht="12" hidden="1" customHeight="1">
      <c r="A72" s="14"/>
      <c r="B72" s="33" t="s">
        <v>102</v>
      </c>
      <c r="C72" s="50" t="s">
        <v>103</v>
      </c>
      <c r="D72" s="75">
        <v>14693</v>
      </c>
      <c r="E72" s="73">
        <f t="shared" si="4"/>
        <v>95.801004107713368</v>
      </c>
      <c r="F72" s="72">
        <v>97</v>
      </c>
      <c r="G72" s="73">
        <f t="shared" si="5"/>
        <v>82.203389830508485</v>
      </c>
      <c r="H72" s="72"/>
      <c r="I72" s="73"/>
      <c r="J72" s="72">
        <f t="shared" si="0"/>
        <v>14596</v>
      </c>
      <c r="K72" s="73">
        <f t="shared" si="6"/>
        <v>95.906432748538009</v>
      </c>
      <c r="L72" s="72">
        <v>9745</v>
      </c>
      <c r="M72" s="73">
        <f t="shared" si="7"/>
        <v>94.072786948547162</v>
      </c>
      <c r="N72" s="72">
        <v>7135</v>
      </c>
      <c r="O72" s="73">
        <f t="shared" si="8"/>
        <v>108.88142835342592</v>
      </c>
      <c r="P72" s="72">
        <f t="shared" si="1"/>
        <v>-2610</v>
      </c>
      <c r="Q72" s="73">
        <f t="shared" si="9"/>
        <v>68.575932737782452</v>
      </c>
      <c r="R72" s="72">
        <f t="shared" si="2"/>
        <v>11986</v>
      </c>
      <c r="S72" s="73">
        <f t="shared" si="10"/>
        <v>105.02059055463069</v>
      </c>
      <c r="T72" s="72">
        <v>10829</v>
      </c>
      <c r="U72" s="73">
        <f t="shared" si="11"/>
        <v>105.11551155115511</v>
      </c>
      <c r="V72" s="72">
        <v>474</v>
      </c>
      <c r="W72" s="72" t="s">
        <v>84</v>
      </c>
      <c r="X72" s="72">
        <f t="shared" si="3"/>
        <v>1157</v>
      </c>
      <c r="Y72" s="73">
        <f t="shared" si="12"/>
        <v>104.14041404140416</v>
      </c>
      <c r="Z72" s="72"/>
      <c r="AA72" s="73"/>
      <c r="AB72" s="72"/>
      <c r="AC72" s="73"/>
      <c r="AD72" s="163"/>
      <c r="AE72" s="71"/>
      <c r="AF72" s="71"/>
      <c r="AG72" s="71"/>
      <c r="AH72" s="71"/>
      <c r="AI72" s="101"/>
    </row>
    <row r="73" spans="1:35" ht="12" hidden="1" customHeight="1">
      <c r="A73" s="14"/>
      <c r="B73" s="33" t="s">
        <v>104</v>
      </c>
      <c r="C73" s="50" t="s">
        <v>105</v>
      </c>
      <c r="D73" s="75">
        <v>14438</v>
      </c>
      <c r="E73" s="73">
        <f t="shared" si="4"/>
        <v>94.021880698098457</v>
      </c>
      <c r="F73" s="72">
        <v>100</v>
      </c>
      <c r="G73" s="73">
        <f t="shared" si="5"/>
        <v>84.745762711864401</v>
      </c>
      <c r="H73" s="72"/>
      <c r="I73" s="73"/>
      <c r="J73" s="72">
        <f t="shared" si="0"/>
        <v>14338</v>
      </c>
      <c r="K73" s="73">
        <f t="shared" si="6"/>
        <v>94.093713085706781</v>
      </c>
      <c r="L73" s="72">
        <v>9438</v>
      </c>
      <c r="M73" s="73">
        <f t="shared" si="7"/>
        <v>89.731888191671416</v>
      </c>
      <c r="N73" s="72">
        <v>7695</v>
      </c>
      <c r="O73" s="73">
        <f t="shared" si="8"/>
        <v>100.89156942441326</v>
      </c>
      <c r="P73" s="72">
        <f t="shared" si="1"/>
        <v>-1743</v>
      </c>
      <c r="Q73" s="73">
        <f t="shared" si="9"/>
        <v>60.290556900726386</v>
      </c>
      <c r="R73" s="72">
        <f t="shared" si="2"/>
        <v>12595</v>
      </c>
      <c r="S73" s="73">
        <f t="shared" si="10"/>
        <v>102.00858508139629</v>
      </c>
      <c r="T73" s="72">
        <v>10859</v>
      </c>
      <c r="U73" s="73">
        <f t="shared" si="11"/>
        <v>100.41612724246347</v>
      </c>
      <c r="V73" s="72">
        <v>468</v>
      </c>
      <c r="W73" s="72" t="s">
        <v>84</v>
      </c>
      <c r="X73" s="72">
        <f t="shared" si="3"/>
        <v>1736</v>
      </c>
      <c r="Y73" s="73">
        <f t="shared" si="12"/>
        <v>113.24200913242008</v>
      </c>
      <c r="Z73" s="72"/>
      <c r="AA73" s="73"/>
      <c r="AB73" s="72"/>
      <c r="AC73" s="73"/>
      <c r="AD73" s="163"/>
      <c r="AE73" s="71"/>
      <c r="AF73" s="71"/>
      <c r="AG73" s="71"/>
      <c r="AH73" s="71"/>
      <c r="AI73" s="101"/>
    </row>
    <row r="74" spans="1:35" ht="12" hidden="1" customHeight="1">
      <c r="A74" s="14"/>
      <c r="B74" s="33" t="s">
        <v>106</v>
      </c>
      <c r="C74" s="50" t="s">
        <v>107</v>
      </c>
      <c r="D74" s="75">
        <v>14551</v>
      </c>
      <c r="E74" s="73">
        <f t="shared" si="4"/>
        <v>99.890162696505797</v>
      </c>
      <c r="F74" s="72">
        <v>92</v>
      </c>
      <c r="G74" s="73">
        <f t="shared" si="5"/>
        <v>80</v>
      </c>
      <c r="H74" s="72"/>
      <c r="I74" s="73"/>
      <c r="J74" s="72">
        <f t="shared" si="0"/>
        <v>14459</v>
      </c>
      <c r="K74" s="73">
        <f t="shared" si="6"/>
        <v>100.04843620260171</v>
      </c>
      <c r="L74" s="72">
        <v>9487</v>
      </c>
      <c r="M74" s="73">
        <f t="shared" si="7"/>
        <v>95.337152045020602</v>
      </c>
      <c r="N74" s="72">
        <v>7304</v>
      </c>
      <c r="O74" s="73">
        <f t="shared" si="8"/>
        <v>94.660445826853291</v>
      </c>
      <c r="P74" s="72">
        <f t="shared" si="1"/>
        <v>-2183</v>
      </c>
      <c r="Q74" s="73">
        <f t="shared" si="9"/>
        <v>97.673378076062647</v>
      </c>
      <c r="R74" s="72">
        <f t="shared" si="2"/>
        <v>12276</v>
      </c>
      <c r="S74" s="73">
        <f t="shared" si="10"/>
        <v>100.48293361709094</v>
      </c>
      <c r="T74" s="72">
        <v>10312</v>
      </c>
      <c r="U74" s="73">
        <f t="shared" si="11"/>
        <v>96.068567169741016</v>
      </c>
      <c r="V74" s="72">
        <v>463</v>
      </c>
      <c r="W74" s="72" t="s">
        <v>84</v>
      </c>
      <c r="X74" s="72">
        <f t="shared" si="3"/>
        <v>1964</v>
      </c>
      <c r="Y74" s="73">
        <f t="shared" si="12"/>
        <v>132.43425488873902</v>
      </c>
      <c r="Z74" s="72"/>
      <c r="AA74" s="73"/>
      <c r="AB74" s="72"/>
      <c r="AC74" s="73"/>
      <c r="AD74" s="163"/>
      <c r="AE74" s="71"/>
      <c r="AF74" s="71"/>
      <c r="AG74" s="71"/>
      <c r="AH74" s="71"/>
      <c r="AI74" s="101"/>
    </row>
    <row r="75" spans="1:35" ht="12" hidden="1" customHeight="1">
      <c r="A75" s="14"/>
      <c r="B75" s="33" t="s">
        <v>108</v>
      </c>
      <c r="C75" s="50" t="s">
        <v>109</v>
      </c>
      <c r="D75" s="75">
        <v>13950</v>
      </c>
      <c r="E75" s="73">
        <f t="shared" si="4"/>
        <v>96.127342888643881</v>
      </c>
      <c r="F75" s="72">
        <v>91</v>
      </c>
      <c r="G75" s="73">
        <f t="shared" si="5"/>
        <v>81.25</v>
      </c>
      <c r="H75" s="72"/>
      <c r="I75" s="73"/>
      <c r="J75" s="72">
        <f t="shared" ref="J75:J138" si="13">D75-F75</f>
        <v>13859</v>
      </c>
      <c r="K75" s="73">
        <f t="shared" si="6"/>
        <v>96.243055555555557</v>
      </c>
      <c r="L75" s="72">
        <v>9051</v>
      </c>
      <c r="M75" s="73">
        <f t="shared" si="7"/>
        <v>94.232170744403959</v>
      </c>
      <c r="N75" s="72">
        <v>6628</v>
      </c>
      <c r="O75" s="73">
        <f t="shared" si="8"/>
        <v>91.521679094172882</v>
      </c>
      <c r="P75" s="72">
        <f t="shared" ref="P75:P138" si="14">N75-L75</f>
        <v>-2423</v>
      </c>
      <c r="Q75" s="73">
        <f t="shared" si="9"/>
        <v>102.53914515446468</v>
      </c>
      <c r="R75" s="72">
        <f t="shared" ref="R75:R138" si="15">J75+P75</f>
        <v>11436</v>
      </c>
      <c r="S75" s="73">
        <f t="shared" si="10"/>
        <v>95.007061560189427</v>
      </c>
      <c r="T75" s="72">
        <v>10577</v>
      </c>
      <c r="U75" s="73">
        <f t="shared" si="11"/>
        <v>97.001100513573007</v>
      </c>
      <c r="V75" s="72">
        <v>417</v>
      </c>
      <c r="W75" s="72" t="s">
        <v>84</v>
      </c>
      <c r="X75" s="72">
        <f t="shared" ref="X75:X138" si="16">R75-T75</f>
        <v>859</v>
      </c>
      <c r="Y75" s="73">
        <f t="shared" si="12"/>
        <v>75.816416593115619</v>
      </c>
      <c r="Z75" s="72"/>
      <c r="AA75" s="73"/>
      <c r="AB75" s="72"/>
      <c r="AC75" s="73"/>
      <c r="AD75" s="163"/>
      <c r="AE75" s="71"/>
      <c r="AF75" s="71"/>
      <c r="AG75" s="71"/>
      <c r="AH75" s="71"/>
      <c r="AI75" s="101"/>
    </row>
    <row r="76" spans="1:35" ht="12" hidden="1" customHeight="1">
      <c r="A76" s="14"/>
      <c r="B76" s="33" t="s">
        <v>110</v>
      </c>
      <c r="C76" s="50" t="s">
        <v>111</v>
      </c>
      <c r="D76" s="75">
        <v>14070</v>
      </c>
      <c r="E76" s="73">
        <f t="shared" si="4"/>
        <v>94.16410119127292</v>
      </c>
      <c r="F76" s="72">
        <v>94</v>
      </c>
      <c r="G76" s="73">
        <f t="shared" si="5"/>
        <v>81.739130434782609</v>
      </c>
      <c r="H76" s="72"/>
      <c r="I76" s="73"/>
      <c r="J76" s="72">
        <f t="shared" si="13"/>
        <v>13976</v>
      </c>
      <c r="K76" s="73">
        <f t="shared" si="6"/>
        <v>94.260470762797596</v>
      </c>
      <c r="L76" s="72">
        <v>9418</v>
      </c>
      <c r="M76" s="73">
        <f t="shared" si="7"/>
        <v>95.28530959125861</v>
      </c>
      <c r="N76" s="72">
        <v>5921</v>
      </c>
      <c r="O76" s="73">
        <f t="shared" si="8"/>
        <v>79.380614023327524</v>
      </c>
      <c r="P76" s="72">
        <f t="shared" si="14"/>
        <v>-3497</v>
      </c>
      <c r="Q76" s="73">
        <f t="shared" si="9"/>
        <v>144.20618556701029</v>
      </c>
      <c r="R76" s="72">
        <f t="shared" si="15"/>
        <v>10479</v>
      </c>
      <c r="S76" s="73">
        <f t="shared" si="10"/>
        <v>84.494436381228837</v>
      </c>
      <c r="T76" s="72">
        <v>9098</v>
      </c>
      <c r="U76" s="73">
        <f t="shared" si="11"/>
        <v>82.126737678281287</v>
      </c>
      <c r="V76" s="72">
        <v>564</v>
      </c>
      <c r="W76" s="72" t="s">
        <v>84</v>
      </c>
      <c r="X76" s="72">
        <f t="shared" si="16"/>
        <v>1381</v>
      </c>
      <c r="Y76" s="73">
        <f t="shared" si="12"/>
        <v>104.30513595166163</v>
      </c>
      <c r="Z76" s="72"/>
      <c r="AA76" s="73"/>
      <c r="AB76" s="72"/>
      <c r="AC76" s="73"/>
      <c r="AD76" s="163"/>
      <c r="AE76" s="71"/>
      <c r="AF76" s="71"/>
      <c r="AG76" s="71"/>
      <c r="AH76" s="71"/>
      <c r="AI76" s="101"/>
    </row>
    <row r="77" spans="1:35" ht="12" hidden="1" customHeight="1">
      <c r="A77" s="14"/>
      <c r="B77" s="33" t="s">
        <v>112</v>
      </c>
      <c r="C77" s="50" t="s">
        <v>113</v>
      </c>
      <c r="D77" s="75">
        <v>13799</v>
      </c>
      <c r="E77" s="73">
        <f t="shared" si="4"/>
        <v>96.848680516563718</v>
      </c>
      <c r="F77" s="72">
        <v>91</v>
      </c>
      <c r="G77" s="73">
        <f t="shared" si="5"/>
        <v>81.981981981981974</v>
      </c>
      <c r="H77" s="72"/>
      <c r="I77" s="73"/>
      <c r="J77" s="72">
        <f t="shared" si="13"/>
        <v>13708</v>
      </c>
      <c r="K77" s="73">
        <f t="shared" si="6"/>
        <v>96.96540991723846</v>
      </c>
      <c r="L77" s="72">
        <v>9336</v>
      </c>
      <c r="M77" s="73">
        <f t="shared" si="7"/>
        <v>98.553784439987339</v>
      </c>
      <c r="N77" s="72">
        <v>6346</v>
      </c>
      <c r="O77" s="73">
        <f t="shared" si="8"/>
        <v>92.507288629737602</v>
      </c>
      <c r="P77" s="72">
        <f t="shared" si="14"/>
        <v>-2990</v>
      </c>
      <c r="Q77" s="73">
        <f t="shared" si="9"/>
        <v>114.4278606965174</v>
      </c>
      <c r="R77" s="72">
        <f t="shared" si="15"/>
        <v>10718</v>
      </c>
      <c r="S77" s="73">
        <f t="shared" si="10"/>
        <v>93.005900728913574</v>
      </c>
      <c r="T77" s="72">
        <v>9344</v>
      </c>
      <c r="U77" s="73">
        <f t="shared" si="11"/>
        <v>91.001168679392279</v>
      </c>
      <c r="V77" s="72">
        <v>443</v>
      </c>
      <c r="W77" s="72" t="s">
        <v>84</v>
      </c>
      <c r="X77" s="72">
        <f t="shared" si="16"/>
        <v>1374</v>
      </c>
      <c r="Y77" s="73">
        <f t="shared" si="12"/>
        <v>109.39490445859872</v>
      </c>
      <c r="Z77" s="72"/>
      <c r="AA77" s="73"/>
      <c r="AB77" s="72"/>
      <c r="AC77" s="73"/>
      <c r="AD77" s="163"/>
      <c r="AE77" s="71"/>
      <c r="AF77" s="71"/>
      <c r="AG77" s="71"/>
      <c r="AH77" s="71"/>
      <c r="AI77" s="101"/>
    </row>
    <row r="78" spans="1:35" ht="12" hidden="1" customHeight="1">
      <c r="A78" s="14"/>
      <c r="B78" s="33" t="s">
        <v>114</v>
      </c>
      <c r="C78" s="50" t="s">
        <v>115</v>
      </c>
      <c r="D78" s="75">
        <v>14240</v>
      </c>
      <c r="E78" s="73">
        <f t="shared" si="4"/>
        <v>96.877338594462202</v>
      </c>
      <c r="F78" s="72">
        <v>94</v>
      </c>
      <c r="G78" s="73">
        <f t="shared" si="5"/>
        <v>81.739130434782609</v>
      </c>
      <c r="H78" s="72"/>
      <c r="I78" s="73"/>
      <c r="J78" s="72">
        <f t="shared" si="13"/>
        <v>14146</v>
      </c>
      <c r="K78" s="73">
        <f t="shared" si="6"/>
        <v>96.996708721887003</v>
      </c>
      <c r="L78" s="72">
        <v>9796</v>
      </c>
      <c r="M78" s="73">
        <f t="shared" si="7"/>
        <v>98.650553877139984</v>
      </c>
      <c r="N78" s="72">
        <v>6956</v>
      </c>
      <c r="O78" s="73">
        <f t="shared" si="8"/>
        <v>93.056856187290975</v>
      </c>
      <c r="P78" s="72">
        <f t="shared" si="14"/>
        <v>-2840</v>
      </c>
      <c r="Q78" s="73">
        <f t="shared" si="9"/>
        <v>115.68228105906313</v>
      </c>
      <c r="R78" s="72">
        <f t="shared" si="15"/>
        <v>11306</v>
      </c>
      <c r="S78" s="73">
        <f t="shared" si="10"/>
        <v>93.214609613323447</v>
      </c>
      <c r="T78" s="72">
        <v>9269</v>
      </c>
      <c r="U78" s="73">
        <f t="shared" si="11"/>
        <v>90.165369649805456</v>
      </c>
      <c r="V78" s="72">
        <v>590</v>
      </c>
      <c r="W78" s="72" t="s">
        <v>84</v>
      </c>
      <c r="X78" s="72">
        <f t="shared" si="16"/>
        <v>2037</v>
      </c>
      <c r="Y78" s="73">
        <f t="shared" si="12"/>
        <v>110.16765819361818</v>
      </c>
      <c r="Z78" s="72"/>
      <c r="AA78" s="73"/>
      <c r="AB78" s="72"/>
      <c r="AC78" s="73"/>
      <c r="AD78" s="163"/>
      <c r="AE78" s="71"/>
      <c r="AF78" s="71"/>
      <c r="AG78" s="71"/>
      <c r="AH78" s="71"/>
      <c r="AI78" s="101"/>
    </row>
    <row r="79" spans="1:35" ht="12" hidden="1" customHeight="1">
      <c r="A79" s="14"/>
      <c r="B79" s="33" t="s">
        <v>124</v>
      </c>
      <c r="C79" s="50" t="s">
        <v>125</v>
      </c>
      <c r="D79" s="75">
        <v>14538</v>
      </c>
      <c r="E79" s="73">
        <f t="shared" si="4"/>
        <v>98.475919528551103</v>
      </c>
      <c r="F79" s="72">
        <v>98</v>
      </c>
      <c r="G79" s="73">
        <f t="shared" si="5"/>
        <v>100</v>
      </c>
      <c r="H79" s="72"/>
      <c r="I79" s="73"/>
      <c r="J79" s="72">
        <f t="shared" si="13"/>
        <v>14440</v>
      </c>
      <c r="K79" s="73">
        <f t="shared" si="6"/>
        <v>98.465734742584388</v>
      </c>
      <c r="L79" s="72">
        <v>10128</v>
      </c>
      <c r="M79" s="73">
        <f t="shared" si="7"/>
        <v>99.489194499017685</v>
      </c>
      <c r="N79" s="72">
        <v>6855</v>
      </c>
      <c r="O79" s="73">
        <f t="shared" si="8"/>
        <v>92.760487144790261</v>
      </c>
      <c r="P79" s="72">
        <f t="shared" si="14"/>
        <v>-3273</v>
      </c>
      <c r="Q79" s="73">
        <f t="shared" si="9"/>
        <v>117.31182795698925</v>
      </c>
      <c r="R79" s="72">
        <f t="shared" si="15"/>
        <v>11167</v>
      </c>
      <c r="S79" s="73">
        <f t="shared" si="10"/>
        <v>94.037894736842105</v>
      </c>
      <c r="T79" s="72">
        <v>8616</v>
      </c>
      <c r="U79" s="73">
        <f t="shared" si="11"/>
        <v>92.904895406512836</v>
      </c>
      <c r="V79" s="72">
        <v>656</v>
      </c>
      <c r="W79" s="72" t="s">
        <v>200</v>
      </c>
      <c r="X79" s="72">
        <f t="shared" si="16"/>
        <v>2551</v>
      </c>
      <c r="Y79" s="73">
        <f t="shared" si="12"/>
        <v>98.077662437524026</v>
      </c>
      <c r="Z79" s="72"/>
      <c r="AA79" s="73"/>
      <c r="AB79" s="72"/>
      <c r="AC79" s="73"/>
      <c r="AD79" s="163"/>
      <c r="AE79" s="71"/>
      <c r="AF79" s="71"/>
      <c r="AG79" s="71"/>
      <c r="AH79" s="71"/>
      <c r="AI79" s="101"/>
    </row>
    <row r="80" spans="1:35" ht="12" hidden="1" customHeight="1">
      <c r="A80" s="14"/>
      <c r="B80" s="33" t="s">
        <v>118</v>
      </c>
      <c r="C80" s="50" t="s">
        <v>119</v>
      </c>
      <c r="D80" s="75">
        <v>13633</v>
      </c>
      <c r="E80" s="73">
        <f t="shared" si="4"/>
        <v>101.89849764556394</v>
      </c>
      <c r="F80" s="72">
        <v>88</v>
      </c>
      <c r="G80" s="73">
        <f t="shared" si="5"/>
        <v>97.777777777777771</v>
      </c>
      <c r="H80" s="72"/>
      <c r="I80" s="73"/>
      <c r="J80" s="72">
        <f t="shared" si="13"/>
        <v>13545</v>
      </c>
      <c r="K80" s="73">
        <f t="shared" si="6"/>
        <v>101.92640529761456</v>
      </c>
      <c r="L80" s="72">
        <v>8674</v>
      </c>
      <c r="M80" s="73">
        <f t="shared" si="7"/>
        <v>95.908889871738168</v>
      </c>
      <c r="N80" s="72">
        <v>6927</v>
      </c>
      <c r="O80" s="73">
        <f t="shared" si="8"/>
        <v>109.44857007426134</v>
      </c>
      <c r="P80" s="72">
        <f t="shared" si="14"/>
        <v>-1747</v>
      </c>
      <c r="Q80" s="73">
        <f t="shared" si="9"/>
        <v>64.346224677716393</v>
      </c>
      <c r="R80" s="72">
        <f t="shared" si="15"/>
        <v>11798</v>
      </c>
      <c r="S80" s="73">
        <f t="shared" si="10"/>
        <v>111.57556270096462</v>
      </c>
      <c r="T80" s="72">
        <v>9407</v>
      </c>
      <c r="U80" s="73">
        <f t="shared" si="11"/>
        <v>105.93468468468468</v>
      </c>
      <c r="V80" s="72">
        <v>646</v>
      </c>
      <c r="W80" s="72" t="s">
        <v>200</v>
      </c>
      <c r="X80" s="72">
        <f t="shared" si="16"/>
        <v>2391</v>
      </c>
      <c r="Y80" s="73">
        <f t="shared" si="12"/>
        <v>141.1452184179457</v>
      </c>
      <c r="Z80" s="72"/>
      <c r="AA80" s="73"/>
      <c r="AB80" s="72"/>
      <c r="AC80" s="73"/>
      <c r="AD80" s="163"/>
      <c r="AE80" s="71"/>
      <c r="AF80" s="71"/>
      <c r="AG80" s="71"/>
      <c r="AH80" s="71"/>
      <c r="AI80" s="101"/>
    </row>
    <row r="81" spans="1:51" ht="12" hidden="1" customHeight="1">
      <c r="A81" s="14"/>
      <c r="B81" s="34" t="s">
        <v>120</v>
      </c>
      <c r="C81" s="52" t="s">
        <v>121</v>
      </c>
      <c r="D81" s="76">
        <v>14678</v>
      </c>
      <c r="E81" s="80">
        <f t="shared" si="4"/>
        <v>99.236021905212638</v>
      </c>
      <c r="F81" s="77">
        <v>97</v>
      </c>
      <c r="G81" s="80">
        <f t="shared" si="5"/>
        <v>97</v>
      </c>
      <c r="H81" s="77"/>
      <c r="I81" s="80"/>
      <c r="J81" s="77">
        <f t="shared" si="13"/>
        <v>14581</v>
      </c>
      <c r="K81" s="80">
        <f t="shared" si="6"/>
        <v>99.25124225716425</v>
      </c>
      <c r="L81" s="77">
        <v>9977</v>
      </c>
      <c r="M81" s="80">
        <f t="shared" si="7"/>
        <v>101.08409321175277</v>
      </c>
      <c r="N81" s="77">
        <v>7566</v>
      </c>
      <c r="O81" s="80">
        <f t="shared" si="8"/>
        <v>98.374723703029503</v>
      </c>
      <c r="P81" s="77">
        <f t="shared" si="14"/>
        <v>-2411</v>
      </c>
      <c r="Q81" s="80">
        <f t="shared" si="9"/>
        <v>110.64708581918312</v>
      </c>
      <c r="R81" s="77">
        <f t="shared" si="15"/>
        <v>12170</v>
      </c>
      <c r="S81" s="80">
        <f t="shared" si="10"/>
        <v>97.266624040920718</v>
      </c>
      <c r="T81" s="77">
        <v>9221</v>
      </c>
      <c r="U81" s="80">
        <f t="shared" si="11"/>
        <v>96.920327937775909</v>
      </c>
      <c r="V81" s="77">
        <v>571</v>
      </c>
      <c r="W81" s="72" t="s">
        <v>200</v>
      </c>
      <c r="X81" s="77">
        <f t="shared" si="16"/>
        <v>2949</v>
      </c>
      <c r="Y81" s="80">
        <f t="shared" si="12"/>
        <v>98.36557705136758</v>
      </c>
      <c r="Z81" s="77"/>
      <c r="AA81" s="80"/>
      <c r="AB81" s="77"/>
      <c r="AC81" s="80"/>
      <c r="AD81" s="164"/>
      <c r="AE81" s="85"/>
      <c r="AF81" s="85"/>
      <c r="AG81" s="85"/>
      <c r="AH81" s="85"/>
      <c r="AI81" s="102"/>
    </row>
    <row r="82" spans="1:51" ht="12" hidden="1" customHeight="1">
      <c r="A82" s="14"/>
      <c r="B82" s="32" t="s">
        <v>126</v>
      </c>
      <c r="C82" s="50" t="s">
        <v>127</v>
      </c>
      <c r="D82" s="78">
        <v>14563</v>
      </c>
      <c r="E82" s="81">
        <f t="shared" si="4"/>
        <v>98.745592622728509</v>
      </c>
      <c r="F82" s="79">
        <v>98</v>
      </c>
      <c r="G82" s="81">
        <f t="shared" si="5"/>
        <v>98</v>
      </c>
      <c r="H82" s="79"/>
      <c r="I82" s="81"/>
      <c r="J82" s="79">
        <f t="shared" si="13"/>
        <v>14465</v>
      </c>
      <c r="K82" s="81">
        <f t="shared" si="6"/>
        <v>98.750682687056255</v>
      </c>
      <c r="L82" s="79">
        <v>9684</v>
      </c>
      <c r="M82" s="81">
        <f t="shared" si="7"/>
        <v>100.21732381248059</v>
      </c>
      <c r="N82" s="79">
        <v>6822</v>
      </c>
      <c r="O82" s="81">
        <f t="shared" si="8"/>
        <v>92.313937753721248</v>
      </c>
      <c r="P82" s="79">
        <f t="shared" si="14"/>
        <v>-2862</v>
      </c>
      <c r="Q82" s="81">
        <f t="shared" si="9"/>
        <v>125.91289045314562</v>
      </c>
      <c r="R82" s="79">
        <f t="shared" si="15"/>
        <v>11603</v>
      </c>
      <c r="S82" s="81">
        <f t="shared" si="10"/>
        <v>93.761616161616161</v>
      </c>
      <c r="T82" s="72">
        <v>9545</v>
      </c>
      <c r="U82" s="81">
        <f t="shared" si="11"/>
        <v>93.771490323214451</v>
      </c>
      <c r="V82" s="79">
        <v>535</v>
      </c>
      <c r="W82" s="81">
        <f t="shared" ref="W82:W93" si="17">V82/V70*100</f>
        <v>91.766723842195546</v>
      </c>
      <c r="X82" s="79">
        <f t="shared" si="16"/>
        <v>2058</v>
      </c>
      <c r="Y82" s="81">
        <f t="shared" si="12"/>
        <v>93.715846994535525</v>
      </c>
      <c r="Z82" s="79"/>
      <c r="AA82" s="81"/>
      <c r="AB82" s="79"/>
      <c r="AC82" s="81"/>
      <c r="AD82" s="162"/>
      <c r="AE82" s="87"/>
      <c r="AF82" s="87"/>
      <c r="AG82" s="87"/>
      <c r="AH82" s="87"/>
      <c r="AI82" s="100"/>
    </row>
    <row r="83" spans="1:51" ht="12" hidden="1" customHeight="1">
      <c r="A83" s="14"/>
      <c r="B83" s="33" t="s">
        <v>100</v>
      </c>
      <c r="C83" s="50" t="s">
        <v>18</v>
      </c>
      <c r="D83" s="75">
        <v>15022</v>
      </c>
      <c r="E83" s="73">
        <f t="shared" si="4"/>
        <v>98.550154169126813</v>
      </c>
      <c r="F83" s="72">
        <v>101</v>
      </c>
      <c r="G83" s="73">
        <f t="shared" si="5"/>
        <v>98.05825242718447</v>
      </c>
      <c r="H83" s="72"/>
      <c r="I83" s="73"/>
      <c r="J83" s="72">
        <f t="shared" si="13"/>
        <v>14921</v>
      </c>
      <c r="K83" s="73">
        <f t="shared" si="6"/>
        <v>98.553500660501982</v>
      </c>
      <c r="L83" s="72">
        <v>9672</v>
      </c>
      <c r="M83" s="73">
        <f t="shared" si="7"/>
        <v>92.07044264635887</v>
      </c>
      <c r="N83" s="72">
        <v>7086</v>
      </c>
      <c r="O83" s="73">
        <f t="shared" si="8"/>
        <v>90.986132511556235</v>
      </c>
      <c r="P83" s="72">
        <f t="shared" si="14"/>
        <v>-2586</v>
      </c>
      <c r="Q83" s="73">
        <f t="shared" si="9"/>
        <v>95.17850570482149</v>
      </c>
      <c r="R83" s="72">
        <f t="shared" si="15"/>
        <v>12335</v>
      </c>
      <c r="S83" s="73">
        <f t="shared" si="10"/>
        <v>99.291636480721252</v>
      </c>
      <c r="T83" s="72">
        <v>10181</v>
      </c>
      <c r="U83" s="73">
        <f t="shared" si="11"/>
        <v>96.971140108581764</v>
      </c>
      <c r="V83" s="72">
        <v>577</v>
      </c>
      <c r="W83" s="73">
        <f t="shared" si="17"/>
        <v>116.80161943319838</v>
      </c>
      <c r="X83" s="72">
        <f t="shared" si="16"/>
        <v>2154</v>
      </c>
      <c r="Y83" s="73">
        <f t="shared" si="12"/>
        <v>111.95426195426195</v>
      </c>
      <c r="Z83" s="72"/>
      <c r="AA83" s="73"/>
      <c r="AB83" s="72"/>
      <c r="AC83" s="73"/>
      <c r="AD83" s="163"/>
      <c r="AE83" s="71"/>
      <c r="AF83" s="71"/>
      <c r="AG83" s="71"/>
      <c r="AH83" s="71"/>
      <c r="AI83" s="101"/>
    </row>
    <row r="84" spans="1:51" ht="12" hidden="1" customHeight="1">
      <c r="A84" s="14"/>
      <c r="B84" s="33" t="s">
        <v>102</v>
      </c>
      <c r="C84" s="50" t="s">
        <v>10</v>
      </c>
      <c r="D84" s="75">
        <v>14555</v>
      </c>
      <c r="E84" s="73">
        <f t="shared" si="4"/>
        <v>99.06077724086299</v>
      </c>
      <c r="F84" s="72">
        <v>96</v>
      </c>
      <c r="G84" s="73">
        <f t="shared" si="5"/>
        <v>98.969072164948457</v>
      </c>
      <c r="H84" s="72"/>
      <c r="I84" s="73"/>
      <c r="J84" s="72">
        <f t="shared" si="13"/>
        <v>14459</v>
      </c>
      <c r="K84" s="73">
        <f t="shared" si="6"/>
        <v>99.061386681282542</v>
      </c>
      <c r="L84" s="72">
        <v>9346</v>
      </c>
      <c r="M84" s="73">
        <f t="shared" si="7"/>
        <v>95.905592611595694</v>
      </c>
      <c r="N84" s="72">
        <v>6903</v>
      </c>
      <c r="O84" s="73">
        <f t="shared" si="8"/>
        <v>96.748423265592152</v>
      </c>
      <c r="P84" s="72">
        <f t="shared" si="14"/>
        <v>-2443</v>
      </c>
      <c r="Q84" s="73">
        <f t="shared" si="9"/>
        <v>93.601532567049802</v>
      </c>
      <c r="R84" s="72">
        <f t="shared" si="15"/>
        <v>12016</v>
      </c>
      <c r="S84" s="73">
        <f t="shared" si="10"/>
        <v>100.2502920073419</v>
      </c>
      <c r="T84" s="72">
        <v>10560</v>
      </c>
      <c r="U84" s="73">
        <f t="shared" si="11"/>
        <v>97.515929448702551</v>
      </c>
      <c r="V84" s="72">
        <v>504</v>
      </c>
      <c r="W84" s="73">
        <f t="shared" si="17"/>
        <v>106.32911392405062</v>
      </c>
      <c r="X84" s="72">
        <f t="shared" si="16"/>
        <v>1456</v>
      </c>
      <c r="Y84" s="73">
        <f t="shared" si="12"/>
        <v>125.84269662921348</v>
      </c>
      <c r="Z84" s="72"/>
      <c r="AA84" s="73"/>
      <c r="AB84" s="72"/>
      <c r="AC84" s="73"/>
      <c r="AD84" s="163"/>
      <c r="AE84" s="71"/>
      <c r="AF84" s="71"/>
      <c r="AG84" s="71"/>
      <c r="AH84" s="71"/>
      <c r="AI84" s="101"/>
    </row>
    <row r="85" spans="1:51" ht="12" hidden="1" customHeight="1">
      <c r="A85" s="14"/>
      <c r="B85" s="33" t="s">
        <v>104</v>
      </c>
      <c r="C85" s="50" t="s">
        <v>11</v>
      </c>
      <c r="D85" s="75">
        <v>14549</v>
      </c>
      <c r="E85" s="73">
        <f t="shared" si="4"/>
        <v>100.76880454356558</v>
      </c>
      <c r="F85" s="72">
        <v>95</v>
      </c>
      <c r="G85" s="73">
        <f t="shared" si="5"/>
        <v>95</v>
      </c>
      <c r="H85" s="72"/>
      <c r="I85" s="73"/>
      <c r="J85" s="72">
        <f t="shared" si="13"/>
        <v>14454</v>
      </c>
      <c r="K85" s="73">
        <f t="shared" si="6"/>
        <v>100.80903891756172</v>
      </c>
      <c r="L85" s="72">
        <v>8989</v>
      </c>
      <c r="M85" s="73">
        <f t="shared" si="7"/>
        <v>95.242636151727055</v>
      </c>
      <c r="N85" s="72">
        <v>7201</v>
      </c>
      <c r="O85" s="73">
        <f t="shared" si="8"/>
        <v>93.58024691358024</v>
      </c>
      <c r="P85" s="72">
        <f t="shared" si="14"/>
        <v>-1788</v>
      </c>
      <c r="Q85" s="73">
        <f t="shared" si="9"/>
        <v>102.58175559380378</v>
      </c>
      <c r="R85" s="72">
        <f t="shared" si="15"/>
        <v>12666</v>
      </c>
      <c r="S85" s="73">
        <f t="shared" si="10"/>
        <v>100.56371576022232</v>
      </c>
      <c r="T85" s="72">
        <v>11248</v>
      </c>
      <c r="U85" s="73">
        <f t="shared" si="11"/>
        <v>103.5822819780827</v>
      </c>
      <c r="V85" s="72">
        <v>521</v>
      </c>
      <c r="W85" s="73">
        <f t="shared" si="17"/>
        <v>111.32478632478633</v>
      </c>
      <c r="X85" s="72">
        <f t="shared" si="16"/>
        <v>1418</v>
      </c>
      <c r="Y85" s="73">
        <f t="shared" si="12"/>
        <v>81.68202764976958</v>
      </c>
      <c r="Z85" s="72"/>
      <c r="AA85" s="73"/>
      <c r="AB85" s="72"/>
      <c r="AC85" s="73"/>
      <c r="AD85" s="163"/>
      <c r="AE85" s="71"/>
      <c r="AF85" s="71"/>
      <c r="AG85" s="71"/>
      <c r="AH85" s="71"/>
      <c r="AI85" s="101"/>
    </row>
    <row r="86" spans="1:51" ht="12" hidden="1" customHeight="1">
      <c r="A86" s="14"/>
      <c r="B86" s="33" t="s">
        <v>106</v>
      </c>
      <c r="C86" s="50" t="s">
        <v>12</v>
      </c>
      <c r="D86" s="75">
        <v>14359</v>
      </c>
      <c r="E86" s="73">
        <f t="shared" si="4"/>
        <v>98.680503058209055</v>
      </c>
      <c r="F86" s="72">
        <v>94</v>
      </c>
      <c r="G86" s="73">
        <f t="shared" si="5"/>
        <v>102.17391304347827</v>
      </c>
      <c r="H86" s="72"/>
      <c r="I86" s="73"/>
      <c r="J86" s="72">
        <f t="shared" si="13"/>
        <v>14265</v>
      </c>
      <c r="K86" s="73">
        <f t="shared" si="6"/>
        <v>98.658275122760912</v>
      </c>
      <c r="L86" s="72">
        <v>9202</v>
      </c>
      <c r="M86" s="73">
        <f t="shared" si="7"/>
        <v>96.995889111415622</v>
      </c>
      <c r="N86" s="72">
        <v>7786</v>
      </c>
      <c r="O86" s="73">
        <f t="shared" si="8"/>
        <v>106.59912376779847</v>
      </c>
      <c r="P86" s="72">
        <f t="shared" si="14"/>
        <v>-1416</v>
      </c>
      <c r="Q86" s="73">
        <f t="shared" si="9"/>
        <v>64.86486486486487</v>
      </c>
      <c r="R86" s="72">
        <f t="shared" si="15"/>
        <v>12849</v>
      </c>
      <c r="S86" s="73">
        <f t="shared" si="10"/>
        <v>104.66764418377321</v>
      </c>
      <c r="T86" s="72">
        <v>10869</v>
      </c>
      <c r="U86" s="73">
        <f t="shared" si="11"/>
        <v>105.40147401086114</v>
      </c>
      <c r="V86" s="72">
        <v>565</v>
      </c>
      <c r="W86" s="73">
        <f t="shared" si="17"/>
        <v>122.03023758099351</v>
      </c>
      <c r="X86" s="72">
        <f t="shared" si="16"/>
        <v>1980</v>
      </c>
      <c r="Y86" s="73">
        <f t="shared" si="12"/>
        <v>100.81466395112015</v>
      </c>
      <c r="Z86" s="72"/>
      <c r="AA86" s="73"/>
      <c r="AB86" s="72"/>
      <c r="AC86" s="73"/>
      <c r="AD86" s="163"/>
      <c r="AE86" s="71"/>
      <c r="AF86" s="71"/>
      <c r="AG86" s="71"/>
      <c r="AH86" s="71"/>
      <c r="AI86" s="101"/>
    </row>
    <row r="87" spans="1:51" ht="12" hidden="1" customHeight="1">
      <c r="A87" s="14"/>
      <c r="B87" s="33" t="s">
        <v>108</v>
      </c>
      <c r="C87" s="50" t="s">
        <v>13</v>
      </c>
      <c r="D87" s="75">
        <v>13636</v>
      </c>
      <c r="E87" s="73">
        <f t="shared" ref="E87:E150" si="18">D87/D75*100</f>
        <v>97.749103942652326</v>
      </c>
      <c r="F87" s="72">
        <v>92</v>
      </c>
      <c r="G87" s="73">
        <f t="shared" ref="G87:G150" si="19">F87/F75*100</f>
        <v>101.09890109890109</v>
      </c>
      <c r="H87" s="72"/>
      <c r="I87" s="73"/>
      <c r="J87" s="72">
        <f t="shared" si="13"/>
        <v>13544</v>
      </c>
      <c r="K87" s="73">
        <f t="shared" ref="K87:K150" si="20">J87/J75*100</f>
        <v>97.727108738004191</v>
      </c>
      <c r="L87" s="72">
        <v>8811</v>
      </c>
      <c r="M87" s="73">
        <f t="shared" ref="M87:M150" si="21">L87/L75*100</f>
        <v>97.348359297315213</v>
      </c>
      <c r="N87" s="72">
        <v>7100</v>
      </c>
      <c r="O87" s="73">
        <f t="shared" ref="O87:O150" si="22">N87/N75*100</f>
        <v>107.12130356065177</v>
      </c>
      <c r="P87" s="72">
        <f t="shared" si="14"/>
        <v>-1711</v>
      </c>
      <c r="Q87" s="73">
        <f t="shared" ref="Q87:Q150" si="23">P87/P75*100</f>
        <v>70.614940156830372</v>
      </c>
      <c r="R87" s="72">
        <f t="shared" si="15"/>
        <v>11833</v>
      </c>
      <c r="S87" s="73">
        <f t="shared" ref="S87:S150" si="24">R87/R75*100</f>
        <v>103.47149352920601</v>
      </c>
      <c r="T87" s="72">
        <v>10683</v>
      </c>
      <c r="U87" s="73">
        <f t="shared" ref="U87:U150" si="25">T87/T75*100</f>
        <v>101.00217452963977</v>
      </c>
      <c r="V87" s="72">
        <v>559</v>
      </c>
      <c r="W87" s="73">
        <f t="shared" si="17"/>
        <v>134.05275779376501</v>
      </c>
      <c r="X87" s="72">
        <f t="shared" si="16"/>
        <v>1150</v>
      </c>
      <c r="Y87" s="73">
        <f t="shared" ref="Y87:Y150" si="26">X87/X75*100</f>
        <v>133.87660069848661</v>
      </c>
      <c r="Z87" s="72"/>
      <c r="AA87" s="73"/>
      <c r="AB87" s="72"/>
      <c r="AC87" s="73"/>
      <c r="AD87" s="163"/>
      <c r="AE87" s="71"/>
      <c r="AF87" s="71"/>
      <c r="AG87" s="71"/>
      <c r="AH87" s="71"/>
      <c r="AI87" s="101"/>
    </row>
    <row r="88" spans="1:51" ht="12" hidden="1" customHeight="1">
      <c r="A88" s="14"/>
      <c r="B88" s="33" t="s">
        <v>110</v>
      </c>
      <c r="C88" s="50" t="s">
        <v>14</v>
      </c>
      <c r="D88" s="75">
        <v>13909</v>
      </c>
      <c r="E88" s="73">
        <f t="shared" si="18"/>
        <v>98.855721393034827</v>
      </c>
      <c r="F88" s="72">
        <v>107</v>
      </c>
      <c r="G88" s="73">
        <f t="shared" si="19"/>
        <v>113.82978723404256</v>
      </c>
      <c r="H88" s="72"/>
      <c r="I88" s="73"/>
      <c r="J88" s="72">
        <f t="shared" si="13"/>
        <v>13802</v>
      </c>
      <c r="K88" s="73">
        <f t="shared" si="20"/>
        <v>98.755008586147682</v>
      </c>
      <c r="L88" s="72">
        <v>8869</v>
      </c>
      <c r="M88" s="73">
        <f t="shared" si="21"/>
        <v>94.170736886812492</v>
      </c>
      <c r="N88" s="72">
        <v>6781</v>
      </c>
      <c r="O88" s="73">
        <f t="shared" si="22"/>
        <v>114.5245735517649</v>
      </c>
      <c r="P88" s="72">
        <f t="shared" si="14"/>
        <v>-2088</v>
      </c>
      <c r="Q88" s="73">
        <f t="shared" si="23"/>
        <v>59.708321418358587</v>
      </c>
      <c r="R88" s="72">
        <f t="shared" si="15"/>
        <v>11714</v>
      </c>
      <c r="S88" s="73">
        <f t="shared" si="24"/>
        <v>111.78547571333142</v>
      </c>
      <c r="T88" s="72">
        <v>10335</v>
      </c>
      <c r="U88" s="73">
        <f t="shared" si="25"/>
        <v>113.5963948120466</v>
      </c>
      <c r="V88" s="72">
        <v>560</v>
      </c>
      <c r="W88" s="73">
        <f t="shared" si="17"/>
        <v>99.290780141843967</v>
      </c>
      <c r="X88" s="72">
        <f t="shared" si="16"/>
        <v>1379</v>
      </c>
      <c r="Y88" s="73">
        <f t="shared" si="26"/>
        <v>99.855177407675598</v>
      </c>
      <c r="Z88" s="72"/>
      <c r="AA88" s="73"/>
      <c r="AB88" s="72"/>
      <c r="AC88" s="73"/>
      <c r="AD88" s="163"/>
      <c r="AE88" s="71"/>
      <c r="AF88" s="71"/>
      <c r="AG88" s="71"/>
      <c r="AH88" s="71"/>
      <c r="AI88" s="101"/>
    </row>
    <row r="89" spans="1:51" ht="12" hidden="1" customHeight="1">
      <c r="A89" s="14"/>
      <c r="B89" s="33" t="s">
        <v>112</v>
      </c>
      <c r="C89" s="50" t="s">
        <v>15</v>
      </c>
      <c r="D89" s="75">
        <v>13383</v>
      </c>
      <c r="E89" s="73">
        <f t="shared" si="18"/>
        <v>96.985288789042684</v>
      </c>
      <c r="F89" s="72">
        <v>89</v>
      </c>
      <c r="G89" s="73">
        <f t="shared" si="19"/>
        <v>97.802197802197796</v>
      </c>
      <c r="H89" s="72"/>
      <c r="I89" s="73"/>
      <c r="J89" s="72">
        <f t="shared" si="13"/>
        <v>13294</v>
      </c>
      <c r="K89" s="73">
        <f t="shared" si="20"/>
        <v>96.979865771812086</v>
      </c>
      <c r="L89" s="72">
        <v>8506</v>
      </c>
      <c r="M89" s="73">
        <f t="shared" si="21"/>
        <v>91.109682947729226</v>
      </c>
      <c r="N89" s="72">
        <v>6419</v>
      </c>
      <c r="O89" s="73">
        <f t="shared" si="22"/>
        <v>101.15033091711314</v>
      </c>
      <c r="P89" s="72">
        <f t="shared" si="14"/>
        <v>-2087</v>
      </c>
      <c r="Q89" s="73">
        <f t="shared" si="23"/>
        <v>69.799331103678924</v>
      </c>
      <c r="R89" s="72">
        <f t="shared" si="15"/>
        <v>11207</v>
      </c>
      <c r="S89" s="73">
        <f t="shared" si="24"/>
        <v>104.56241836163463</v>
      </c>
      <c r="T89" s="72">
        <v>9924</v>
      </c>
      <c r="U89" s="73">
        <f t="shared" si="25"/>
        <v>106.20719178082192</v>
      </c>
      <c r="V89" s="72">
        <v>517</v>
      </c>
      <c r="W89" s="73">
        <f t="shared" si="17"/>
        <v>116.70428893905192</v>
      </c>
      <c r="X89" s="72">
        <f t="shared" si="16"/>
        <v>1283</v>
      </c>
      <c r="Y89" s="73">
        <f t="shared" si="26"/>
        <v>93.377001455604073</v>
      </c>
      <c r="Z89" s="72"/>
      <c r="AA89" s="73"/>
      <c r="AB89" s="72"/>
      <c r="AC89" s="73"/>
      <c r="AD89" s="163"/>
      <c r="AE89" s="71"/>
      <c r="AF89" s="71"/>
      <c r="AG89" s="71"/>
      <c r="AH89" s="71"/>
      <c r="AI89" s="101"/>
    </row>
    <row r="90" spans="1:51" ht="12" hidden="1" customHeight="1">
      <c r="A90" s="14"/>
      <c r="B90" s="33" t="s">
        <v>114</v>
      </c>
      <c r="C90" s="50" t="s">
        <v>16</v>
      </c>
      <c r="D90" s="75">
        <v>13779</v>
      </c>
      <c r="E90" s="73">
        <f t="shared" si="18"/>
        <v>96.762640449438194</v>
      </c>
      <c r="F90" s="72">
        <v>93</v>
      </c>
      <c r="G90" s="73">
        <f t="shared" si="19"/>
        <v>98.936170212765958</v>
      </c>
      <c r="H90" s="72"/>
      <c r="I90" s="73"/>
      <c r="J90" s="72">
        <f t="shared" si="13"/>
        <v>13686</v>
      </c>
      <c r="K90" s="73">
        <f t="shared" si="20"/>
        <v>96.748197370281346</v>
      </c>
      <c r="L90" s="72">
        <v>8904</v>
      </c>
      <c r="M90" s="73">
        <f t="shared" si="21"/>
        <v>90.894242547978763</v>
      </c>
      <c r="N90" s="72">
        <v>7008</v>
      </c>
      <c r="O90" s="73">
        <f t="shared" si="22"/>
        <v>100.747556066705</v>
      </c>
      <c r="P90" s="72">
        <f t="shared" si="14"/>
        <v>-1896</v>
      </c>
      <c r="Q90" s="73">
        <f t="shared" si="23"/>
        <v>66.760563380281695</v>
      </c>
      <c r="R90" s="72">
        <f t="shared" si="15"/>
        <v>11790</v>
      </c>
      <c r="S90" s="73">
        <f t="shared" si="24"/>
        <v>104.2809127896692</v>
      </c>
      <c r="T90" s="72">
        <v>9764</v>
      </c>
      <c r="U90" s="73">
        <f t="shared" si="25"/>
        <v>105.34038191822204</v>
      </c>
      <c r="V90" s="72">
        <v>664</v>
      </c>
      <c r="W90" s="73">
        <f t="shared" si="17"/>
        <v>112.54237288135593</v>
      </c>
      <c r="X90" s="72">
        <f t="shared" si="16"/>
        <v>2026</v>
      </c>
      <c r="Y90" s="73">
        <f t="shared" si="26"/>
        <v>99.459990181639668</v>
      </c>
      <c r="Z90" s="72"/>
      <c r="AA90" s="73"/>
      <c r="AB90" s="72"/>
      <c r="AC90" s="73"/>
      <c r="AD90" s="163"/>
      <c r="AE90" s="71"/>
      <c r="AF90" s="71"/>
      <c r="AG90" s="71"/>
      <c r="AH90" s="71"/>
      <c r="AI90" s="101"/>
    </row>
    <row r="91" spans="1:51" ht="12" hidden="1" customHeight="1">
      <c r="A91" s="14"/>
      <c r="B91" s="33" t="s">
        <v>129</v>
      </c>
      <c r="C91" s="50" t="s">
        <v>130</v>
      </c>
      <c r="D91" s="75">
        <v>13883</v>
      </c>
      <c r="E91" s="73">
        <f t="shared" si="18"/>
        <v>95.494565965057092</v>
      </c>
      <c r="F91" s="72">
        <v>113</v>
      </c>
      <c r="G91" s="73">
        <f t="shared" si="19"/>
        <v>115.30612244897959</v>
      </c>
      <c r="H91" s="72"/>
      <c r="I91" s="73"/>
      <c r="J91" s="72">
        <f t="shared" si="13"/>
        <v>13770</v>
      </c>
      <c r="K91" s="73">
        <f t="shared" si="20"/>
        <v>95.360110803324105</v>
      </c>
      <c r="L91" s="72">
        <v>9067</v>
      </c>
      <c r="M91" s="73">
        <f t="shared" si="21"/>
        <v>89.524091627172197</v>
      </c>
      <c r="N91" s="72">
        <v>7231</v>
      </c>
      <c r="O91" s="73">
        <f t="shared" si="22"/>
        <v>105.48504741064917</v>
      </c>
      <c r="P91" s="72">
        <f t="shared" si="14"/>
        <v>-1836</v>
      </c>
      <c r="Q91" s="73">
        <f t="shared" si="23"/>
        <v>56.095325389550865</v>
      </c>
      <c r="R91" s="72">
        <f t="shared" si="15"/>
        <v>11934</v>
      </c>
      <c r="S91" s="73">
        <f t="shared" si="24"/>
        <v>106.86845168800932</v>
      </c>
      <c r="T91" s="72">
        <v>9642</v>
      </c>
      <c r="U91" s="73">
        <f t="shared" si="25"/>
        <v>111.90807799442896</v>
      </c>
      <c r="V91" s="72">
        <v>685</v>
      </c>
      <c r="W91" s="73">
        <f t="shared" si="17"/>
        <v>104.42073170731707</v>
      </c>
      <c r="X91" s="72">
        <f t="shared" si="16"/>
        <v>2292</v>
      </c>
      <c r="Y91" s="73">
        <f t="shared" si="26"/>
        <v>89.847118776950225</v>
      </c>
      <c r="Z91" s="72"/>
      <c r="AA91" s="73"/>
      <c r="AB91" s="72"/>
      <c r="AC91" s="73"/>
      <c r="AD91" s="163"/>
      <c r="AE91" s="71"/>
      <c r="AF91" s="71"/>
      <c r="AG91" s="71"/>
      <c r="AH91" s="71"/>
      <c r="AI91" s="101"/>
    </row>
    <row r="92" spans="1:51" ht="12" hidden="1" customHeight="1">
      <c r="A92" s="14"/>
      <c r="B92" s="33" t="s">
        <v>118</v>
      </c>
      <c r="C92" s="50" t="s">
        <v>19</v>
      </c>
      <c r="D92" s="75">
        <v>12681</v>
      </c>
      <c r="E92" s="73">
        <f t="shared" si="18"/>
        <v>93.016944179564291</v>
      </c>
      <c r="F92" s="72">
        <v>106</v>
      </c>
      <c r="G92" s="73">
        <f t="shared" si="19"/>
        <v>120.45454545454545</v>
      </c>
      <c r="H92" s="72"/>
      <c r="I92" s="73"/>
      <c r="J92" s="72">
        <f t="shared" si="13"/>
        <v>12575</v>
      </c>
      <c r="K92" s="73">
        <f t="shared" si="20"/>
        <v>92.83868586194167</v>
      </c>
      <c r="L92" s="72">
        <v>8045</v>
      </c>
      <c r="M92" s="73">
        <f t="shared" si="21"/>
        <v>92.748443624625324</v>
      </c>
      <c r="N92" s="72">
        <v>6200</v>
      </c>
      <c r="O92" s="73">
        <f t="shared" si="22"/>
        <v>89.504836148404792</v>
      </c>
      <c r="P92" s="72">
        <f t="shared" si="14"/>
        <v>-1845</v>
      </c>
      <c r="Q92" s="73">
        <f t="shared" si="23"/>
        <v>105.60961648540355</v>
      </c>
      <c r="R92" s="72">
        <f t="shared" si="15"/>
        <v>10730</v>
      </c>
      <c r="S92" s="73">
        <f t="shared" si="24"/>
        <v>90.947618240379725</v>
      </c>
      <c r="T92" s="72">
        <v>9079</v>
      </c>
      <c r="U92" s="73">
        <f t="shared" si="25"/>
        <v>96.513234825130226</v>
      </c>
      <c r="V92" s="72">
        <v>621</v>
      </c>
      <c r="W92" s="73">
        <f t="shared" si="17"/>
        <v>96.130030959752318</v>
      </c>
      <c r="X92" s="72">
        <f t="shared" si="16"/>
        <v>1651</v>
      </c>
      <c r="Y92" s="73">
        <f t="shared" si="26"/>
        <v>69.050606440819735</v>
      </c>
      <c r="Z92" s="72"/>
      <c r="AA92" s="73"/>
      <c r="AB92" s="72"/>
      <c r="AC92" s="73"/>
      <c r="AD92" s="163"/>
      <c r="AE92" s="71"/>
      <c r="AF92" s="71"/>
      <c r="AG92" s="71"/>
      <c r="AH92" s="71"/>
      <c r="AI92" s="101"/>
    </row>
    <row r="93" spans="1:51" ht="12" hidden="1" customHeight="1">
      <c r="A93" s="14"/>
      <c r="B93" s="34" t="s">
        <v>120</v>
      </c>
      <c r="C93" s="50" t="s">
        <v>20</v>
      </c>
      <c r="D93" s="76">
        <v>14039</v>
      </c>
      <c r="E93" s="80">
        <f t="shared" si="18"/>
        <v>95.646545850933379</v>
      </c>
      <c r="F93" s="77">
        <v>114</v>
      </c>
      <c r="G93" s="80">
        <f t="shared" si="19"/>
        <v>117.5257731958763</v>
      </c>
      <c r="H93" s="77"/>
      <c r="I93" s="80"/>
      <c r="J93" s="77">
        <f t="shared" si="13"/>
        <v>13925</v>
      </c>
      <c r="K93" s="80">
        <f t="shared" si="20"/>
        <v>95.500994444825466</v>
      </c>
      <c r="L93" s="77">
        <v>9010</v>
      </c>
      <c r="M93" s="80">
        <f t="shared" si="21"/>
        <v>90.307707727773874</v>
      </c>
      <c r="N93" s="77">
        <v>7172</v>
      </c>
      <c r="O93" s="80">
        <f t="shared" si="22"/>
        <v>94.792492730637051</v>
      </c>
      <c r="P93" s="77">
        <f t="shared" si="14"/>
        <v>-1838</v>
      </c>
      <c r="Q93" s="80">
        <f t="shared" si="23"/>
        <v>76.233927830775613</v>
      </c>
      <c r="R93" s="77">
        <f t="shared" si="15"/>
        <v>12087</v>
      </c>
      <c r="S93" s="80">
        <f t="shared" si="24"/>
        <v>99.317995069843874</v>
      </c>
      <c r="T93" s="77">
        <v>9823</v>
      </c>
      <c r="U93" s="80">
        <f t="shared" si="25"/>
        <v>106.52857607634746</v>
      </c>
      <c r="V93" s="77">
        <v>776</v>
      </c>
      <c r="W93" s="80">
        <f t="shared" si="17"/>
        <v>135.90192644483363</v>
      </c>
      <c r="X93" s="77">
        <f t="shared" si="16"/>
        <v>2264</v>
      </c>
      <c r="Y93" s="80">
        <f t="shared" si="26"/>
        <v>76.771787046456424</v>
      </c>
      <c r="Z93" s="77"/>
      <c r="AA93" s="80"/>
      <c r="AB93" s="77"/>
      <c r="AC93" s="80"/>
      <c r="AD93" s="164"/>
      <c r="AE93" s="85"/>
      <c r="AF93" s="85"/>
      <c r="AG93" s="85"/>
      <c r="AH93" s="85"/>
      <c r="AI93" s="102"/>
      <c r="AJ93" s="37"/>
      <c r="AK93" s="37"/>
      <c r="AL93" s="37"/>
      <c r="AM93" s="37"/>
      <c r="AN93" s="37"/>
      <c r="AO93" s="37"/>
      <c r="AP93" s="37"/>
      <c r="AQ93" s="37"/>
      <c r="AR93" s="37"/>
      <c r="AS93" s="37"/>
      <c r="AT93" s="37"/>
      <c r="AU93" s="37"/>
      <c r="AV93" s="37"/>
      <c r="AW93" s="37"/>
      <c r="AX93" s="37"/>
      <c r="AY93" s="37"/>
    </row>
    <row r="94" spans="1:51" ht="12" hidden="1" customHeight="1">
      <c r="A94" s="14"/>
      <c r="B94" s="32" t="s">
        <v>131</v>
      </c>
      <c r="C94" s="51" t="s">
        <v>132</v>
      </c>
      <c r="D94" s="78">
        <v>13275</v>
      </c>
      <c r="E94" s="81">
        <f t="shared" si="18"/>
        <v>91.155668474902157</v>
      </c>
      <c r="F94" s="79">
        <v>112</v>
      </c>
      <c r="G94" s="81">
        <f t="shared" si="19"/>
        <v>114.28571428571428</v>
      </c>
      <c r="H94" s="79"/>
      <c r="I94" s="81"/>
      <c r="J94" s="79">
        <f t="shared" si="13"/>
        <v>13163</v>
      </c>
      <c r="K94" s="81">
        <f t="shared" si="20"/>
        <v>90.998963014172148</v>
      </c>
      <c r="L94" s="79">
        <v>8577</v>
      </c>
      <c r="M94" s="81">
        <f t="shared" si="21"/>
        <v>88.568773234200748</v>
      </c>
      <c r="N94" s="79">
        <v>6951</v>
      </c>
      <c r="O94" s="81">
        <f t="shared" si="22"/>
        <v>101.89094107299911</v>
      </c>
      <c r="P94" s="79">
        <f t="shared" si="14"/>
        <v>-1626</v>
      </c>
      <c r="Q94" s="81">
        <f t="shared" si="23"/>
        <v>56.813417190775681</v>
      </c>
      <c r="R94" s="79">
        <f t="shared" si="15"/>
        <v>11537</v>
      </c>
      <c r="S94" s="81">
        <f t="shared" si="24"/>
        <v>99.431181590967853</v>
      </c>
      <c r="T94" s="79">
        <v>9525</v>
      </c>
      <c r="U94" s="81">
        <f t="shared" si="25"/>
        <v>99.790466212676805</v>
      </c>
      <c r="V94" s="79">
        <v>461</v>
      </c>
      <c r="W94" s="81">
        <f t="shared" ref="W94:W157" si="27">V94/V82*100</f>
        <v>86.168224299065415</v>
      </c>
      <c r="X94" s="79">
        <f t="shared" si="16"/>
        <v>2012</v>
      </c>
      <c r="Y94" s="81">
        <f t="shared" si="26"/>
        <v>97.764820213799808</v>
      </c>
      <c r="Z94" s="79"/>
      <c r="AA94" s="81"/>
      <c r="AB94" s="79"/>
      <c r="AC94" s="81"/>
      <c r="AD94" s="162"/>
      <c r="AE94" s="87"/>
      <c r="AF94" s="87"/>
      <c r="AG94" s="87"/>
      <c r="AH94" s="87"/>
      <c r="AI94" s="100"/>
    </row>
    <row r="95" spans="1:51" ht="12" hidden="1" customHeight="1">
      <c r="A95" s="14"/>
      <c r="B95" s="33" t="s">
        <v>100</v>
      </c>
      <c r="C95" s="50" t="s">
        <v>18</v>
      </c>
      <c r="D95" s="75">
        <v>13742</v>
      </c>
      <c r="E95" s="73">
        <f t="shared" si="18"/>
        <v>91.47916389295699</v>
      </c>
      <c r="F95" s="72">
        <v>117</v>
      </c>
      <c r="G95" s="73">
        <f t="shared" si="19"/>
        <v>115.84158415841583</v>
      </c>
      <c r="H95" s="72"/>
      <c r="I95" s="73"/>
      <c r="J95" s="72">
        <f t="shared" si="13"/>
        <v>13625</v>
      </c>
      <c r="K95" s="73">
        <f t="shared" si="20"/>
        <v>91.314255076737481</v>
      </c>
      <c r="L95" s="72">
        <v>8875</v>
      </c>
      <c r="M95" s="73">
        <f t="shared" si="21"/>
        <v>91.759718775847816</v>
      </c>
      <c r="N95" s="72">
        <v>7091</v>
      </c>
      <c r="O95" s="73">
        <f t="shared" si="22"/>
        <v>100.07056167090036</v>
      </c>
      <c r="P95" s="72">
        <f t="shared" si="14"/>
        <v>-1784</v>
      </c>
      <c r="Q95" s="73">
        <f t="shared" si="23"/>
        <v>68.986852281515851</v>
      </c>
      <c r="R95" s="72">
        <f t="shared" si="15"/>
        <v>11841</v>
      </c>
      <c r="S95" s="73">
        <f t="shared" si="24"/>
        <v>95.995135792460474</v>
      </c>
      <c r="T95" s="72">
        <v>10047</v>
      </c>
      <c r="U95" s="73">
        <f t="shared" si="25"/>
        <v>98.683822807189856</v>
      </c>
      <c r="V95" s="72">
        <v>252</v>
      </c>
      <c r="W95" s="73">
        <f t="shared" si="27"/>
        <v>43.67417677642981</v>
      </c>
      <c r="X95" s="72">
        <f t="shared" si="16"/>
        <v>1794</v>
      </c>
      <c r="Y95" s="73">
        <f t="shared" si="26"/>
        <v>83.286908077994426</v>
      </c>
      <c r="Z95" s="72"/>
      <c r="AA95" s="73"/>
      <c r="AB95" s="72"/>
      <c r="AC95" s="73"/>
      <c r="AD95" s="163"/>
      <c r="AE95" s="71"/>
      <c r="AF95" s="71"/>
      <c r="AG95" s="71"/>
      <c r="AH95" s="71"/>
      <c r="AI95" s="101"/>
    </row>
    <row r="96" spans="1:51" ht="12" hidden="1" customHeight="1">
      <c r="A96" s="14"/>
      <c r="B96" s="33" t="s">
        <v>102</v>
      </c>
      <c r="C96" s="50" t="s">
        <v>10</v>
      </c>
      <c r="D96" s="75">
        <v>13324</v>
      </c>
      <c r="E96" s="73">
        <f t="shared" si="18"/>
        <v>91.542425283407766</v>
      </c>
      <c r="F96" s="72">
        <v>111</v>
      </c>
      <c r="G96" s="73">
        <f t="shared" si="19"/>
        <v>115.625</v>
      </c>
      <c r="H96" s="72"/>
      <c r="I96" s="73"/>
      <c r="J96" s="72">
        <f t="shared" si="13"/>
        <v>13213</v>
      </c>
      <c r="K96" s="73">
        <f t="shared" si="20"/>
        <v>91.382529912165438</v>
      </c>
      <c r="L96" s="72">
        <v>8505</v>
      </c>
      <c r="M96" s="73">
        <f t="shared" si="21"/>
        <v>91.001497967044713</v>
      </c>
      <c r="N96" s="72">
        <v>6912</v>
      </c>
      <c r="O96" s="73">
        <f t="shared" si="22"/>
        <v>100.1303780964798</v>
      </c>
      <c r="P96" s="72">
        <f t="shared" si="14"/>
        <v>-1593</v>
      </c>
      <c r="Q96" s="73">
        <f t="shared" si="23"/>
        <v>65.20671305771593</v>
      </c>
      <c r="R96" s="72">
        <f t="shared" si="15"/>
        <v>11620</v>
      </c>
      <c r="S96" s="73">
        <f t="shared" si="24"/>
        <v>96.704394141145144</v>
      </c>
      <c r="T96" s="72">
        <v>10252</v>
      </c>
      <c r="U96" s="73">
        <f t="shared" si="25"/>
        <v>97.083333333333329</v>
      </c>
      <c r="V96" s="72">
        <v>396</v>
      </c>
      <c r="W96" s="73">
        <f t="shared" si="27"/>
        <v>78.571428571428569</v>
      </c>
      <c r="X96" s="72">
        <f t="shared" si="16"/>
        <v>1368</v>
      </c>
      <c r="Y96" s="73">
        <f t="shared" si="26"/>
        <v>93.956043956043956</v>
      </c>
      <c r="Z96" s="72"/>
      <c r="AA96" s="73"/>
      <c r="AB96" s="72"/>
      <c r="AC96" s="73"/>
      <c r="AD96" s="163"/>
      <c r="AE96" s="71"/>
      <c r="AF96" s="71"/>
      <c r="AG96" s="71"/>
      <c r="AH96" s="71"/>
      <c r="AI96" s="101"/>
    </row>
    <row r="97" spans="1:51" ht="12" hidden="1" customHeight="1">
      <c r="A97" s="14"/>
      <c r="B97" s="33" t="s">
        <v>104</v>
      </c>
      <c r="C97" s="50" t="s">
        <v>11</v>
      </c>
      <c r="D97" s="75">
        <v>13369</v>
      </c>
      <c r="E97" s="73">
        <f t="shared" si="18"/>
        <v>91.889476939995873</v>
      </c>
      <c r="F97" s="72">
        <v>111</v>
      </c>
      <c r="G97" s="73">
        <f t="shared" si="19"/>
        <v>116.8421052631579</v>
      </c>
      <c r="H97" s="72"/>
      <c r="I97" s="73"/>
      <c r="J97" s="72">
        <f t="shared" si="13"/>
        <v>13258</v>
      </c>
      <c r="K97" s="73">
        <f t="shared" si="20"/>
        <v>91.725473917254746</v>
      </c>
      <c r="L97" s="72">
        <v>8441</v>
      </c>
      <c r="M97" s="73">
        <f t="shared" si="21"/>
        <v>93.903660028924236</v>
      </c>
      <c r="N97" s="72">
        <v>7363</v>
      </c>
      <c r="O97" s="73">
        <f t="shared" si="22"/>
        <v>102.24968754339676</v>
      </c>
      <c r="P97" s="72">
        <f t="shared" si="14"/>
        <v>-1078</v>
      </c>
      <c r="Q97" s="73">
        <f t="shared" si="23"/>
        <v>60.290827740492169</v>
      </c>
      <c r="R97" s="72">
        <f t="shared" si="15"/>
        <v>12180</v>
      </c>
      <c r="S97" s="73">
        <f t="shared" si="24"/>
        <v>96.162955945049745</v>
      </c>
      <c r="T97" s="72">
        <v>10371</v>
      </c>
      <c r="U97" s="73">
        <f t="shared" si="25"/>
        <v>92.203058321479375</v>
      </c>
      <c r="V97" s="72">
        <v>345</v>
      </c>
      <c r="W97" s="73">
        <f t="shared" si="27"/>
        <v>66.218809980806142</v>
      </c>
      <c r="X97" s="72">
        <f t="shared" si="16"/>
        <v>1809</v>
      </c>
      <c r="Y97" s="73">
        <f t="shared" si="26"/>
        <v>127.574047954866</v>
      </c>
      <c r="Z97" s="72"/>
      <c r="AA97" s="73"/>
      <c r="AB97" s="72"/>
      <c r="AC97" s="73"/>
      <c r="AD97" s="163"/>
      <c r="AE97" s="71"/>
      <c r="AF97" s="71"/>
      <c r="AG97" s="71"/>
      <c r="AH97" s="71"/>
      <c r="AI97" s="101"/>
    </row>
    <row r="98" spans="1:51" ht="12" hidden="1" customHeight="1">
      <c r="A98" s="14"/>
      <c r="B98" s="33" t="s">
        <v>106</v>
      </c>
      <c r="C98" s="50" t="s">
        <v>12</v>
      </c>
      <c r="D98" s="75">
        <v>13152</v>
      </c>
      <c r="E98" s="73">
        <f t="shared" si="18"/>
        <v>91.594122153353297</v>
      </c>
      <c r="F98" s="72">
        <v>111</v>
      </c>
      <c r="G98" s="73">
        <f t="shared" si="19"/>
        <v>118.08510638297874</v>
      </c>
      <c r="H98" s="72"/>
      <c r="I98" s="73"/>
      <c r="J98" s="72">
        <f t="shared" si="13"/>
        <v>13041</v>
      </c>
      <c r="K98" s="73">
        <f t="shared" si="20"/>
        <v>91.419558359621462</v>
      </c>
      <c r="L98" s="72">
        <v>8337</v>
      </c>
      <c r="M98" s="73">
        <f t="shared" si="21"/>
        <v>90.599869593566623</v>
      </c>
      <c r="N98" s="72">
        <v>7339</v>
      </c>
      <c r="O98" s="73">
        <f t="shared" si="22"/>
        <v>94.258926277934748</v>
      </c>
      <c r="P98" s="72">
        <f t="shared" si="14"/>
        <v>-998</v>
      </c>
      <c r="Q98" s="73">
        <f t="shared" si="23"/>
        <v>70.480225988700568</v>
      </c>
      <c r="R98" s="72">
        <f t="shared" si="15"/>
        <v>12043</v>
      </c>
      <c r="S98" s="73">
        <f t="shared" si="24"/>
        <v>93.727138298700282</v>
      </c>
      <c r="T98" s="72">
        <v>10371</v>
      </c>
      <c r="U98" s="73">
        <f t="shared" si="25"/>
        <v>95.41816174441071</v>
      </c>
      <c r="V98" s="72">
        <v>474</v>
      </c>
      <c r="W98" s="73">
        <f t="shared" si="27"/>
        <v>83.893805309734518</v>
      </c>
      <c r="X98" s="72">
        <f t="shared" si="16"/>
        <v>1672</v>
      </c>
      <c r="Y98" s="73">
        <f t="shared" si="26"/>
        <v>84.444444444444443</v>
      </c>
      <c r="Z98" s="72"/>
      <c r="AA98" s="73"/>
      <c r="AB98" s="72"/>
      <c r="AC98" s="73"/>
      <c r="AD98" s="163"/>
      <c r="AE98" s="71"/>
      <c r="AF98" s="71"/>
      <c r="AG98" s="71"/>
      <c r="AH98" s="71"/>
      <c r="AI98" s="101"/>
    </row>
    <row r="99" spans="1:51" ht="12" hidden="1" customHeight="1">
      <c r="A99" s="14"/>
      <c r="B99" s="33" t="s">
        <v>108</v>
      </c>
      <c r="C99" s="50" t="s">
        <v>13</v>
      </c>
      <c r="D99" s="75">
        <v>12620</v>
      </c>
      <c r="E99" s="73">
        <f t="shared" si="18"/>
        <v>92.549134643590492</v>
      </c>
      <c r="F99" s="72">
        <v>108</v>
      </c>
      <c r="G99" s="73">
        <f t="shared" si="19"/>
        <v>117.39130434782609</v>
      </c>
      <c r="H99" s="72"/>
      <c r="I99" s="73"/>
      <c r="J99" s="72">
        <f t="shared" si="13"/>
        <v>12512</v>
      </c>
      <c r="K99" s="73">
        <f t="shared" si="20"/>
        <v>92.380389840519783</v>
      </c>
      <c r="L99" s="72">
        <v>7790</v>
      </c>
      <c r="M99" s="73">
        <f t="shared" si="21"/>
        <v>88.412212007717628</v>
      </c>
      <c r="N99" s="72">
        <v>7149</v>
      </c>
      <c r="O99" s="73">
        <f t="shared" si="22"/>
        <v>100.69014084507042</v>
      </c>
      <c r="P99" s="72">
        <f t="shared" si="14"/>
        <v>-641</v>
      </c>
      <c r="Q99" s="73">
        <f t="shared" si="23"/>
        <v>37.463471654003506</v>
      </c>
      <c r="R99" s="72">
        <f t="shared" si="15"/>
        <v>11871</v>
      </c>
      <c r="S99" s="73">
        <f t="shared" si="24"/>
        <v>100.32113580664243</v>
      </c>
      <c r="T99" s="72">
        <v>10679</v>
      </c>
      <c r="U99" s="73">
        <f t="shared" si="25"/>
        <v>99.962557334082192</v>
      </c>
      <c r="V99" s="72">
        <v>519</v>
      </c>
      <c r="W99" s="73">
        <f t="shared" si="27"/>
        <v>92.844364937388193</v>
      </c>
      <c r="X99" s="72">
        <f t="shared" si="16"/>
        <v>1192</v>
      </c>
      <c r="Y99" s="73">
        <f t="shared" si="26"/>
        <v>103.65217391304348</v>
      </c>
      <c r="Z99" s="72"/>
      <c r="AA99" s="73"/>
      <c r="AB99" s="72"/>
      <c r="AC99" s="73"/>
      <c r="AD99" s="163"/>
      <c r="AE99" s="71"/>
      <c r="AF99" s="71"/>
      <c r="AG99" s="71"/>
      <c r="AH99" s="71"/>
      <c r="AI99" s="101"/>
    </row>
    <row r="100" spans="1:51" ht="12" hidden="1" customHeight="1">
      <c r="A100" s="14"/>
      <c r="B100" s="33" t="s">
        <v>110</v>
      </c>
      <c r="C100" s="50" t="s">
        <v>14</v>
      </c>
      <c r="D100" s="75">
        <v>13059</v>
      </c>
      <c r="E100" s="73">
        <f t="shared" si="18"/>
        <v>93.888848946725147</v>
      </c>
      <c r="F100" s="72">
        <v>109</v>
      </c>
      <c r="G100" s="73">
        <f t="shared" si="19"/>
        <v>101.86915887850468</v>
      </c>
      <c r="H100" s="72"/>
      <c r="I100" s="73"/>
      <c r="J100" s="72">
        <f t="shared" si="13"/>
        <v>12950</v>
      </c>
      <c r="K100" s="73">
        <f t="shared" si="20"/>
        <v>93.826981596870013</v>
      </c>
      <c r="L100" s="72">
        <v>8238</v>
      </c>
      <c r="M100" s="73">
        <f t="shared" si="21"/>
        <v>92.885330927951287</v>
      </c>
      <c r="N100" s="72">
        <v>7486</v>
      </c>
      <c r="O100" s="73">
        <f t="shared" si="22"/>
        <v>110.39669665241114</v>
      </c>
      <c r="P100" s="72">
        <f t="shared" si="14"/>
        <v>-752</v>
      </c>
      <c r="Q100" s="73">
        <f t="shared" si="23"/>
        <v>36.015325670498086</v>
      </c>
      <c r="R100" s="72">
        <f t="shared" si="15"/>
        <v>12198</v>
      </c>
      <c r="S100" s="73">
        <f t="shared" si="24"/>
        <v>104.13180809288032</v>
      </c>
      <c r="T100" s="72">
        <v>10708</v>
      </c>
      <c r="U100" s="73">
        <f t="shared" si="25"/>
        <v>103.60909530720852</v>
      </c>
      <c r="V100" s="72">
        <v>720</v>
      </c>
      <c r="W100" s="73">
        <f t="shared" si="27"/>
        <v>128.57142857142858</v>
      </c>
      <c r="X100" s="72">
        <f t="shared" si="16"/>
        <v>1490</v>
      </c>
      <c r="Y100" s="73">
        <f t="shared" si="26"/>
        <v>108.04931109499638</v>
      </c>
      <c r="Z100" s="72"/>
      <c r="AA100" s="73"/>
      <c r="AB100" s="72"/>
      <c r="AC100" s="73"/>
      <c r="AD100" s="163"/>
      <c r="AE100" s="71"/>
      <c r="AF100" s="71"/>
      <c r="AG100" s="71"/>
      <c r="AH100" s="71"/>
      <c r="AI100" s="101"/>
    </row>
    <row r="101" spans="1:51" ht="12" hidden="1" customHeight="1">
      <c r="A101" s="14"/>
      <c r="B101" s="33" t="s">
        <v>112</v>
      </c>
      <c r="C101" s="50" t="s">
        <v>15</v>
      </c>
      <c r="D101" s="75">
        <v>12466</v>
      </c>
      <c r="E101" s="73">
        <f t="shared" si="18"/>
        <v>93.148023612045122</v>
      </c>
      <c r="F101" s="72">
        <v>107</v>
      </c>
      <c r="G101" s="73">
        <f t="shared" si="19"/>
        <v>120.2247191011236</v>
      </c>
      <c r="H101" s="72"/>
      <c r="I101" s="73"/>
      <c r="J101" s="72">
        <f t="shared" si="13"/>
        <v>12359</v>
      </c>
      <c r="K101" s="73">
        <f t="shared" si="20"/>
        <v>92.966751918158565</v>
      </c>
      <c r="L101" s="72">
        <v>7889</v>
      </c>
      <c r="M101" s="73">
        <f t="shared" si="21"/>
        <v>92.746296731718786</v>
      </c>
      <c r="N101" s="72">
        <v>6642</v>
      </c>
      <c r="O101" s="73">
        <f t="shared" si="22"/>
        <v>103.47406138027731</v>
      </c>
      <c r="P101" s="72">
        <f t="shared" si="14"/>
        <v>-1247</v>
      </c>
      <c r="Q101" s="73">
        <f t="shared" si="23"/>
        <v>59.750838524197412</v>
      </c>
      <c r="R101" s="72">
        <f t="shared" si="15"/>
        <v>11112</v>
      </c>
      <c r="S101" s="73">
        <f t="shared" si="24"/>
        <v>99.15231551708753</v>
      </c>
      <c r="T101" s="72">
        <v>9579</v>
      </c>
      <c r="U101" s="73">
        <f t="shared" si="25"/>
        <v>96.523579201934709</v>
      </c>
      <c r="V101" s="72">
        <v>497</v>
      </c>
      <c r="W101" s="73">
        <f t="shared" si="27"/>
        <v>96.131528046421664</v>
      </c>
      <c r="X101" s="72">
        <f t="shared" si="16"/>
        <v>1533</v>
      </c>
      <c r="Y101" s="73">
        <f t="shared" si="26"/>
        <v>119.48558067030397</v>
      </c>
      <c r="Z101" s="72"/>
      <c r="AA101" s="73"/>
      <c r="AB101" s="72"/>
      <c r="AC101" s="73"/>
      <c r="AD101" s="163"/>
      <c r="AE101" s="71"/>
      <c r="AF101" s="71"/>
      <c r="AG101" s="71"/>
      <c r="AH101" s="71"/>
      <c r="AI101" s="101"/>
    </row>
    <row r="102" spans="1:51" ht="12" hidden="1" customHeight="1">
      <c r="A102" s="14"/>
      <c r="B102" s="33" t="s">
        <v>114</v>
      </c>
      <c r="C102" s="50" t="s">
        <v>16</v>
      </c>
      <c r="D102" s="75">
        <v>12619</v>
      </c>
      <c r="E102" s="73">
        <f t="shared" si="18"/>
        <v>91.581391973292696</v>
      </c>
      <c r="F102" s="72">
        <v>111</v>
      </c>
      <c r="G102" s="73">
        <f t="shared" si="19"/>
        <v>119.35483870967742</v>
      </c>
      <c r="H102" s="72"/>
      <c r="I102" s="73"/>
      <c r="J102" s="72">
        <f t="shared" si="13"/>
        <v>12508</v>
      </c>
      <c r="K102" s="73">
        <f t="shared" si="20"/>
        <v>91.392664036241413</v>
      </c>
      <c r="L102" s="72">
        <v>8230</v>
      </c>
      <c r="M102" s="73">
        <f t="shared" si="21"/>
        <v>92.430368373764608</v>
      </c>
      <c r="N102" s="72">
        <v>7217</v>
      </c>
      <c r="O102" s="73">
        <f t="shared" si="22"/>
        <v>102.98230593607305</v>
      </c>
      <c r="P102" s="72">
        <f t="shared" si="14"/>
        <v>-1013</v>
      </c>
      <c r="Q102" s="73">
        <f t="shared" si="23"/>
        <v>53.428270042194093</v>
      </c>
      <c r="R102" s="72">
        <f t="shared" si="15"/>
        <v>11495</v>
      </c>
      <c r="S102" s="73">
        <f t="shared" si="24"/>
        <v>97.49787955894827</v>
      </c>
      <c r="T102" s="72">
        <v>9548</v>
      </c>
      <c r="U102" s="73">
        <f t="shared" si="25"/>
        <v>97.787791888570268</v>
      </c>
      <c r="V102" s="72">
        <v>627</v>
      </c>
      <c r="W102" s="73">
        <f t="shared" si="27"/>
        <v>94.42771084337349</v>
      </c>
      <c r="X102" s="72">
        <f t="shared" si="16"/>
        <v>1947</v>
      </c>
      <c r="Y102" s="73">
        <f t="shared" si="26"/>
        <v>96.100691016781838</v>
      </c>
      <c r="Z102" s="72"/>
      <c r="AA102" s="73"/>
      <c r="AB102" s="72"/>
      <c r="AC102" s="73"/>
      <c r="AD102" s="163"/>
      <c r="AE102" s="71"/>
      <c r="AF102" s="71"/>
      <c r="AG102" s="71"/>
      <c r="AH102" s="71"/>
      <c r="AI102" s="101"/>
    </row>
    <row r="103" spans="1:51" ht="12" hidden="1" customHeight="1">
      <c r="A103" s="14"/>
      <c r="B103" s="33" t="s">
        <v>133</v>
      </c>
      <c r="C103" s="50" t="s">
        <v>134</v>
      </c>
      <c r="D103" s="75">
        <v>13106</v>
      </c>
      <c r="E103" s="73">
        <f t="shared" si="18"/>
        <v>94.403226968234534</v>
      </c>
      <c r="F103" s="72">
        <v>108</v>
      </c>
      <c r="G103" s="73">
        <f t="shared" si="19"/>
        <v>95.575221238938056</v>
      </c>
      <c r="H103" s="72"/>
      <c r="I103" s="73"/>
      <c r="J103" s="72">
        <f t="shared" si="13"/>
        <v>12998</v>
      </c>
      <c r="K103" s="73">
        <f t="shared" si="20"/>
        <v>94.393609295570087</v>
      </c>
      <c r="L103" s="72">
        <v>8567</v>
      </c>
      <c r="M103" s="73">
        <f t="shared" si="21"/>
        <v>94.485496856733207</v>
      </c>
      <c r="N103" s="72">
        <v>7198</v>
      </c>
      <c r="O103" s="73">
        <f t="shared" si="22"/>
        <v>99.54363158622597</v>
      </c>
      <c r="P103" s="72">
        <f t="shared" si="14"/>
        <v>-1369</v>
      </c>
      <c r="Q103" s="73">
        <f t="shared" si="23"/>
        <v>74.564270152505458</v>
      </c>
      <c r="R103" s="72">
        <f t="shared" si="15"/>
        <v>11629</v>
      </c>
      <c r="S103" s="73">
        <f t="shared" si="24"/>
        <v>97.444276856041569</v>
      </c>
      <c r="T103" s="72">
        <v>9578</v>
      </c>
      <c r="U103" s="73">
        <f t="shared" si="25"/>
        <v>99.336237295166967</v>
      </c>
      <c r="V103" s="72">
        <v>574</v>
      </c>
      <c r="W103" s="73">
        <f t="shared" si="27"/>
        <v>83.795620437956202</v>
      </c>
      <c r="X103" s="72">
        <f t="shared" si="16"/>
        <v>2051</v>
      </c>
      <c r="Y103" s="73">
        <f t="shared" si="26"/>
        <v>89.485165794066319</v>
      </c>
      <c r="Z103" s="72"/>
      <c r="AA103" s="73"/>
      <c r="AB103" s="72"/>
      <c r="AC103" s="73"/>
      <c r="AD103" s="163"/>
      <c r="AE103" s="71"/>
      <c r="AF103" s="71"/>
      <c r="AG103" s="71"/>
      <c r="AH103" s="71"/>
      <c r="AI103" s="101"/>
    </row>
    <row r="104" spans="1:51" ht="12" hidden="1" customHeight="1">
      <c r="A104" s="14"/>
      <c r="B104" s="33" t="s">
        <v>118</v>
      </c>
      <c r="C104" s="50" t="s">
        <v>119</v>
      </c>
      <c r="D104" s="75">
        <v>12138</v>
      </c>
      <c r="E104" s="73">
        <f t="shared" si="18"/>
        <v>95.718003312041631</v>
      </c>
      <c r="F104" s="72">
        <v>99</v>
      </c>
      <c r="G104" s="73">
        <f t="shared" si="19"/>
        <v>93.396226415094347</v>
      </c>
      <c r="H104" s="72"/>
      <c r="I104" s="73"/>
      <c r="J104" s="72">
        <f t="shared" si="13"/>
        <v>12039</v>
      </c>
      <c r="K104" s="73">
        <f t="shared" si="20"/>
        <v>95.737574552683895</v>
      </c>
      <c r="L104" s="72">
        <v>7612</v>
      </c>
      <c r="M104" s="73">
        <f t="shared" si="21"/>
        <v>94.617775015537603</v>
      </c>
      <c r="N104" s="72">
        <v>6478</v>
      </c>
      <c r="O104" s="73">
        <f t="shared" si="22"/>
        <v>104.48387096774195</v>
      </c>
      <c r="P104" s="72">
        <f t="shared" si="14"/>
        <v>-1134</v>
      </c>
      <c r="Q104" s="73">
        <f t="shared" si="23"/>
        <v>61.463414634146339</v>
      </c>
      <c r="R104" s="72">
        <f t="shared" si="15"/>
        <v>10905</v>
      </c>
      <c r="S104" s="73">
        <f t="shared" si="24"/>
        <v>101.6309412861137</v>
      </c>
      <c r="T104" s="72">
        <v>9372</v>
      </c>
      <c r="U104" s="73">
        <f t="shared" si="25"/>
        <v>103.22722766824539</v>
      </c>
      <c r="V104" s="72">
        <v>590</v>
      </c>
      <c r="W104" s="73">
        <f t="shared" si="27"/>
        <v>95.008051529790663</v>
      </c>
      <c r="X104" s="72">
        <f t="shared" si="16"/>
        <v>1533</v>
      </c>
      <c r="Y104" s="73">
        <f t="shared" si="26"/>
        <v>92.852816474863715</v>
      </c>
      <c r="Z104" s="72"/>
      <c r="AA104" s="73"/>
      <c r="AB104" s="72"/>
      <c r="AC104" s="73"/>
      <c r="AD104" s="163"/>
      <c r="AE104" s="71"/>
      <c r="AF104" s="71"/>
      <c r="AG104" s="71"/>
      <c r="AH104" s="71"/>
      <c r="AI104" s="101"/>
    </row>
    <row r="105" spans="1:51" ht="12" hidden="1" customHeight="1">
      <c r="A105" s="14"/>
      <c r="B105" s="34" t="s">
        <v>120</v>
      </c>
      <c r="C105" s="52" t="s">
        <v>20</v>
      </c>
      <c r="D105" s="76">
        <v>13408</v>
      </c>
      <c r="E105" s="80">
        <f t="shared" si="18"/>
        <v>95.505377875917091</v>
      </c>
      <c r="F105" s="77">
        <v>107</v>
      </c>
      <c r="G105" s="80">
        <f t="shared" si="19"/>
        <v>93.859649122807014</v>
      </c>
      <c r="H105" s="77"/>
      <c r="I105" s="80"/>
      <c r="J105" s="77">
        <f t="shared" si="13"/>
        <v>13301</v>
      </c>
      <c r="K105" s="80">
        <f t="shared" si="20"/>
        <v>95.518850987432685</v>
      </c>
      <c r="L105" s="77">
        <v>8504</v>
      </c>
      <c r="M105" s="80">
        <f t="shared" si="21"/>
        <v>94.38401775804661</v>
      </c>
      <c r="N105" s="77">
        <v>7545</v>
      </c>
      <c r="O105" s="80">
        <f t="shared" si="22"/>
        <v>105.20078081427775</v>
      </c>
      <c r="P105" s="77">
        <f t="shared" si="14"/>
        <v>-959</v>
      </c>
      <c r="Q105" s="80">
        <f t="shared" si="23"/>
        <v>52.176278563656155</v>
      </c>
      <c r="R105" s="77">
        <f t="shared" si="15"/>
        <v>12342</v>
      </c>
      <c r="S105" s="80">
        <f t="shared" si="24"/>
        <v>102.10970464135021</v>
      </c>
      <c r="T105" s="77">
        <v>9871</v>
      </c>
      <c r="U105" s="80">
        <f t="shared" si="25"/>
        <v>100.48864908887305</v>
      </c>
      <c r="V105" s="77">
        <v>741</v>
      </c>
      <c r="W105" s="80">
        <f t="shared" si="27"/>
        <v>95.489690721649495</v>
      </c>
      <c r="X105" s="77">
        <f t="shared" si="16"/>
        <v>2471</v>
      </c>
      <c r="Y105" s="80">
        <f t="shared" si="26"/>
        <v>109.14310954063605</v>
      </c>
      <c r="Z105" s="77"/>
      <c r="AA105" s="80"/>
      <c r="AB105" s="77"/>
      <c r="AC105" s="80"/>
      <c r="AD105" s="164"/>
      <c r="AE105" s="85"/>
      <c r="AF105" s="85"/>
      <c r="AG105" s="85"/>
      <c r="AH105" s="85"/>
      <c r="AI105" s="102"/>
      <c r="AJ105" s="37"/>
      <c r="AK105" s="37"/>
      <c r="AL105" s="37"/>
      <c r="AM105" s="37"/>
      <c r="AN105" s="37"/>
      <c r="AO105" s="37"/>
      <c r="AP105" s="37"/>
      <c r="AQ105" s="37"/>
      <c r="AR105" s="37"/>
      <c r="AS105" s="37"/>
      <c r="AT105" s="37"/>
      <c r="AU105" s="37"/>
      <c r="AV105" s="37"/>
      <c r="AW105" s="37"/>
      <c r="AX105" s="37"/>
      <c r="AY105" s="37"/>
    </row>
    <row r="106" spans="1:51" ht="12" hidden="1" customHeight="1">
      <c r="A106" s="14"/>
      <c r="B106" s="32" t="s">
        <v>135</v>
      </c>
      <c r="C106" s="50" t="s">
        <v>136</v>
      </c>
      <c r="D106" s="78">
        <v>13432</v>
      </c>
      <c r="E106" s="81">
        <f t="shared" si="18"/>
        <v>101.18267419962335</v>
      </c>
      <c r="F106" s="79">
        <v>105</v>
      </c>
      <c r="G106" s="81">
        <f t="shared" si="19"/>
        <v>93.75</v>
      </c>
      <c r="H106" s="79"/>
      <c r="I106" s="81"/>
      <c r="J106" s="79">
        <f t="shared" si="13"/>
        <v>13327</v>
      </c>
      <c r="K106" s="81">
        <f t="shared" si="20"/>
        <v>101.24591658436526</v>
      </c>
      <c r="L106" s="79">
        <v>8556</v>
      </c>
      <c r="M106" s="81">
        <f t="shared" si="21"/>
        <v>99.755159146554746</v>
      </c>
      <c r="N106" s="79">
        <v>7403</v>
      </c>
      <c r="O106" s="81">
        <f t="shared" si="22"/>
        <v>106.50266148755574</v>
      </c>
      <c r="P106" s="79">
        <f t="shared" si="14"/>
        <v>-1153</v>
      </c>
      <c r="Q106" s="81">
        <f t="shared" si="23"/>
        <v>70.910209102091031</v>
      </c>
      <c r="R106" s="79">
        <f t="shared" si="15"/>
        <v>12174</v>
      </c>
      <c r="S106" s="81">
        <f t="shared" si="24"/>
        <v>105.52136603969838</v>
      </c>
      <c r="T106" s="79">
        <v>10169</v>
      </c>
      <c r="U106" s="81">
        <f t="shared" si="25"/>
        <v>106.76115485564304</v>
      </c>
      <c r="V106" s="79">
        <v>730</v>
      </c>
      <c r="W106" s="81">
        <f t="shared" si="27"/>
        <v>158.35140997830803</v>
      </c>
      <c r="X106" s="79">
        <f t="shared" si="16"/>
        <v>2005</v>
      </c>
      <c r="Y106" s="81">
        <f t="shared" si="26"/>
        <v>99.652087475149102</v>
      </c>
      <c r="Z106" s="79"/>
      <c r="AA106" s="81"/>
      <c r="AB106" s="79"/>
      <c r="AC106" s="81"/>
      <c r="AD106" s="162"/>
      <c r="AE106" s="87"/>
      <c r="AF106" s="87"/>
      <c r="AG106" s="87"/>
      <c r="AH106" s="87"/>
      <c r="AI106" s="100"/>
    </row>
    <row r="107" spans="1:51" ht="12" hidden="1" customHeight="1">
      <c r="A107" s="14"/>
      <c r="B107" s="33" t="s">
        <v>100</v>
      </c>
      <c r="C107" s="50" t="s">
        <v>18</v>
      </c>
      <c r="D107" s="75">
        <v>13812</v>
      </c>
      <c r="E107" s="73">
        <f t="shared" si="18"/>
        <v>100.50938727987193</v>
      </c>
      <c r="F107" s="72">
        <v>108</v>
      </c>
      <c r="G107" s="73">
        <f t="shared" si="19"/>
        <v>92.307692307692307</v>
      </c>
      <c r="H107" s="72"/>
      <c r="I107" s="73"/>
      <c r="J107" s="72">
        <f t="shared" si="13"/>
        <v>13704</v>
      </c>
      <c r="K107" s="73">
        <f t="shared" si="20"/>
        <v>100.57981651376147</v>
      </c>
      <c r="L107" s="72">
        <v>8504</v>
      </c>
      <c r="M107" s="73">
        <f t="shared" si="21"/>
        <v>95.819718309859155</v>
      </c>
      <c r="N107" s="72">
        <v>7081</v>
      </c>
      <c r="O107" s="73">
        <f t="shared" si="22"/>
        <v>99.858976166972212</v>
      </c>
      <c r="P107" s="72">
        <f t="shared" si="14"/>
        <v>-1423</v>
      </c>
      <c r="Q107" s="73">
        <f t="shared" si="23"/>
        <v>79.764573991031398</v>
      </c>
      <c r="R107" s="72">
        <f t="shared" si="15"/>
        <v>12281</v>
      </c>
      <c r="S107" s="73">
        <f t="shared" si="24"/>
        <v>103.71590237311037</v>
      </c>
      <c r="T107" s="72">
        <v>10379</v>
      </c>
      <c r="U107" s="73">
        <f t="shared" si="25"/>
        <v>103.30446899572013</v>
      </c>
      <c r="V107" s="72">
        <v>587</v>
      </c>
      <c r="W107" s="73">
        <f t="shared" si="27"/>
        <v>232.93650793650795</v>
      </c>
      <c r="X107" s="72">
        <f t="shared" si="16"/>
        <v>1902</v>
      </c>
      <c r="Y107" s="73">
        <f t="shared" si="26"/>
        <v>106.0200668896321</v>
      </c>
      <c r="Z107" s="72"/>
      <c r="AA107" s="73"/>
      <c r="AB107" s="72"/>
      <c r="AC107" s="73"/>
      <c r="AD107" s="163"/>
      <c r="AE107" s="71"/>
      <c r="AF107" s="71"/>
      <c r="AG107" s="71"/>
      <c r="AH107" s="71"/>
      <c r="AI107" s="101"/>
    </row>
    <row r="108" spans="1:51" ht="12" hidden="1" customHeight="1">
      <c r="A108" s="14"/>
      <c r="B108" s="33" t="s">
        <v>102</v>
      </c>
      <c r="C108" s="50" t="s">
        <v>10</v>
      </c>
      <c r="D108" s="75">
        <v>13487</v>
      </c>
      <c r="E108" s="73">
        <f t="shared" si="18"/>
        <v>101.22335634944461</v>
      </c>
      <c r="F108" s="72">
        <v>104</v>
      </c>
      <c r="G108" s="73">
        <f t="shared" si="19"/>
        <v>93.693693693693689</v>
      </c>
      <c r="H108" s="72"/>
      <c r="I108" s="73"/>
      <c r="J108" s="72">
        <f t="shared" si="13"/>
        <v>13383</v>
      </c>
      <c r="K108" s="73">
        <f t="shared" si="20"/>
        <v>101.28661167032469</v>
      </c>
      <c r="L108" s="72">
        <v>8237</v>
      </c>
      <c r="M108" s="73">
        <f t="shared" si="21"/>
        <v>96.848912404467953</v>
      </c>
      <c r="N108" s="72">
        <v>6816</v>
      </c>
      <c r="O108" s="73">
        <f t="shared" si="22"/>
        <v>98.611111111111114</v>
      </c>
      <c r="P108" s="72">
        <f t="shared" si="14"/>
        <v>-1421</v>
      </c>
      <c r="Q108" s="73">
        <f t="shared" si="23"/>
        <v>89.202762084118021</v>
      </c>
      <c r="R108" s="72">
        <f t="shared" si="15"/>
        <v>11962</v>
      </c>
      <c r="S108" s="73">
        <f t="shared" si="24"/>
        <v>102.94320137693632</v>
      </c>
      <c r="T108" s="72">
        <v>10495</v>
      </c>
      <c r="U108" s="73">
        <f t="shared" si="25"/>
        <v>102.37026921576278</v>
      </c>
      <c r="V108" s="72">
        <v>545</v>
      </c>
      <c r="W108" s="73">
        <f t="shared" si="27"/>
        <v>137.62626262626264</v>
      </c>
      <c r="X108" s="72">
        <f t="shared" si="16"/>
        <v>1467</v>
      </c>
      <c r="Y108" s="73">
        <f t="shared" si="26"/>
        <v>107.23684210526316</v>
      </c>
      <c r="Z108" s="72"/>
      <c r="AA108" s="73"/>
      <c r="AB108" s="72"/>
      <c r="AC108" s="73"/>
      <c r="AD108" s="163"/>
      <c r="AE108" s="71"/>
      <c r="AF108" s="71"/>
      <c r="AG108" s="71"/>
      <c r="AH108" s="71"/>
      <c r="AI108" s="101"/>
    </row>
    <row r="109" spans="1:51" ht="12" hidden="1" customHeight="1">
      <c r="A109" s="14"/>
      <c r="B109" s="33" t="s">
        <v>104</v>
      </c>
      <c r="C109" s="50" t="s">
        <v>105</v>
      </c>
      <c r="D109" s="75">
        <v>13460</v>
      </c>
      <c r="E109" s="73">
        <f t="shared" si="18"/>
        <v>100.68067918318498</v>
      </c>
      <c r="F109" s="72">
        <v>104</v>
      </c>
      <c r="G109" s="73">
        <f t="shared" si="19"/>
        <v>93.693693693693689</v>
      </c>
      <c r="H109" s="72"/>
      <c r="I109" s="73"/>
      <c r="J109" s="72">
        <f t="shared" si="13"/>
        <v>13356</v>
      </c>
      <c r="K109" s="73">
        <f t="shared" si="20"/>
        <v>100.73917634635691</v>
      </c>
      <c r="L109" s="72">
        <v>8207</v>
      </c>
      <c r="M109" s="73">
        <f t="shared" si="21"/>
        <v>97.227816609406474</v>
      </c>
      <c r="N109" s="72">
        <v>7014</v>
      </c>
      <c r="O109" s="73">
        <f t="shared" si="22"/>
        <v>95.260084204807825</v>
      </c>
      <c r="P109" s="72">
        <f t="shared" si="14"/>
        <v>-1193</v>
      </c>
      <c r="Q109" s="73">
        <f t="shared" si="23"/>
        <v>110.66790352504638</v>
      </c>
      <c r="R109" s="72">
        <f t="shared" si="15"/>
        <v>12163</v>
      </c>
      <c r="S109" s="73">
        <f t="shared" si="24"/>
        <v>99.860426929392446</v>
      </c>
      <c r="T109" s="72">
        <v>10713</v>
      </c>
      <c r="U109" s="73">
        <f t="shared" si="25"/>
        <v>103.29765692797224</v>
      </c>
      <c r="V109" s="72">
        <v>597</v>
      </c>
      <c r="W109" s="73">
        <f t="shared" si="27"/>
        <v>173.04347826086956</v>
      </c>
      <c r="X109" s="72">
        <f t="shared" si="16"/>
        <v>1450</v>
      </c>
      <c r="Y109" s="73">
        <f t="shared" si="26"/>
        <v>80.154781647318956</v>
      </c>
      <c r="Z109" s="72"/>
      <c r="AA109" s="73"/>
      <c r="AB109" s="72"/>
      <c r="AC109" s="73"/>
      <c r="AD109" s="163"/>
      <c r="AE109" s="71"/>
      <c r="AF109" s="71"/>
      <c r="AG109" s="71"/>
      <c r="AH109" s="71"/>
      <c r="AI109" s="101"/>
    </row>
    <row r="110" spans="1:51" ht="12" hidden="1" customHeight="1">
      <c r="A110" s="14"/>
      <c r="B110" s="33" t="s">
        <v>106</v>
      </c>
      <c r="C110" s="50" t="s">
        <v>107</v>
      </c>
      <c r="D110" s="75">
        <v>13094</v>
      </c>
      <c r="E110" s="73">
        <f t="shared" si="18"/>
        <v>99.559002433090029</v>
      </c>
      <c r="F110" s="72">
        <v>104</v>
      </c>
      <c r="G110" s="73">
        <f t="shared" si="19"/>
        <v>93.693693693693689</v>
      </c>
      <c r="H110" s="72"/>
      <c r="I110" s="73"/>
      <c r="J110" s="72">
        <f t="shared" si="13"/>
        <v>12990</v>
      </c>
      <c r="K110" s="73">
        <f t="shared" si="20"/>
        <v>99.60892569588222</v>
      </c>
      <c r="L110" s="72">
        <v>7730</v>
      </c>
      <c r="M110" s="73">
        <f t="shared" si="21"/>
        <v>92.719203550437811</v>
      </c>
      <c r="N110" s="72">
        <v>7546</v>
      </c>
      <c r="O110" s="73">
        <f t="shared" si="22"/>
        <v>102.82054775855021</v>
      </c>
      <c r="P110" s="72">
        <f t="shared" si="14"/>
        <v>-184</v>
      </c>
      <c r="Q110" s="73">
        <f t="shared" si="23"/>
        <v>18.436873747494989</v>
      </c>
      <c r="R110" s="72">
        <f t="shared" si="15"/>
        <v>12806</v>
      </c>
      <c r="S110" s="73">
        <f t="shared" si="24"/>
        <v>106.33563065681308</v>
      </c>
      <c r="T110" s="72">
        <v>10697</v>
      </c>
      <c r="U110" s="73">
        <f t="shared" si="25"/>
        <v>103.14338058046475</v>
      </c>
      <c r="V110" s="72">
        <v>798</v>
      </c>
      <c r="W110" s="73">
        <f t="shared" si="27"/>
        <v>168.35443037974684</v>
      </c>
      <c r="X110" s="72">
        <f t="shared" si="16"/>
        <v>2109</v>
      </c>
      <c r="Y110" s="73">
        <f t="shared" si="26"/>
        <v>126.13636363636364</v>
      </c>
      <c r="Z110" s="72"/>
      <c r="AA110" s="73"/>
      <c r="AB110" s="72"/>
      <c r="AC110" s="73"/>
      <c r="AD110" s="163"/>
      <c r="AE110" s="71"/>
      <c r="AF110" s="71"/>
      <c r="AG110" s="71"/>
      <c r="AH110" s="71"/>
      <c r="AI110" s="101"/>
    </row>
    <row r="111" spans="1:51" ht="12" hidden="1" customHeight="1">
      <c r="A111" s="14"/>
      <c r="B111" s="33" t="s">
        <v>108</v>
      </c>
      <c r="C111" s="50" t="s">
        <v>13</v>
      </c>
      <c r="D111" s="75">
        <v>12663</v>
      </c>
      <c r="E111" s="73">
        <f t="shared" si="18"/>
        <v>100.34072900158479</v>
      </c>
      <c r="F111" s="72">
        <v>101</v>
      </c>
      <c r="G111" s="73">
        <f t="shared" si="19"/>
        <v>93.518518518518519</v>
      </c>
      <c r="H111" s="72"/>
      <c r="I111" s="73"/>
      <c r="J111" s="72">
        <f t="shared" si="13"/>
        <v>12562</v>
      </c>
      <c r="K111" s="73">
        <f t="shared" si="20"/>
        <v>100.39961636828644</v>
      </c>
      <c r="L111" s="72">
        <v>7475</v>
      </c>
      <c r="M111" s="73">
        <f t="shared" si="21"/>
        <v>95.956354300385101</v>
      </c>
      <c r="N111" s="72">
        <v>7344</v>
      </c>
      <c r="O111" s="73">
        <f t="shared" si="22"/>
        <v>102.72765421737307</v>
      </c>
      <c r="P111" s="72">
        <f t="shared" si="14"/>
        <v>-131</v>
      </c>
      <c r="Q111" s="73">
        <f t="shared" si="23"/>
        <v>20.436817472698905</v>
      </c>
      <c r="R111" s="72">
        <f t="shared" si="15"/>
        <v>12431</v>
      </c>
      <c r="S111" s="73">
        <f t="shared" si="24"/>
        <v>104.71737848538456</v>
      </c>
      <c r="T111" s="72">
        <v>10805</v>
      </c>
      <c r="U111" s="73">
        <f t="shared" si="25"/>
        <v>101.17988575709336</v>
      </c>
      <c r="V111" s="72">
        <v>620</v>
      </c>
      <c r="W111" s="73">
        <f t="shared" si="27"/>
        <v>119.46050096339114</v>
      </c>
      <c r="X111" s="72">
        <f t="shared" si="16"/>
        <v>1626</v>
      </c>
      <c r="Y111" s="73">
        <f t="shared" si="26"/>
        <v>136.40939597315435</v>
      </c>
      <c r="Z111" s="72"/>
      <c r="AA111" s="73"/>
      <c r="AB111" s="72"/>
      <c r="AC111" s="73"/>
      <c r="AD111" s="163"/>
      <c r="AE111" s="71"/>
      <c r="AF111" s="71"/>
      <c r="AG111" s="71"/>
      <c r="AH111" s="71"/>
      <c r="AI111" s="101"/>
    </row>
    <row r="112" spans="1:51" ht="12" hidden="1" customHeight="1">
      <c r="A112" s="14"/>
      <c r="B112" s="33" t="s">
        <v>110</v>
      </c>
      <c r="C112" s="50" t="s">
        <v>14</v>
      </c>
      <c r="D112" s="75">
        <v>12968</v>
      </c>
      <c r="E112" s="73">
        <f t="shared" si="18"/>
        <v>99.303162569875184</v>
      </c>
      <c r="F112" s="72">
        <v>104</v>
      </c>
      <c r="G112" s="73">
        <f t="shared" si="19"/>
        <v>95.412844036697251</v>
      </c>
      <c r="H112" s="72"/>
      <c r="I112" s="73"/>
      <c r="J112" s="72">
        <f t="shared" si="13"/>
        <v>12864</v>
      </c>
      <c r="K112" s="73">
        <f t="shared" si="20"/>
        <v>99.335907335907336</v>
      </c>
      <c r="L112" s="72">
        <v>7944</v>
      </c>
      <c r="M112" s="73">
        <f t="shared" si="21"/>
        <v>96.43117261471231</v>
      </c>
      <c r="N112" s="72">
        <v>7410</v>
      </c>
      <c r="O112" s="73">
        <f t="shared" si="22"/>
        <v>98.984771573604064</v>
      </c>
      <c r="P112" s="72">
        <f t="shared" si="14"/>
        <v>-534</v>
      </c>
      <c r="Q112" s="73">
        <f t="shared" si="23"/>
        <v>71.010638297872347</v>
      </c>
      <c r="R112" s="72">
        <f t="shared" si="15"/>
        <v>12330</v>
      </c>
      <c r="S112" s="73">
        <f t="shared" si="24"/>
        <v>101.08214461387112</v>
      </c>
      <c r="T112" s="72">
        <v>10513</v>
      </c>
      <c r="U112" s="73">
        <f t="shared" si="25"/>
        <v>98.17893163989541</v>
      </c>
      <c r="V112" s="72">
        <v>650</v>
      </c>
      <c r="W112" s="73">
        <f t="shared" si="27"/>
        <v>90.277777777777786</v>
      </c>
      <c r="X112" s="72">
        <f t="shared" si="16"/>
        <v>1817</v>
      </c>
      <c r="Y112" s="73">
        <f t="shared" si="26"/>
        <v>121.94630872483221</v>
      </c>
      <c r="Z112" s="72"/>
      <c r="AA112" s="73"/>
      <c r="AB112" s="72"/>
      <c r="AC112" s="73"/>
      <c r="AD112" s="163"/>
      <c r="AE112" s="71"/>
      <c r="AF112" s="71"/>
      <c r="AG112" s="71"/>
      <c r="AH112" s="71"/>
      <c r="AI112" s="101"/>
    </row>
    <row r="113" spans="1:51" ht="12" hidden="1" customHeight="1">
      <c r="A113" s="14"/>
      <c r="B113" s="33" t="s">
        <v>112</v>
      </c>
      <c r="C113" s="50" t="s">
        <v>15</v>
      </c>
      <c r="D113" s="75">
        <v>12295</v>
      </c>
      <c r="E113" s="73">
        <f t="shared" si="18"/>
        <v>98.628268891384565</v>
      </c>
      <c r="F113" s="72">
        <v>100</v>
      </c>
      <c r="G113" s="73">
        <f t="shared" si="19"/>
        <v>93.45794392523365</v>
      </c>
      <c r="H113" s="72"/>
      <c r="I113" s="73"/>
      <c r="J113" s="72">
        <f t="shared" si="13"/>
        <v>12195</v>
      </c>
      <c r="K113" s="73">
        <f t="shared" si="20"/>
        <v>98.673031798689209</v>
      </c>
      <c r="L113" s="72">
        <v>7526</v>
      </c>
      <c r="M113" s="73">
        <f t="shared" si="21"/>
        <v>95.398656356952714</v>
      </c>
      <c r="N113" s="72">
        <v>6807</v>
      </c>
      <c r="O113" s="73">
        <f t="shared" si="22"/>
        <v>102.48419150858174</v>
      </c>
      <c r="P113" s="72">
        <f t="shared" si="14"/>
        <v>-719</v>
      </c>
      <c r="Q113" s="73">
        <f t="shared" si="23"/>
        <v>57.658380112269448</v>
      </c>
      <c r="R113" s="72">
        <f t="shared" si="15"/>
        <v>11476</v>
      </c>
      <c r="S113" s="73">
        <f t="shared" si="24"/>
        <v>103.27573794096472</v>
      </c>
      <c r="T113" s="72">
        <v>10062</v>
      </c>
      <c r="U113" s="73">
        <f t="shared" si="25"/>
        <v>105.0422799874726</v>
      </c>
      <c r="V113" s="72">
        <v>715</v>
      </c>
      <c r="W113" s="73">
        <f t="shared" si="27"/>
        <v>143.86317907444669</v>
      </c>
      <c r="X113" s="72">
        <f t="shared" si="16"/>
        <v>1414</v>
      </c>
      <c r="Y113" s="73">
        <f t="shared" si="26"/>
        <v>92.237442922374427</v>
      </c>
      <c r="Z113" s="72"/>
      <c r="AA113" s="73"/>
      <c r="AB113" s="72"/>
      <c r="AC113" s="73"/>
      <c r="AD113" s="163"/>
      <c r="AE113" s="71"/>
      <c r="AF113" s="71"/>
      <c r="AG113" s="71"/>
      <c r="AH113" s="71"/>
      <c r="AI113" s="101"/>
    </row>
    <row r="114" spans="1:51" ht="12" hidden="1" customHeight="1">
      <c r="A114" s="14"/>
      <c r="B114" s="33" t="s">
        <v>114</v>
      </c>
      <c r="C114" s="50" t="s">
        <v>16</v>
      </c>
      <c r="D114" s="75">
        <v>12729</v>
      </c>
      <c r="E114" s="73">
        <f t="shared" si="18"/>
        <v>100.87170140264681</v>
      </c>
      <c r="F114" s="72">
        <v>104</v>
      </c>
      <c r="G114" s="73">
        <f t="shared" si="19"/>
        <v>93.693693693693689</v>
      </c>
      <c r="H114" s="72"/>
      <c r="I114" s="73"/>
      <c r="J114" s="72">
        <f t="shared" si="13"/>
        <v>12625</v>
      </c>
      <c r="K114" s="73">
        <f t="shared" si="20"/>
        <v>100.93540134314038</v>
      </c>
      <c r="L114" s="72">
        <v>8236</v>
      </c>
      <c r="M114" s="73">
        <f t="shared" si="21"/>
        <v>100.07290400972053</v>
      </c>
      <c r="N114" s="72">
        <v>7309</v>
      </c>
      <c r="O114" s="73">
        <f t="shared" si="22"/>
        <v>101.2747679091035</v>
      </c>
      <c r="P114" s="72">
        <f t="shared" si="14"/>
        <v>-927</v>
      </c>
      <c r="Q114" s="73">
        <f t="shared" si="23"/>
        <v>91.510365251727549</v>
      </c>
      <c r="R114" s="72">
        <f t="shared" si="15"/>
        <v>11698</v>
      </c>
      <c r="S114" s="73">
        <f t="shared" si="24"/>
        <v>101.76598521096129</v>
      </c>
      <c r="T114" s="72">
        <v>9790</v>
      </c>
      <c r="U114" s="73">
        <f t="shared" si="25"/>
        <v>102.53456221198157</v>
      </c>
      <c r="V114" s="72">
        <v>746</v>
      </c>
      <c r="W114" s="73">
        <f t="shared" si="27"/>
        <v>118.9792663476874</v>
      </c>
      <c r="X114" s="72">
        <f t="shared" si="16"/>
        <v>1908</v>
      </c>
      <c r="Y114" s="73">
        <f t="shared" si="26"/>
        <v>97.996918335901384</v>
      </c>
      <c r="Z114" s="72"/>
      <c r="AA114" s="73"/>
      <c r="AB114" s="72"/>
      <c r="AC114" s="73"/>
      <c r="AD114" s="163"/>
      <c r="AE114" s="71"/>
      <c r="AF114" s="71"/>
      <c r="AG114" s="71"/>
      <c r="AH114" s="71"/>
      <c r="AI114" s="101"/>
    </row>
    <row r="115" spans="1:51" ht="12" hidden="1" customHeight="1">
      <c r="A115" s="14"/>
      <c r="B115" s="33" t="s">
        <v>137</v>
      </c>
      <c r="C115" s="50" t="s">
        <v>138</v>
      </c>
      <c r="D115" s="75">
        <v>12791</v>
      </c>
      <c r="E115" s="73">
        <f t="shared" si="18"/>
        <v>97.596520677552263</v>
      </c>
      <c r="F115" s="72">
        <v>165</v>
      </c>
      <c r="G115" s="73">
        <f t="shared" si="19"/>
        <v>152.77777777777777</v>
      </c>
      <c r="H115" s="72">
        <v>65</v>
      </c>
      <c r="I115" s="72" t="s">
        <v>128</v>
      </c>
      <c r="J115" s="72">
        <f t="shared" si="13"/>
        <v>12626</v>
      </c>
      <c r="K115" s="73">
        <f t="shared" si="20"/>
        <v>97.138021234036003</v>
      </c>
      <c r="L115" s="72">
        <v>4475</v>
      </c>
      <c r="M115" s="73">
        <f t="shared" si="21"/>
        <v>52.235321582817782</v>
      </c>
      <c r="N115" s="72">
        <v>3211</v>
      </c>
      <c r="O115" s="73">
        <f t="shared" si="22"/>
        <v>44.609613781606001</v>
      </c>
      <c r="P115" s="72">
        <f t="shared" si="14"/>
        <v>-1264</v>
      </c>
      <c r="Q115" s="73">
        <f t="shared" si="23"/>
        <v>92.330168005843689</v>
      </c>
      <c r="R115" s="72">
        <f t="shared" si="15"/>
        <v>11362</v>
      </c>
      <c r="S115" s="73">
        <f t="shared" si="24"/>
        <v>97.704015822512673</v>
      </c>
      <c r="T115" s="72">
        <v>9360</v>
      </c>
      <c r="U115" s="73">
        <f t="shared" si="25"/>
        <v>97.723950720400921</v>
      </c>
      <c r="V115" s="72">
        <v>648</v>
      </c>
      <c r="W115" s="73">
        <f t="shared" si="27"/>
        <v>112.89198606271778</v>
      </c>
      <c r="X115" s="72">
        <f t="shared" si="16"/>
        <v>2002</v>
      </c>
      <c r="Y115" s="73">
        <f t="shared" si="26"/>
        <v>97.610921501706486</v>
      </c>
      <c r="Z115" s="72">
        <v>149</v>
      </c>
      <c r="AA115" s="72" t="s">
        <v>128</v>
      </c>
      <c r="AB115" s="72">
        <v>434</v>
      </c>
      <c r="AC115" s="72" t="s">
        <v>128</v>
      </c>
      <c r="AD115" s="165"/>
      <c r="AE115" s="125"/>
      <c r="AF115" s="125"/>
      <c r="AG115" s="125"/>
      <c r="AH115" s="125"/>
      <c r="AI115" s="135"/>
    </row>
    <row r="116" spans="1:51" ht="12" hidden="1" customHeight="1">
      <c r="A116" s="14"/>
      <c r="B116" s="33" t="s">
        <v>118</v>
      </c>
      <c r="C116" s="50" t="s">
        <v>119</v>
      </c>
      <c r="D116" s="75">
        <v>11745</v>
      </c>
      <c r="E116" s="73">
        <f t="shared" si="18"/>
        <v>96.762234305486899</v>
      </c>
      <c r="F116" s="72">
        <v>331</v>
      </c>
      <c r="G116" s="73">
        <f t="shared" si="19"/>
        <v>334.34343434343435</v>
      </c>
      <c r="H116" s="72">
        <v>49</v>
      </c>
      <c r="I116" s="72" t="s">
        <v>128</v>
      </c>
      <c r="J116" s="72">
        <f t="shared" si="13"/>
        <v>11414</v>
      </c>
      <c r="K116" s="73">
        <f t="shared" si="20"/>
        <v>94.808538915192287</v>
      </c>
      <c r="L116" s="72">
        <v>3720</v>
      </c>
      <c r="M116" s="73">
        <f t="shared" si="21"/>
        <v>48.870204939569099</v>
      </c>
      <c r="N116" s="72">
        <v>2883</v>
      </c>
      <c r="O116" s="73">
        <f t="shared" si="22"/>
        <v>44.504476690336524</v>
      </c>
      <c r="P116" s="72">
        <f t="shared" si="14"/>
        <v>-837</v>
      </c>
      <c r="Q116" s="73">
        <f t="shared" si="23"/>
        <v>73.80952380952381</v>
      </c>
      <c r="R116" s="72">
        <f t="shared" si="15"/>
        <v>10577</v>
      </c>
      <c r="S116" s="73">
        <f t="shared" si="24"/>
        <v>96.992205410362217</v>
      </c>
      <c r="T116" s="72">
        <v>9176</v>
      </c>
      <c r="U116" s="73">
        <f t="shared" si="25"/>
        <v>97.908664105847208</v>
      </c>
      <c r="V116" s="72">
        <v>626</v>
      </c>
      <c r="W116" s="73">
        <f t="shared" si="27"/>
        <v>106.10169491525423</v>
      </c>
      <c r="X116" s="72">
        <f t="shared" si="16"/>
        <v>1401</v>
      </c>
      <c r="Y116" s="73">
        <f t="shared" si="26"/>
        <v>91.389432485322899</v>
      </c>
      <c r="Z116" s="72">
        <v>227</v>
      </c>
      <c r="AA116" s="72" t="s">
        <v>128</v>
      </c>
      <c r="AB116" s="72">
        <v>353</v>
      </c>
      <c r="AC116" s="72" t="s">
        <v>128</v>
      </c>
      <c r="AD116" s="165"/>
      <c r="AE116" s="125"/>
      <c r="AF116" s="125"/>
      <c r="AG116" s="125"/>
      <c r="AH116" s="125"/>
      <c r="AI116" s="135"/>
    </row>
    <row r="117" spans="1:51" ht="12" hidden="1" customHeight="1">
      <c r="A117" s="14"/>
      <c r="B117" s="34" t="s">
        <v>120</v>
      </c>
      <c r="C117" s="50" t="s">
        <v>20</v>
      </c>
      <c r="D117" s="76">
        <v>12989</v>
      </c>
      <c r="E117" s="80">
        <f t="shared" si="18"/>
        <v>96.875</v>
      </c>
      <c r="F117" s="77">
        <v>362</v>
      </c>
      <c r="G117" s="80">
        <f t="shared" si="19"/>
        <v>338.31775700934583</v>
      </c>
      <c r="H117" s="77">
        <v>59</v>
      </c>
      <c r="I117" s="77" t="s">
        <v>128</v>
      </c>
      <c r="J117" s="77">
        <f t="shared" si="13"/>
        <v>12627</v>
      </c>
      <c r="K117" s="80">
        <f t="shared" si="20"/>
        <v>94.93271182617849</v>
      </c>
      <c r="L117" s="77">
        <v>4362</v>
      </c>
      <c r="M117" s="80">
        <f t="shared" si="21"/>
        <v>51.293508936970831</v>
      </c>
      <c r="N117" s="77">
        <v>3465</v>
      </c>
      <c r="O117" s="80">
        <f t="shared" si="22"/>
        <v>45.92445328031809</v>
      </c>
      <c r="P117" s="77">
        <f t="shared" si="14"/>
        <v>-897</v>
      </c>
      <c r="Q117" s="80">
        <f t="shared" si="23"/>
        <v>93.534932221063599</v>
      </c>
      <c r="R117" s="77">
        <f t="shared" si="15"/>
        <v>11730</v>
      </c>
      <c r="S117" s="80">
        <f t="shared" si="24"/>
        <v>95.041322314049594</v>
      </c>
      <c r="T117" s="77">
        <v>9580</v>
      </c>
      <c r="U117" s="80">
        <f t="shared" si="25"/>
        <v>97.051970418397332</v>
      </c>
      <c r="V117" s="77">
        <v>790</v>
      </c>
      <c r="W117" s="80">
        <f t="shared" si="27"/>
        <v>106.61268556005399</v>
      </c>
      <c r="X117" s="77">
        <f t="shared" si="16"/>
        <v>2150</v>
      </c>
      <c r="Y117" s="80">
        <f t="shared" si="26"/>
        <v>87.009307972480769</v>
      </c>
      <c r="Z117" s="77">
        <v>261</v>
      </c>
      <c r="AA117" s="77" t="s">
        <v>128</v>
      </c>
      <c r="AB117" s="77">
        <v>354</v>
      </c>
      <c r="AC117" s="77" t="s">
        <v>128</v>
      </c>
      <c r="AD117" s="166"/>
      <c r="AE117" s="126"/>
      <c r="AF117" s="126"/>
      <c r="AG117" s="126"/>
      <c r="AH117" s="126"/>
      <c r="AI117" s="136"/>
      <c r="AJ117" s="37"/>
      <c r="AK117" s="37"/>
      <c r="AL117" s="37"/>
      <c r="AM117" s="37"/>
      <c r="AN117" s="37"/>
      <c r="AO117" s="37"/>
      <c r="AP117" s="37"/>
      <c r="AQ117" s="37"/>
      <c r="AR117" s="37"/>
      <c r="AS117" s="37"/>
      <c r="AT117" s="37"/>
      <c r="AU117" s="37"/>
      <c r="AV117" s="37"/>
      <c r="AW117" s="37"/>
      <c r="AX117" s="37"/>
      <c r="AY117" s="37"/>
    </row>
    <row r="118" spans="1:51" ht="12" hidden="1" customHeight="1">
      <c r="A118" s="14"/>
      <c r="B118" s="32" t="s">
        <v>139</v>
      </c>
      <c r="C118" s="51" t="s">
        <v>140</v>
      </c>
      <c r="D118" s="78">
        <v>13252</v>
      </c>
      <c r="E118" s="81">
        <f t="shared" si="18"/>
        <v>98.659916617033943</v>
      </c>
      <c r="F118" s="79">
        <v>147</v>
      </c>
      <c r="G118" s="81">
        <f t="shared" si="19"/>
        <v>140</v>
      </c>
      <c r="H118" s="79">
        <v>49</v>
      </c>
      <c r="I118" s="72" t="s">
        <v>128</v>
      </c>
      <c r="J118" s="79">
        <f t="shared" si="13"/>
        <v>13105</v>
      </c>
      <c r="K118" s="81">
        <f t="shared" si="20"/>
        <v>98.334208749155849</v>
      </c>
      <c r="L118" s="79">
        <v>4313</v>
      </c>
      <c r="M118" s="81">
        <f t="shared" si="21"/>
        <v>50.409069658719034</v>
      </c>
      <c r="N118" s="79">
        <v>3480</v>
      </c>
      <c r="O118" s="81">
        <f t="shared" si="22"/>
        <v>47.007969741996483</v>
      </c>
      <c r="P118" s="79">
        <f t="shared" si="14"/>
        <v>-833</v>
      </c>
      <c r="Q118" s="81">
        <f t="shared" si="23"/>
        <v>72.246313963573286</v>
      </c>
      <c r="R118" s="79">
        <f t="shared" si="15"/>
        <v>12272</v>
      </c>
      <c r="S118" s="81">
        <f t="shared" si="24"/>
        <v>100.80499425004108</v>
      </c>
      <c r="T118" s="79">
        <v>10284</v>
      </c>
      <c r="U118" s="81">
        <f t="shared" si="25"/>
        <v>101.13088799291965</v>
      </c>
      <c r="V118" s="79">
        <v>691</v>
      </c>
      <c r="W118" s="81">
        <f t="shared" si="27"/>
        <v>94.657534246575352</v>
      </c>
      <c r="X118" s="79">
        <f t="shared" si="16"/>
        <v>1988</v>
      </c>
      <c r="Y118" s="81">
        <f t="shared" si="26"/>
        <v>99.152119700748131</v>
      </c>
      <c r="Z118" s="79">
        <v>248</v>
      </c>
      <c r="AA118" s="72" t="s">
        <v>128</v>
      </c>
      <c r="AB118" s="79">
        <v>202</v>
      </c>
      <c r="AC118" s="72" t="s">
        <v>128</v>
      </c>
      <c r="AD118" s="165"/>
      <c r="AE118" s="125"/>
      <c r="AF118" s="125"/>
      <c r="AG118" s="125"/>
      <c r="AH118" s="125"/>
      <c r="AI118" s="135"/>
    </row>
    <row r="119" spans="1:51" ht="12" hidden="1" customHeight="1">
      <c r="A119" s="14"/>
      <c r="B119" s="33" t="s">
        <v>100</v>
      </c>
      <c r="C119" s="50" t="s">
        <v>18</v>
      </c>
      <c r="D119" s="75">
        <v>13625</v>
      </c>
      <c r="E119" s="73">
        <f t="shared" si="18"/>
        <v>98.646104836374178</v>
      </c>
      <c r="F119" s="72">
        <v>151</v>
      </c>
      <c r="G119" s="73">
        <f t="shared" si="19"/>
        <v>139.81481481481481</v>
      </c>
      <c r="H119" s="72">
        <v>49</v>
      </c>
      <c r="I119" s="72" t="s">
        <v>128</v>
      </c>
      <c r="J119" s="72">
        <f t="shared" si="13"/>
        <v>13474</v>
      </c>
      <c r="K119" s="73">
        <f t="shared" si="20"/>
        <v>98.321657910099233</v>
      </c>
      <c r="L119" s="72">
        <v>4412</v>
      </c>
      <c r="M119" s="73">
        <f t="shared" si="21"/>
        <v>51.881467544684853</v>
      </c>
      <c r="N119" s="72">
        <v>3652</v>
      </c>
      <c r="O119" s="73">
        <f t="shared" si="22"/>
        <v>51.57463635079791</v>
      </c>
      <c r="P119" s="72">
        <f t="shared" si="14"/>
        <v>-760</v>
      </c>
      <c r="Q119" s="73">
        <f t="shared" si="23"/>
        <v>53.408292340126494</v>
      </c>
      <c r="R119" s="72">
        <f t="shared" si="15"/>
        <v>12714</v>
      </c>
      <c r="S119" s="73">
        <f t="shared" si="24"/>
        <v>103.52577151697744</v>
      </c>
      <c r="T119" s="72">
        <v>10903</v>
      </c>
      <c r="U119" s="73">
        <f t="shared" si="25"/>
        <v>105.0486559398786</v>
      </c>
      <c r="V119" s="72">
        <v>836</v>
      </c>
      <c r="W119" s="73">
        <f t="shared" si="27"/>
        <v>142.4190800681431</v>
      </c>
      <c r="X119" s="72">
        <f t="shared" si="16"/>
        <v>1811</v>
      </c>
      <c r="Y119" s="73">
        <f t="shared" si="26"/>
        <v>95.21556256572029</v>
      </c>
      <c r="Z119" s="72">
        <v>218</v>
      </c>
      <c r="AA119" s="72" t="s">
        <v>128</v>
      </c>
      <c r="AB119" s="72">
        <v>182</v>
      </c>
      <c r="AC119" s="72" t="s">
        <v>128</v>
      </c>
      <c r="AD119" s="165"/>
      <c r="AE119" s="125"/>
      <c r="AF119" s="125"/>
      <c r="AG119" s="125"/>
      <c r="AH119" s="125"/>
      <c r="AI119" s="135"/>
    </row>
    <row r="120" spans="1:51" ht="12" hidden="1" customHeight="1">
      <c r="A120" s="14"/>
      <c r="B120" s="33" t="s">
        <v>102</v>
      </c>
      <c r="C120" s="50" t="s">
        <v>10</v>
      </c>
      <c r="D120" s="75">
        <v>13030</v>
      </c>
      <c r="E120" s="73">
        <f t="shared" si="18"/>
        <v>96.611551864758667</v>
      </c>
      <c r="F120" s="72">
        <v>174</v>
      </c>
      <c r="G120" s="73">
        <f t="shared" si="19"/>
        <v>167.30769230769232</v>
      </c>
      <c r="H120" s="72">
        <v>77</v>
      </c>
      <c r="I120" s="72" t="s">
        <v>128</v>
      </c>
      <c r="J120" s="72">
        <f t="shared" si="13"/>
        <v>12856</v>
      </c>
      <c r="K120" s="73">
        <f t="shared" si="20"/>
        <v>96.062168422625717</v>
      </c>
      <c r="L120" s="72">
        <v>4200</v>
      </c>
      <c r="M120" s="73">
        <f t="shared" si="21"/>
        <v>50.989437902148836</v>
      </c>
      <c r="N120" s="72">
        <v>3696</v>
      </c>
      <c r="O120" s="73">
        <f t="shared" si="22"/>
        <v>54.225352112676063</v>
      </c>
      <c r="P120" s="72">
        <f t="shared" si="14"/>
        <v>-504</v>
      </c>
      <c r="Q120" s="73">
        <f t="shared" si="23"/>
        <v>35.467980295566505</v>
      </c>
      <c r="R120" s="72">
        <f t="shared" si="15"/>
        <v>12352</v>
      </c>
      <c r="S120" s="73">
        <f t="shared" si="24"/>
        <v>103.26032436047483</v>
      </c>
      <c r="T120" s="72">
        <v>10973</v>
      </c>
      <c r="U120" s="73">
        <f t="shared" si="25"/>
        <v>104.55454978561221</v>
      </c>
      <c r="V120" s="72">
        <v>731</v>
      </c>
      <c r="W120" s="73">
        <f t="shared" si="27"/>
        <v>134.12844036697246</v>
      </c>
      <c r="X120" s="72">
        <f t="shared" si="16"/>
        <v>1379</v>
      </c>
      <c r="Y120" s="73">
        <f t="shared" si="26"/>
        <v>94.001363326516696</v>
      </c>
      <c r="Z120" s="72">
        <v>196</v>
      </c>
      <c r="AA120" s="72" t="s">
        <v>128</v>
      </c>
      <c r="AB120" s="72">
        <v>204</v>
      </c>
      <c r="AC120" s="72" t="s">
        <v>128</v>
      </c>
      <c r="AD120" s="165"/>
      <c r="AE120" s="125"/>
      <c r="AF120" s="125"/>
      <c r="AG120" s="125"/>
      <c r="AH120" s="125"/>
      <c r="AI120" s="135"/>
    </row>
    <row r="121" spans="1:51" ht="12" hidden="1" customHeight="1">
      <c r="A121" s="14"/>
      <c r="B121" s="33" t="s">
        <v>104</v>
      </c>
      <c r="C121" s="50" t="s">
        <v>105</v>
      </c>
      <c r="D121" s="75">
        <v>13042</v>
      </c>
      <c r="E121" s="73">
        <f t="shared" si="18"/>
        <v>96.894502228826155</v>
      </c>
      <c r="F121" s="72">
        <v>157</v>
      </c>
      <c r="G121" s="73">
        <f t="shared" si="19"/>
        <v>150.96153846153845</v>
      </c>
      <c r="H121" s="72">
        <v>58</v>
      </c>
      <c r="I121" s="72" t="s">
        <v>128</v>
      </c>
      <c r="J121" s="72">
        <f t="shared" si="13"/>
        <v>12885</v>
      </c>
      <c r="K121" s="73">
        <f t="shared" si="20"/>
        <v>96.473495058400715</v>
      </c>
      <c r="L121" s="72">
        <v>3910</v>
      </c>
      <c r="M121" s="73">
        <f t="shared" si="21"/>
        <v>47.642256610210801</v>
      </c>
      <c r="N121" s="72">
        <v>3961</v>
      </c>
      <c r="O121" s="73">
        <f t="shared" si="22"/>
        <v>56.472768748217852</v>
      </c>
      <c r="P121" s="72">
        <f t="shared" si="14"/>
        <v>51</v>
      </c>
      <c r="Q121" s="73">
        <f t="shared" si="23"/>
        <v>-4.2749371332774517</v>
      </c>
      <c r="R121" s="72">
        <f t="shared" si="15"/>
        <v>12936</v>
      </c>
      <c r="S121" s="73">
        <f t="shared" si="24"/>
        <v>106.35533996546904</v>
      </c>
      <c r="T121" s="72">
        <v>11128</v>
      </c>
      <c r="U121" s="73">
        <f t="shared" si="25"/>
        <v>103.87379818911602</v>
      </c>
      <c r="V121" s="72">
        <v>794</v>
      </c>
      <c r="W121" s="73">
        <f t="shared" si="27"/>
        <v>132.99832495812396</v>
      </c>
      <c r="X121" s="72">
        <f t="shared" si="16"/>
        <v>1808</v>
      </c>
      <c r="Y121" s="73">
        <f t="shared" si="26"/>
        <v>124.68965517241379</v>
      </c>
      <c r="Z121" s="72">
        <v>210</v>
      </c>
      <c r="AA121" s="72" t="s">
        <v>128</v>
      </c>
      <c r="AB121" s="72">
        <v>186</v>
      </c>
      <c r="AC121" s="72" t="s">
        <v>128</v>
      </c>
      <c r="AD121" s="165"/>
      <c r="AE121" s="125"/>
      <c r="AF121" s="125"/>
      <c r="AG121" s="125"/>
      <c r="AH121" s="125"/>
      <c r="AI121" s="135"/>
    </row>
    <row r="122" spans="1:51" ht="12" hidden="1" customHeight="1">
      <c r="A122" s="14"/>
      <c r="B122" s="33" t="s">
        <v>106</v>
      </c>
      <c r="C122" s="50" t="s">
        <v>107</v>
      </c>
      <c r="D122" s="75">
        <v>12685</v>
      </c>
      <c r="E122" s="73">
        <f t="shared" si="18"/>
        <v>96.876431953566524</v>
      </c>
      <c r="F122" s="72">
        <v>176</v>
      </c>
      <c r="G122" s="73">
        <f t="shared" si="19"/>
        <v>169.23076923076923</v>
      </c>
      <c r="H122" s="72">
        <v>80</v>
      </c>
      <c r="I122" s="72" t="s">
        <v>128</v>
      </c>
      <c r="J122" s="72">
        <f t="shared" si="13"/>
        <v>12509</v>
      </c>
      <c r="K122" s="73">
        <f t="shared" si="20"/>
        <v>96.297151655119322</v>
      </c>
      <c r="L122" s="72">
        <v>3693</v>
      </c>
      <c r="M122" s="73">
        <f t="shared" si="21"/>
        <v>47.774902975420439</v>
      </c>
      <c r="N122" s="72">
        <v>4318</v>
      </c>
      <c r="O122" s="73">
        <f t="shared" si="22"/>
        <v>57.222369467267434</v>
      </c>
      <c r="P122" s="72">
        <f t="shared" si="14"/>
        <v>625</v>
      </c>
      <c r="Q122" s="73">
        <f t="shared" si="23"/>
        <v>-339.67391304347825</v>
      </c>
      <c r="R122" s="72">
        <f t="shared" si="15"/>
        <v>13134</v>
      </c>
      <c r="S122" s="73">
        <f t="shared" si="24"/>
        <v>102.56129939091052</v>
      </c>
      <c r="T122" s="72">
        <v>11324</v>
      </c>
      <c r="U122" s="73">
        <f t="shared" si="25"/>
        <v>105.8614564831261</v>
      </c>
      <c r="V122" s="72">
        <v>857</v>
      </c>
      <c r="W122" s="73">
        <f t="shared" si="27"/>
        <v>107.39348370927317</v>
      </c>
      <c r="X122" s="72">
        <f t="shared" si="16"/>
        <v>1810</v>
      </c>
      <c r="Y122" s="73">
        <f t="shared" si="26"/>
        <v>85.822664770033185</v>
      </c>
      <c r="Z122" s="72">
        <v>246</v>
      </c>
      <c r="AA122" s="72" t="s">
        <v>128</v>
      </c>
      <c r="AB122" s="72">
        <v>164</v>
      </c>
      <c r="AC122" s="72" t="s">
        <v>128</v>
      </c>
      <c r="AD122" s="165"/>
      <c r="AE122" s="125"/>
      <c r="AF122" s="125"/>
      <c r="AG122" s="125"/>
      <c r="AH122" s="125"/>
      <c r="AI122" s="135"/>
    </row>
    <row r="123" spans="1:51" ht="12" hidden="1" customHeight="1">
      <c r="A123" s="14"/>
      <c r="B123" s="33" t="s">
        <v>108</v>
      </c>
      <c r="C123" s="50" t="s">
        <v>13</v>
      </c>
      <c r="D123" s="75">
        <v>12286</v>
      </c>
      <c r="E123" s="73">
        <f t="shared" si="18"/>
        <v>97.022822395956723</v>
      </c>
      <c r="F123" s="72">
        <v>148</v>
      </c>
      <c r="G123" s="73">
        <f t="shared" si="19"/>
        <v>146.53465346534654</v>
      </c>
      <c r="H123" s="72">
        <v>53</v>
      </c>
      <c r="I123" s="72" t="s">
        <v>128</v>
      </c>
      <c r="J123" s="72">
        <f t="shared" si="13"/>
        <v>12138</v>
      </c>
      <c r="K123" s="73">
        <f t="shared" si="20"/>
        <v>96.624741283235153</v>
      </c>
      <c r="L123" s="72">
        <v>3526</v>
      </c>
      <c r="M123" s="73">
        <f t="shared" si="21"/>
        <v>47.170568561872912</v>
      </c>
      <c r="N123" s="72">
        <v>4182</v>
      </c>
      <c r="O123" s="73">
        <f t="shared" si="22"/>
        <v>56.944444444444443</v>
      </c>
      <c r="P123" s="72">
        <f t="shared" si="14"/>
        <v>656</v>
      </c>
      <c r="Q123" s="73">
        <f t="shared" si="23"/>
        <v>-500.76335877862601</v>
      </c>
      <c r="R123" s="72">
        <f t="shared" si="15"/>
        <v>12794</v>
      </c>
      <c r="S123" s="73">
        <f t="shared" si="24"/>
        <v>102.92011905719572</v>
      </c>
      <c r="T123" s="72">
        <v>11511</v>
      </c>
      <c r="U123" s="73">
        <f t="shared" si="25"/>
        <v>106.5340120314669</v>
      </c>
      <c r="V123" s="72">
        <v>806</v>
      </c>
      <c r="W123" s="73">
        <f t="shared" si="27"/>
        <v>130</v>
      </c>
      <c r="X123" s="72">
        <f t="shared" si="16"/>
        <v>1283</v>
      </c>
      <c r="Y123" s="73">
        <f t="shared" si="26"/>
        <v>78.905289052890524</v>
      </c>
      <c r="Z123" s="72">
        <v>227</v>
      </c>
      <c r="AA123" s="72" t="s">
        <v>128</v>
      </c>
      <c r="AB123" s="72">
        <v>137</v>
      </c>
      <c r="AC123" s="72" t="s">
        <v>128</v>
      </c>
      <c r="AD123" s="165"/>
      <c r="AE123" s="125"/>
      <c r="AF123" s="125"/>
      <c r="AG123" s="125"/>
      <c r="AH123" s="125"/>
      <c r="AI123" s="135"/>
    </row>
    <row r="124" spans="1:51" ht="12" hidden="1" customHeight="1">
      <c r="A124" s="14"/>
      <c r="B124" s="33" t="s">
        <v>110</v>
      </c>
      <c r="C124" s="50" t="s">
        <v>14</v>
      </c>
      <c r="D124" s="75">
        <v>12727</v>
      </c>
      <c r="E124" s="73">
        <f t="shared" si="18"/>
        <v>98.141579272054287</v>
      </c>
      <c r="F124" s="72">
        <v>153</v>
      </c>
      <c r="G124" s="73">
        <f t="shared" si="19"/>
        <v>147.11538461538461</v>
      </c>
      <c r="H124" s="72">
        <v>57</v>
      </c>
      <c r="I124" s="72" t="s">
        <v>128</v>
      </c>
      <c r="J124" s="72">
        <f t="shared" si="13"/>
        <v>12574</v>
      </c>
      <c r="K124" s="73">
        <f t="shared" si="20"/>
        <v>97.745646766169159</v>
      </c>
      <c r="L124" s="72">
        <v>3670</v>
      </c>
      <c r="M124" s="73">
        <f t="shared" si="21"/>
        <v>46.19838872104733</v>
      </c>
      <c r="N124" s="72">
        <v>3933</v>
      </c>
      <c r="O124" s="73">
        <f t="shared" si="22"/>
        <v>53.07692307692308</v>
      </c>
      <c r="P124" s="72">
        <f t="shared" si="14"/>
        <v>263</v>
      </c>
      <c r="Q124" s="73">
        <f t="shared" si="23"/>
        <v>-49.250936329588015</v>
      </c>
      <c r="R124" s="72">
        <f t="shared" si="15"/>
        <v>12837</v>
      </c>
      <c r="S124" s="73">
        <f t="shared" si="24"/>
        <v>104.11192214111922</v>
      </c>
      <c r="T124" s="72">
        <v>11446</v>
      </c>
      <c r="U124" s="73">
        <f t="shared" si="25"/>
        <v>108.87472652905925</v>
      </c>
      <c r="V124" s="72">
        <v>937</v>
      </c>
      <c r="W124" s="73">
        <f t="shared" si="27"/>
        <v>144.15384615384613</v>
      </c>
      <c r="X124" s="72">
        <f t="shared" si="16"/>
        <v>1391</v>
      </c>
      <c r="Y124" s="73">
        <f t="shared" si="26"/>
        <v>76.554760594386352</v>
      </c>
      <c r="Z124" s="72">
        <v>212</v>
      </c>
      <c r="AA124" s="72" t="s">
        <v>128</v>
      </c>
      <c r="AB124" s="72">
        <v>197</v>
      </c>
      <c r="AC124" s="72" t="s">
        <v>128</v>
      </c>
      <c r="AD124" s="165"/>
      <c r="AE124" s="125"/>
      <c r="AF124" s="125"/>
      <c r="AG124" s="125"/>
      <c r="AH124" s="125"/>
      <c r="AI124" s="135"/>
    </row>
    <row r="125" spans="1:51" ht="12" hidden="1" customHeight="1">
      <c r="A125" s="14"/>
      <c r="B125" s="33" t="s">
        <v>112</v>
      </c>
      <c r="C125" s="50" t="s">
        <v>15</v>
      </c>
      <c r="D125" s="75">
        <v>12085</v>
      </c>
      <c r="E125" s="73">
        <f t="shared" si="18"/>
        <v>98.291988613257416</v>
      </c>
      <c r="F125" s="72">
        <v>149</v>
      </c>
      <c r="G125" s="73">
        <f t="shared" si="19"/>
        <v>149</v>
      </c>
      <c r="H125" s="72">
        <v>56</v>
      </c>
      <c r="I125" s="72" t="s">
        <v>128</v>
      </c>
      <c r="J125" s="72">
        <f t="shared" si="13"/>
        <v>11936</v>
      </c>
      <c r="K125" s="73">
        <f t="shared" si="20"/>
        <v>97.876178761787614</v>
      </c>
      <c r="L125" s="72">
        <v>3425</v>
      </c>
      <c r="M125" s="73">
        <f t="shared" si="21"/>
        <v>45.508902471432364</v>
      </c>
      <c r="N125" s="72">
        <v>3670</v>
      </c>
      <c r="O125" s="73">
        <f t="shared" si="22"/>
        <v>53.915087410019105</v>
      </c>
      <c r="P125" s="72">
        <f t="shared" si="14"/>
        <v>245</v>
      </c>
      <c r="Q125" s="73">
        <f t="shared" si="23"/>
        <v>-34.075104311543811</v>
      </c>
      <c r="R125" s="72">
        <f t="shared" si="15"/>
        <v>12181</v>
      </c>
      <c r="S125" s="73">
        <f t="shared" si="24"/>
        <v>106.14325548971767</v>
      </c>
      <c r="T125" s="72">
        <v>10813</v>
      </c>
      <c r="U125" s="73">
        <f t="shared" si="25"/>
        <v>107.46372490558538</v>
      </c>
      <c r="V125" s="72">
        <v>539</v>
      </c>
      <c r="W125" s="73">
        <f t="shared" si="27"/>
        <v>75.384615384615387</v>
      </c>
      <c r="X125" s="72">
        <f t="shared" si="16"/>
        <v>1368</v>
      </c>
      <c r="Y125" s="73">
        <f t="shared" si="26"/>
        <v>96.74681753889675</v>
      </c>
      <c r="Z125" s="72">
        <v>312</v>
      </c>
      <c r="AA125" s="72" t="s">
        <v>128</v>
      </c>
      <c r="AB125" s="72">
        <v>152</v>
      </c>
      <c r="AC125" s="72" t="s">
        <v>128</v>
      </c>
      <c r="AD125" s="165"/>
      <c r="AE125" s="125"/>
      <c r="AF125" s="125"/>
      <c r="AG125" s="125"/>
      <c r="AH125" s="125"/>
      <c r="AI125" s="135"/>
    </row>
    <row r="126" spans="1:51" ht="12" hidden="1" customHeight="1">
      <c r="A126" s="14"/>
      <c r="B126" s="33" t="s">
        <v>114</v>
      </c>
      <c r="C126" s="50" t="s">
        <v>16</v>
      </c>
      <c r="D126" s="75">
        <v>12557</v>
      </c>
      <c r="E126" s="73">
        <f t="shared" si="18"/>
        <v>98.648754811846956</v>
      </c>
      <c r="F126" s="72">
        <v>145</v>
      </c>
      <c r="G126" s="73">
        <f t="shared" si="19"/>
        <v>139.42307692307691</v>
      </c>
      <c r="H126" s="72">
        <v>49</v>
      </c>
      <c r="I126" s="72" t="s">
        <v>128</v>
      </c>
      <c r="J126" s="72">
        <f t="shared" si="13"/>
        <v>12412</v>
      </c>
      <c r="K126" s="73">
        <f t="shared" si="20"/>
        <v>98.312871287128715</v>
      </c>
      <c r="L126" s="72">
        <v>3781</v>
      </c>
      <c r="M126" s="73">
        <f t="shared" si="21"/>
        <v>45.90820786789704</v>
      </c>
      <c r="N126" s="72">
        <v>3933</v>
      </c>
      <c r="O126" s="73">
        <f t="shared" si="22"/>
        <v>53.810370775755921</v>
      </c>
      <c r="P126" s="72">
        <f t="shared" si="14"/>
        <v>152</v>
      </c>
      <c r="Q126" s="73">
        <f t="shared" si="23"/>
        <v>-16.396979503775622</v>
      </c>
      <c r="R126" s="72">
        <f t="shared" si="15"/>
        <v>12564</v>
      </c>
      <c r="S126" s="73">
        <f t="shared" si="24"/>
        <v>107.40297486749873</v>
      </c>
      <c r="T126" s="72">
        <v>10500</v>
      </c>
      <c r="U126" s="73">
        <f t="shared" si="25"/>
        <v>107.25229826353421</v>
      </c>
      <c r="V126" s="72">
        <v>780</v>
      </c>
      <c r="W126" s="73">
        <f t="shared" si="27"/>
        <v>104.55764075067025</v>
      </c>
      <c r="X126" s="72">
        <f t="shared" si="16"/>
        <v>2064</v>
      </c>
      <c r="Y126" s="73">
        <f t="shared" si="26"/>
        <v>108.17610062893081</v>
      </c>
      <c r="Z126" s="72">
        <v>247</v>
      </c>
      <c r="AA126" s="72" t="s">
        <v>128</v>
      </c>
      <c r="AB126" s="72">
        <v>193</v>
      </c>
      <c r="AC126" s="72" t="s">
        <v>128</v>
      </c>
      <c r="AD126" s="165"/>
      <c r="AE126" s="125"/>
      <c r="AF126" s="125"/>
      <c r="AG126" s="125"/>
      <c r="AH126" s="125"/>
      <c r="AI126" s="135"/>
    </row>
    <row r="127" spans="1:51" ht="12" hidden="1" customHeight="1">
      <c r="A127" s="14"/>
      <c r="B127" s="33" t="s">
        <v>141</v>
      </c>
      <c r="C127" s="50" t="s">
        <v>142</v>
      </c>
      <c r="D127" s="75">
        <v>12571</v>
      </c>
      <c r="E127" s="73">
        <f t="shared" si="18"/>
        <v>98.28004065358455</v>
      </c>
      <c r="F127" s="72">
        <v>109</v>
      </c>
      <c r="G127" s="73">
        <f t="shared" si="19"/>
        <v>66.060606060606062</v>
      </c>
      <c r="H127" s="72">
        <v>57</v>
      </c>
      <c r="I127" s="73">
        <f t="shared" ref="I127:I190" si="28">H127/H115*100</f>
        <v>87.692307692307693</v>
      </c>
      <c r="J127" s="72">
        <f t="shared" si="13"/>
        <v>12462</v>
      </c>
      <c r="K127" s="73">
        <f t="shared" si="20"/>
        <v>98.701092982734039</v>
      </c>
      <c r="L127" s="72">
        <v>3989</v>
      </c>
      <c r="M127" s="73">
        <f t="shared" si="21"/>
        <v>89.139664804469277</v>
      </c>
      <c r="N127" s="72">
        <v>3835</v>
      </c>
      <c r="O127" s="73">
        <f t="shared" si="22"/>
        <v>119.43319838056681</v>
      </c>
      <c r="P127" s="72">
        <f t="shared" si="14"/>
        <v>-154</v>
      </c>
      <c r="Q127" s="73">
        <f t="shared" si="23"/>
        <v>12.183544303797468</v>
      </c>
      <c r="R127" s="72">
        <f t="shared" si="15"/>
        <v>12308</v>
      </c>
      <c r="S127" s="73">
        <f t="shared" si="24"/>
        <v>108.32599894384791</v>
      </c>
      <c r="T127" s="72">
        <v>10106</v>
      </c>
      <c r="U127" s="73">
        <f t="shared" si="25"/>
        <v>107.97008547008546</v>
      </c>
      <c r="V127" s="72">
        <v>701</v>
      </c>
      <c r="W127" s="73">
        <f t="shared" si="27"/>
        <v>108.17901234567901</v>
      </c>
      <c r="X127" s="72">
        <f t="shared" si="16"/>
        <v>2202</v>
      </c>
      <c r="Y127" s="73">
        <f t="shared" si="26"/>
        <v>109.99000999000998</v>
      </c>
      <c r="Z127" s="72">
        <v>190</v>
      </c>
      <c r="AA127" s="73">
        <f t="shared" ref="AA127:AA190" si="29">Z127/Z115*100</f>
        <v>127.51677852348993</v>
      </c>
      <c r="AB127" s="72">
        <v>153</v>
      </c>
      <c r="AC127" s="73">
        <f t="shared" ref="AC127:AC190" si="30">AB127/AB115*100</f>
        <v>35.253456221198157</v>
      </c>
      <c r="AD127" s="167"/>
      <c r="AE127" s="127"/>
      <c r="AF127" s="127"/>
      <c r="AG127" s="127"/>
      <c r="AH127" s="127"/>
      <c r="AI127" s="137"/>
    </row>
    <row r="128" spans="1:51" ht="12" hidden="1" customHeight="1">
      <c r="A128" s="14"/>
      <c r="B128" s="33" t="s">
        <v>118</v>
      </c>
      <c r="C128" s="50" t="s">
        <v>119</v>
      </c>
      <c r="D128" s="75">
        <v>11676</v>
      </c>
      <c r="E128" s="73">
        <f t="shared" si="18"/>
        <v>99.4125159642401</v>
      </c>
      <c r="F128" s="72">
        <v>109</v>
      </c>
      <c r="G128" s="73">
        <f t="shared" si="19"/>
        <v>32.930513595166161</v>
      </c>
      <c r="H128" s="72">
        <v>60</v>
      </c>
      <c r="I128" s="73">
        <f t="shared" si="28"/>
        <v>122.44897959183673</v>
      </c>
      <c r="J128" s="72">
        <f t="shared" si="13"/>
        <v>11567</v>
      </c>
      <c r="K128" s="73">
        <f t="shared" si="20"/>
        <v>101.3404590853338</v>
      </c>
      <c r="L128" s="72">
        <v>3537</v>
      </c>
      <c r="M128" s="73">
        <f t="shared" si="21"/>
        <v>95.08064516129032</v>
      </c>
      <c r="N128" s="72">
        <v>4014</v>
      </c>
      <c r="O128" s="73">
        <f t="shared" si="22"/>
        <v>139.2299687825182</v>
      </c>
      <c r="P128" s="72">
        <f t="shared" si="14"/>
        <v>477</v>
      </c>
      <c r="Q128" s="73">
        <f t="shared" si="23"/>
        <v>-56.98924731182796</v>
      </c>
      <c r="R128" s="72">
        <f t="shared" si="15"/>
        <v>12044</v>
      </c>
      <c r="S128" s="73">
        <f t="shared" si="24"/>
        <v>113.86971731114683</v>
      </c>
      <c r="T128" s="72">
        <v>10375</v>
      </c>
      <c r="U128" s="73">
        <f t="shared" si="25"/>
        <v>113.06669572798604</v>
      </c>
      <c r="V128" s="72">
        <v>732</v>
      </c>
      <c r="W128" s="73">
        <f t="shared" si="27"/>
        <v>116.93290734824282</v>
      </c>
      <c r="X128" s="72">
        <f t="shared" si="16"/>
        <v>1669</v>
      </c>
      <c r="Y128" s="73">
        <f t="shared" si="26"/>
        <v>119.12919343326196</v>
      </c>
      <c r="Z128" s="72">
        <v>201</v>
      </c>
      <c r="AA128" s="73">
        <f t="shared" si="29"/>
        <v>88.546255506607935</v>
      </c>
      <c r="AB128" s="72">
        <v>205</v>
      </c>
      <c r="AC128" s="73">
        <f t="shared" si="30"/>
        <v>58.073654390934848</v>
      </c>
      <c r="AD128" s="167"/>
      <c r="AE128" s="127"/>
      <c r="AF128" s="127"/>
      <c r="AG128" s="127"/>
      <c r="AH128" s="127"/>
      <c r="AI128" s="137"/>
    </row>
    <row r="129" spans="1:51" ht="12" hidden="1" customHeight="1">
      <c r="A129" s="14"/>
      <c r="B129" s="34" t="s">
        <v>120</v>
      </c>
      <c r="C129" s="52" t="s">
        <v>20</v>
      </c>
      <c r="D129" s="76">
        <v>12459</v>
      </c>
      <c r="E129" s="80">
        <f t="shared" si="18"/>
        <v>95.919624297482486</v>
      </c>
      <c r="F129" s="77">
        <v>125</v>
      </c>
      <c r="G129" s="80">
        <f t="shared" si="19"/>
        <v>34.530386740331494</v>
      </c>
      <c r="H129" s="77">
        <v>73</v>
      </c>
      <c r="I129" s="80">
        <f t="shared" si="28"/>
        <v>123.72881355932203</v>
      </c>
      <c r="J129" s="77">
        <f t="shared" si="13"/>
        <v>12334</v>
      </c>
      <c r="K129" s="80">
        <f t="shared" si="20"/>
        <v>97.679575512790052</v>
      </c>
      <c r="L129" s="77">
        <v>3885</v>
      </c>
      <c r="M129" s="80">
        <f t="shared" si="21"/>
        <v>89.064649243466292</v>
      </c>
      <c r="N129" s="77">
        <v>4134</v>
      </c>
      <c r="O129" s="80">
        <f t="shared" si="22"/>
        <v>119.30735930735932</v>
      </c>
      <c r="P129" s="77">
        <f t="shared" si="14"/>
        <v>249</v>
      </c>
      <c r="Q129" s="80">
        <f t="shared" si="23"/>
        <v>-27.759197324414714</v>
      </c>
      <c r="R129" s="77">
        <f t="shared" si="15"/>
        <v>12583</v>
      </c>
      <c r="S129" s="80">
        <f t="shared" si="24"/>
        <v>107.27195225916452</v>
      </c>
      <c r="T129" s="77">
        <v>10685</v>
      </c>
      <c r="U129" s="80">
        <f t="shared" si="25"/>
        <v>111.53444676409185</v>
      </c>
      <c r="V129" s="77">
        <v>762</v>
      </c>
      <c r="W129" s="80">
        <f t="shared" si="27"/>
        <v>96.455696202531655</v>
      </c>
      <c r="X129" s="77">
        <f t="shared" si="16"/>
        <v>1898</v>
      </c>
      <c r="Y129" s="80">
        <f t="shared" si="26"/>
        <v>88.279069767441868</v>
      </c>
      <c r="Z129" s="77">
        <v>226</v>
      </c>
      <c r="AA129" s="80">
        <f t="shared" si="29"/>
        <v>86.59003831417624</v>
      </c>
      <c r="AB129" s="77">
        <v>208</v>
      </c>
      <c r="AC129" s="80">
        <f t="shared" si="30"/>
        <v>58.757062146892657</v>
      </c>
      <c r="AD129" s="168"/>
      <c r="AE129" s="128"/>
      <c r="AF129" s="128"/>
      <c r="AG129" s="128"/>
      <c r="AH129" s="128"/>
      <c r="AI129" s="138"/>
      <c r="AJ129" s="37"/>
      <c r="AK129" s="37"/>
      <c r="AL129" s="37"/>
      <c r="AM129" s="37"/>
      <c r="AN129" s="37"/>
      <c r="AO129" s="37"/>
      <c r="AP129" s="37"/>
      <c r="AQ129" s="37"/>
      <c r="AR129" s="37"/>
      <c r="AS129" s="37"/>
      <c r="AT129" s="37"/>
      <c r="AU129" s="37"/>
      <c r="AV129" s="37"/>
      <c r="AW129" s="37"/>
      <c r="AX129" s="37"/>
      <c r="AY129" s="37"/>
    </row>
    <row r="130" spans="1:51" ht="12" hidden="1" customHeight="1">
      <c r="A130" s="14"/>
      <c r="B130" s="32" t="s">
        <v>143</v>
      </c>
      <c r="C130" s="50" t="s">
        <v>144</v>
      </c>
      <c r="D130" s="78">
        <v>12383</v>
      </c>
      <c r="E130" s="81">
        <f t="shared" si="18"/>
        <v>93.442499245396931</v>
      </c>
      <c r="F130" s="79">
        <v>118</v>
      </c>
      <c r="G130" s="81">
        <f t="shared" si="19"/>
        <v>80.27210884353741</v>
      </c>
      <c r="H130" s="79">
        <v>66</v>
      </c>
      <c r="I130" s="81">
        <f t="shared" si="28"/>
        <v>134.69387755102039</v>
      </c>
      <c r="J130" s="79">
        <f t="shared" si="13"/>
        <v>12265</v>
      </c>
      <c r="K130" s="81">
        <f t="shared" si="20"/>
        <v>93.590232735597098</v>
      </c>
      <c r="L130" s="79">
        <v>3631</v>
      </c>
      <c r="M130" s="81">
        <f t="shared" si="21"/>
        <v>84.187340598191511</v>
      </c>
      <c r="N130" s="79">
        <v>4425</v>
      </c>
      <c r="O130" s="81">
        <f t="shared" si="22"/>
        <v>127.15517241379311</v>
      </c>
      <c r="P130" s="79">
        <f t="shared" si="14"/>
        <v>794</v>
      </c>
      <c r="Q130" s="81">
        <f t="shared" si="23"/>
        <v>-95.318127250900361</v>
      </c>
      <c r="R130" s="79">
        <f t="shared" si="15"/>
        <v>13059</v>
      </c>
      <c r="S130" s="81">
        <f t="shared" si="24"/>
        <v>106.41297262059975</v>
      </c>
      <c r="T130" s="79">
        <v>11289</v>
      </c>
      <c r="U130" s="81">
        <f t="shared" si="25"/>
        <v>109.77246207701283</v>
      </c>
      <c r="V130" s="79">
        <v>746</v>
      </c>
      <c r="W130" s="81">
        <f t="shared" si="27"/>
        <v>107.95947901591896</v>
      </c>
      <c r="X130" s="79">
        <f t="shared" si="16"/>
        <v>1770</v>
      </c>
      <c r="Y130" s="81">
        <f t="shared" si="26"/>
        <v>89.034205231388327</v>
      </c>
      <c r="Z130" s="79">
        <v>241</v>
      </c>
      <c r="AA130" s="81">
        <f t="shared" si="29"/>
        <v>97.177419354838719</v>
      </c>
      <c r="AB130" s="79">
        <v>139</v>
      </c>
      <c r="AC130" s="81">
        <f t="shared" si="30"/>
        <v>68.811881188118804</v>
      </c>
      <c r="AD130" s="169"/>
      <c r="AE130" s="129"/>
      <c r="AF130" s="129"/>
      <c r="AG130" s="129"/>
      <c r="AH130" s="129"/>
      <c r="AI130" s="139"/>
    </row>
    <row r="131" spans="1:51" ht="12" hidden="1" customHeight="1">
      <c r="A131" s="14"/>
      <c r="B131" s="33" t="s">
        <v>100</v>
      </c>
      <c r="C131" s="50" t="s">
        <v>18</v>
      </c>
      <c r="D131" s="75">
        <v>12781</v>
      </c>
      <c r="E131" s="73">
        <f t="shared" si="18"/>
        <v>93.805504587155966</v>
      </c>
      <c r="F131" s="72">
        <v>127</v>
      </c>
      <c r="G131" s="73">
        <f t="shared" si="19"/>
        <v>84.105960264900659</v>
      </c>
      <c r="H131" s="72">
        <v>72</v>
      </c>
      <c r="I131" s="73">
        <f t="shared" si="28"/>
        <v>146.9387755102041</v>
      </c>
      <c r="J131" s="72">
        <f t="shared" si="13"/>
        <v>12654</v>
      </c>
      <c r="K131" s="73">
        <f t="shared" si="20"/>
        <v>93.914205135817127</v>
      </c>
      <c r="L131" s="72">
        <v>3685</v>
      </c>
      <c r="M131" s="73">
        <f t="shared" si="21"/>
        <v>83.522212148685398</v>
      </c>
      <c r="N131" s="72">
        <v>3961</v>
      </c>
      <c r="O131" s="73">
        <f t="shared" si="22"/>
        <v>108.46111719605696</v>
      </c>
      <c r="P131" s="72">
        <f t="shared" si="14"/>
        <v>276</v>
      </c>
      <c r="Q131" s="73">
        <f t="shared" si="23"/>
        <v>-36.315789473684212</v>
      </c>
      <c r="R131" s="72">
        <f t="shared" si="15"/>
        <v>12930</v>
      </c>
      <c r="S131" s="73">
        <f t="shared" si="24"/>
        <v>101.69891458235017</v>
      </c>
      <c r="T131" s="72">
        <v>11259</v>
      </c>
      <c r="U131" s="73">
        <f t="shared" si="25"/>
        <v>103.26515637897826</v>
      </c>
      <c r="V131" s="72">
        <v>553</v>
      </c>
      <c r="W131" s="73">
        <f t="shared" si="27"/>
        <v>66.148325358851679</v>
      </c>
      <c r="X131" s="72">
        <f t="shared" si="16"/>
        <v>1671</v>
      </c>
      <c r="Y131" s="73">
        <f t="shared" si="26"/>
        <v>92.269464384318056</v>
      </c>
      <c r="Z131" s="72">
        <v>199</v>
      </c>
      <c r="AA131" s="73">
        <f t="shared" si="29"/>
        <v>91.284403669724767</v>
      </c>
      <c r="AB131" s="72">
        <v>163</v>
      </c>
      <c r="AC131" s="73">
        <f t="shared" si="30"/>
        <v>89.560439560439562</v>
      </c>
      <c r="AD131" s="167"/>
      <c r="AE131" s="127"/>
      <c r="AF131" s="127"/>
      <c r="AG131" s="127"/>
      <c r="AH131" s="127"/>
      <c r="AI131" s="137"/>
    </row>
    <row r="132" spans="1:51" ht="12" hidden="1" customHeight="1">
      <c r="A132" s="14"/>
      <c r="B132" s="33" t="s">
        <v>102</v>
      </c>
      <c r="C132" s="50" t="s">
        <v>10</v>
      </c>
      <c r="D132" s="75">
        <v>12292</v>
      </c>
      <c r="E132" s="73">
        <f t="shared" si="18"/>
        <v>94.336147352264007</v>
      </c>
      <c r="F132" s="72">
        <v>127</v>
      </c>
      <c r="G132" s="73">
        <f t="shared" si="19"/>
        <v>72.988505747126439</v>
      </c>
      <c r="H132" s="72">
        <v>74</v>
      </c>
      <c r="I132" s="73">
        <f t="shared" si="28"/>
        <v>96.103896103896105</v>
      </c>
      <c r="J132" s="72">
        <f t="shared" si="13"/>
        <v>12165</v>
      </c>
      <c r="K132" s="73">
        <f t="shared" si="20"/>
        <v>94.625077784691968</v>
      </c>
      <c r="L132" s="72">
        <v>3435</v>
      </c>
      <c r="M132" s="73">
        <f t="shared" si="21"/>
        <v>81.785714285714278</v>
      </c>
      <c r="N132" s="72">
        <v>4609</v>
      </c>
      <c r="O132" s="73">
        <f t="shared" si="22"/>
        <v>124.70238095238095</v>
      </c>
      <c r="P132" s="72">
        <f t="shared" si="14"/>
        <v>1174</v>
      </c>
      <c r="Q132" s="73">
        <f t="shared" si="23"/>
        <v>-232.93650793650795</v>
      </c>
      <c r="R132" s="72">
        <f t="shared" si="15"/>
        <v>13339</v>
      </c>
      <c r="S132" s="73">
        <f t="shared" si="24"/>
        <v>107.99060880829015</v>
      </c>
      <c r="T132" s="72">
        <v>11998</v>
      </c>
      <c r="U132" s="73">
        <f t="shared" si="25"/>
        <v>109.341109997266</v>
      </c>
      <c r="V132" s="72">
        <v>857</v>
      </c>
      <c r="W132" s="73">
        <f t="shared" si="27"/>
        <v>117.23666210670314</v>
      </c>
      <c r="X132" s="72">
        <f t="shared" si="16"/>
        <v>1341</v>
      </c>
      <c r="Y132" s="73">
        <f t="shared" si="26"/>
        <v>97.244379985496735</v>
      </c>
      <c r="Z132" s="72">
        <v>196</v>
      </c>
      <c r="AA132" s="73">
        <f t="shared" si="29"/>
        <v>100</v>
      </c>
      <c r="AB132" s="72">
        <v>104</v>
      </c>
      <c r="AC132" s="73">
        <f t="shared" si="30"/>
        <v>50.980392156862742</v>
      </c>
      <c r="AD132" s="167"/>
      <c r="AE132" s="127"/>
      <c r="AF132" s="127"/>
      <c r="AG132" s="127"/>
      <c r="AH132" s="127"/>
      <c r="AI132" s="137"/>
    </row>
    <row r="133" spans="1:51" ht="12" hidden="1" customHeight="1">
      <c r="A133" s="14"/>
      <c r="B133" s="33" t="s">
        <v>104</v>
      </c>
      <c r="C133" s="50" t="s">
        <v>105</v>
      </c>
      <c r="D133" s="75">
        <v>12189</v>
      </c>
      <c r="E133" s="73">
        <f t="shared" si="18"/>
        <v>93.459592087103204</v>
      </c>
      <c r="F133" s="72">
        <v>109</v>
      </c>
      <c r="G133" s="73">
        <f t="shared" si="19"/>
        <v>69.42675159235668</v>
      </c>
      <c r="H133" s="72">
        <v>57</v>
      </c>
      <c r="I133" s="73">
        <f t="shared" si="28"/>
        <v>98.275862068965509</v>
      </c>
      <c r="J133" s="72">
        <f t="shared" si="13"/>
        <v>12080</v>
      </c>
      <c r="K133" s="73">
        <f t="shared" si="20"/>
        <v>93.752425300737301</v>
      </c>
      <c r="L133" s="72">
        <v>3376</v>
      </c>
      <c r="M133" s="73">
        <f t="shared" si="21"/>
        <v>86.342710997442452</v>
      </c>
      <c r="N133" s="72">
        <v>4546</v>
      </c>
      <c r="O133" s="73">
        <f t="shared" si="22"/>
        <v>114.7689977278465</v>
      </c>
      <c r="P133" s="72">
        <f t="shared" si="14"/>
        <v>1170</v>
      </c>
      <c r="Q133" s="73">
        <f t="shared" si="23"/>
        <v>2294.1176470588234</v>
      </c>
      <c r="R133" s="72">
        <f t="shared" si="15"/>
        <v>13250</v>
      </c>
      <c r="S133" s="73">
        <f t="shared" si="24"/>
        <v>102.4273345701917</v>
      </c>
      <c r="T133" s="72">
        <v>11613</v>
      </c>
      <c r="U133" s="73">
        <f t="shared" si="25"/>
        <v>104.35837526959023</v>
      </c>
      <c r="V133" s="72">
        <v>623</v>
      </c>
      <c r="W133" s="73">
        <f t="shared" si="27"/>
        <v>78.463476070528969</v>
      </c>
      <c r="X133" s="72">
        <f t="shared" si="16"/>
        <v>1637</v>
      </c>
      <c r="Y133" s="73">
        <f t="shared" si="26"/>
        <v>90.542035398230098</v>
      </c>
      <c r="Z133" s="72">
        <v>236</v>
      </c>
      <c r="AA133" s="73">
        <f t="shared" si="29"/>
        <v>112.38095238095238</v>
      </c>
      <c r="AB133" s="72">
        <v>165</v>
      </c>
      <c r="AC133" s="73">
        <f t="shared" si="30"/>
        <v>88.709677419354833</v>
      </c>
      <c r="AD133" s="167"/>
      <c r="AE133" s="127"/>
      <c r="AF133" s="127"/>
      <c r="AG133" s="127"/>
      <c r="AH133" s="127"/>
      <c r="AI133" s="137"/>
    </row>
    <row r="134" spans="1:51" ht="12" hidden="1" customHeight="1">
      <c r="A134" s="14"/>
      <c r="B134" s="33" t="s">
        <v>106</v>
      </c>
      <c r="C134" s="50" t="s">
        <v>107</v>
      </c>
      <c r="D134" s="75">
        <v>11718</v>
      </c>
      <c r="E134" s="73">
        <f t="shared" si="18"/>
        <v>92.376823019314145</v>
      </c>
      <c r="F134" s="72">
        <v>130</v>
      </c>
      <c r="G134" s="73">
        <f t="shared" si="19"/>
        <v>73.86363636363636</v>
      </c>
      <c r="H134" s="72">
        <v>79</v>
      </c>
      <c r="I134" s="73">
        <f t="shared" si="28"/>
        <v>98.75</v>
      </c>
      <c r="J134" s="72">
        <f t="shared" si="13"/>
        <v>11588</v>
      </c>
      <c r="K134" s="73">
        <f t="shared" si="20"/>
        <v>92.637301143176913</v>
      </c>
      <c r="L134" s="72">
        <v>3364</v>
      </c>
      <c r="M134" s="73">
        <f t="shared" si="21"/>
        <v>91.091253723260223</v>
      </c>
      <c r="N134" s="72">
        <v>4743</v>
      </c>
      <c r="O134" s="73">
        <f t="shared" si="22"/>
        <v>109.84251968503938</v>
      </c>
      <c r="P134" s="72">
        <f t="shared" si="14"/>
        <v>1379</v>
      </c>
      <c r="Q134" s="73">
        <f t="shared" si="23"/>
        <v>220.64</v>
      </c>
      <c r="R134" s="72">
        <f t="shared" si="15"/>
        <v>12967</v>
      </c>
      <c r="S134" s="73">
        <f t="shared" si="24"/>
        <v>98.728490939546219</v>
      </c>
      <c r="T134" s="72">
        <v>11032</v>
      </c>
      <c r="U134" s="73">
        <f t="shared" si="25"/>
        <v>97.421405863652424</v>
      </c>
      <c r="V134" s="72">
        <v>786</v>
      </c>
      <c r="W134" s="73">
        <f t="shared" si="27"/>
        <v>91.715285880980161</v>
      </c>
      <c r="X134" s="72">
        <f t="shared" si="16"/>
        <v>1935</v>
      </c>
      <c r="Y134" s="73">
        <f t="shared" si="26"/>
        <v>106.9060773480663</v>
      </c>
      <c r="Z134" s="72">
        <v>231</v>
      </c>
      <c r="AA134" s="73">
        <f t="shared" si="29"/>
        <v>93.902439024390233</v>
      </c>
      <c r="AB134" s="72">
        <v>140</v>
      </c>
      <c r="AC134" s="73">
        <f t="shared" si="30"/>
        <v>85.365853658536579</v>
      </c>
      <c r="AD134" s="167"/>
      <c r="AE134" s="127"/>
      <c r="AF134" s="127"/>
      <c r="AG134" s="127"/>
      <c r="AH134" s="127"/>
      <c r="AI134" s="137"/>
    </row>
    <row r="135" spans="1:51" ht="12" hidden="1" customHeight="1">
      <c r="A135" s="14"/>
      <c r="B135" s="33" t="s">
        <v>108</v>
      </c>
      <c r="C135" s="50" t="s">
        <v>13</v>
      </c>
      <c r="D135" s="75">
        <v>11654</v>
      </c>
      <c r="E135" s="73">
        <f t="shared" si="18"/>
        <v>94.85593358293994</v>
      </c>
      <c r="F135" s="72">
        <v>141</v>
      </c>
      <c r="G135" s="73">
        <f t="shared" si="19"/>
        <v>95.270270270270274</v>
      </c>
      <c r="H135" s="72">
        <v>92</v>
      </c>
      <c r="I135" s="73">
        <f t="shared" si="28"/>
        <v>173.58490566037736</v>
      </c>
      <c r="J135" s="72">
        <f t="shared" si="13"/>
        <v>11513</v>
      </c>
      <c r="K135" s="73">
        <f t="shared" si="20"/>
        <v>94.850881529082216</v>
      </c>
      <c r="L135" s="72">
        <v>3268</v>
      </c>
      <c r="M135" s="73">
        <f t="shared" si="21"/>
        <v>92.682926829268297</v>
      </c>
      <c r="N135" s="72">
        <v>4395</v>
      </c>
      <c r="O135" s="73">
        <f t="shared" si="22"/>
        <v>105.09325681492111</v>
      </c>
      <c r="P135" s="72">
        <f t="shared" si="14"/>
        <v>1127</v>
      </c>
      <c r="Q135" s="73">
        <f t="shared" si="23"/>
        <v>171.79878048780489</v>
      </c>
      <c r="R135" s="72">
        <f t="shared" si="15"/>
        <v>12640</v>
      </c>
      <c r="S135" s="73">
        <f t="shared" si="24"/>
        <v>98.796310770673756</v>
      </c>
      <c r="T135" s="72">
        <v>11301</v>
      </c>
      <c r="U135" s="73">
        <f t="shared" si="25"/>
        <v>98.175658066197542</v>
      </c>
      <c r="V135" s="72">
        <v>739</v>
      </c>
      <c r="W135" s="73">
        <f t="shared" si="27"/>
        <v>91.687344913151364</v>
      </c>
      <c r="X135" s="72">
        <f t="shared" si="16"/>
        <v>1339</v>
      </c>
      <c r="Y135" s="73">
        <f t="shared" si="26"/>
        <v>104.36477007014808</v>
      </c>
      <c r="Z135" s="72">
        <v>358</v>
      </c>
      <c r="AA135" s="73">
        <f t="shared" si="29"/>
        <v>157.7092511013216</v>
      </c>
      <c r="AB135" s="72">
        <v>116</v>
      </c>
      <c r="AC135" s="73">
        <f t="shared" si="30"/>
        <v>84.671532846715323</v>
      </c>
      <c r="AD135" s="167"/>
      <c r="AE135" s="127"/>
      <c r="AF135" s="127"/>
      <c r="AG135" s="127"/>
      <c r="AH135" s="127"/>
      <c r="AI135" s="137"/>
    </row>
    <row r="136" spans="1:51" ht="12" hidden="1" customHeight="1">
      <c r="A136" s="14"/>
      <c r="B136" s="33" t="s">
        <v>110</v>
      </c>
      <c r="C136" s="50" t="s">
        <v>14</v>
      </c>
      <c r="D136" s="75">
        <v>11733</v>
      </c>
      <c r="E136" s="73">
        <f t="shared" si="18"/>
        <v>92.189832639270847</v>
      </c>
      <c r="F136" s="72">
        <v>147</v>
      </c>
      <c r="G136" s="73">
        <f t="shared" si="19"/>
        <v>96.078431372549019</v>
      </c>
      <c r="H136" s="72">
        <v>96</v>
      </c>
      <c r="I136" s="73">
        <f t="shared" si="28"/>
        <v>168.42105263157893</v>
      </c>
      <c r="J136" s="72">
        <f t="shared" si="13"/>
        <v>11586</v>
      </c>
      <c r="K136" s="73">
        <f t="shared" si="20"/>
        <v>92.142516303483376</v>
      </c>
      <c r="L136" s="72">
        <v>3399</v>
      </c>
      <c r="M136" s="73">
        <f t="shared" si="21"/>
        <v>92.6158038147139</v>
      </c>
      <c r="N136" s="72">
        <v>4460</v>
      </c>
      <c r="O136" s="73">
        <f t="shared" si="22"/>
        <v>113.39944063056191</v>
      </c>
      <c r="P136" s="72">
        <f t="shared" si="14"/>
        <v>1061</v>
      </c>
      <c r="Q136" s="73">
        <f t="shared" si="23"/>
        <v>403.42205323193917</v>
      </c>
      <c r="R136" s="72">
        <f t="shared" si="15"/>
        <v>12647</v>
      </c>
      <c r="S136" s="73">
        <f t="shared" si="24"/>
        <v>98.519903404222177</v>
      </c>
      <c r="T136" s="72">
        <v>11138</v>
      </c>
      <c r="U136" s="73">
        <f t="shared" si="25"/>
        <v>97.309103616984089</v>
      </c>
      <c r="V136" s="72">
        <v>961</v>
      </c>
      <c r="W136" s="73">
        <f t="shared" si="27"/>
        <v>102.56136606189968</v>
      </c>
      <c r="X136" s="72">
        <f t="shared" si="16"/>
        <v>1509</v>
      </c>
      <c r="Y136" s="73">
        <f t="shared" si="26"/>
        <v>108.48310567936737</v>
      </c>
      <c r="Z136" s="72">
        <v>263</v>
      </c>
      <c r="AA136" s="73">
        <f t="shared" si="29"/>
        <v>124.0566037735849</v>
      </c>
      <c r="AB136" s="72">
        <v>197</v>
      </c>
      <c r="AC136" s="73">
        <f t="shared" si="30"/>
        <v>100</v>
      </c>
      <c r="AD136" s="167"/>
      <c r="AE136" s="127"/>
      <c r="AF136" s="127"/>
      <c r="AG136" s="127"/>
      <c r="AH136" s="127"/>
      <c r="AI136" s="137"/>
    </row>
    <row r="137" spans="1:51" s="13" customFormat="1" ht="12" hidden="1" customHeight="1">
      <c r="B137" s="33" t="s">
        <v>112</v>
      </c>
      <c r="C137" s="50" t="s">
        <v>15</v>
      </c>
      <c r="D137" s="75">
        <v>11270</v>
      </c>
      <c r="E137" s="73">
        <f t="shared" si="18"/>
        <v>93.256102606537027</v>
      </c>
      <c r="F137" s="72">
        <v>136</v>
      </c>
      <c r="G137" s="73">
        <f t="shared" si="19"/>
        <v>91.275167785234899</v>
      </c>
      <c r="H137" s="72">
        <v>89</v>
      </c>
      <c r="I137" s="73">
        <f t="shared" si="28"/>
        <v>158.92857142857142</v>
      </c>
      <c r="J137" s="72">
        <f t="shared" si="13"/>
        <v>11134</v>
      </c>
      <c r="K137" s="73">
        <f t="shared" si="20"/>
        <v>93.280831099195723</v>
      </c>
      <c r="L137" s="72">
        <v>3295</v>
      </c>
      <c r="M137" s="73">
        <f t="shared" si="21"/>
        <v>96.204379562043798</v>
      </c>
      <c r="N137" s="72">
        <v>4443</v>
      </c>
      <c r="O137" s="73">
        <f t="shared" si="22"/>
        <v>121.06267029972753</v>
      </c>
      <c r="P137" s="72">
        <f t="shared" si="14"/>
        <v>1148</v>
      </c>
      <c r="Q137" s="73">
        <f t="shared" si="23"/>
        <v>468.57142857142861</v>
      </c>
      <c r="R137" s="72">
        <f t="shared" si="15"/>
        <v>12282</v>
      </c>
      <c r="S137" s="73">
        <f t="shared" si="24"/>
        <v>100.82916016747394</v>
      </c>
      <c r="T137" s="72">
        <v>10785</v>
      </c>
      <c r="U137" s="73">
        <f t="shared" si="25"/>
        <v>99.741052436881532</v>
      </c>
      <c r="V137" s="72">
        <v>792</v>
      </c>
      <c r="W137" s="73">
        <f t="shared" si="27"/>
        <v>146.9387755102041</v>
      </c>
      <c r="X137" s="72">
        <f t="shared" si="16"/>
        <v>1497</v>
      </c>
      <c r="Y137" s="73">
        <f t="shared" si="26"/>
        <v>109.42982456140351</v>
      </c>
      <c r="Z137" s="72">
        <v>288</v>
      </c>
      <c r="AA137" s="73">
        <f t="shared" si="29"/>
        <v>92.307692307692307</v>
      </c>
      <c r="AB137" s="72">
        <v>214</v>
      </c>
      <c r="AC137" s="73">
        <f t="shared" si="30"/>
        <v>140.78947368421052</v>
      </c>
      <c r="AD137" s="167"/>
      <c r="AE137" s="127"/>
      <c r="AF137" s="127"/>
      <c r="AG137" s="127"/>
      <c r="AH137" s="127"/>
      <c r="AI137" s="137"/>
    </row>
    <row r="138" spans="1:51" s="13" customFormat="1" ht="12" hidden="1" customHeight="1">
      <c r="B138" s="33" t="s">
        <v>114</v>
      </c>
      <c r="C138" s="50" t="s">
        <v>16</v>
      </c>
      <c r="D138" s="75">
        <v>11799</v>
      </c>
      <c r="E138" s="73">
        <f t="shared" si="18"/>
        <v>93.963526319980886</v>
      </c>
      <c r="F138" s="72">
        <v>126</v>
      </c>
      <c r="G138" s="73">
        <f t="shared" si="19"/>
        <v>86.896551724137922</v>
      </c>
      <c r="H138" s="72">
        <v>76</v>
      </c>
      <c r="I138" s="73">
        <f t="shared" si="28"/>
        <v>155.10204081632654</v>
      </c>
      <c r="J138" s="72">
        <f t="shared" si="13"/>
        <v>11673</v>
      </c>
      <c r="K138" s="73">
        <f t="shared" si="20"/>
        <v>94.046084434418304</v>
      </c>
      <c r="L138" s="72">
        <v>3599</v>
      </c>
      <c r="M138" s="73">
        <f t="shared" si="21"/>
        <v>95.186458608833647</v>
      </c>
      <c r="N138" s="72">
        <v>4410</v>
      </c>
      <c r="O138" s="73">
        <f t="shared" si="22"/>
        <v>112.12814645308924</v>
      </c>
      <c r="P138" s="72">
        <f t="shared" si="14"/>
        <v>811</v>
      </c>
      <c r="Q138" s="73">
        <f t="shared" si="23"/>
        <v>533.5526315789474</v>
      </c>
      <c r="R138" s="72">
        <f t="shared" si="15"/>
        <v>12484</v>
      </c>
      <c r="S138" s="73">
        <f t="shared" si="24"/>
        <v>99.363260108245782</v>
      </c>
      <c r="T138" s="72">
        <v>10587</v>
      </c>
      <c r="U138" s="73">
        <f t="shared" si="25"/>
        <v>100.82857142857142</v>
      </c>
      <c r="V138" s="72">
        <v>924</v>
      </c>
      <c r="W138" s="73">
        <f t="shared" si="27"/>
        <v>118.46153846153847</v>
      </c>
      <c r="X138" s="72">
        <f t="shared" si="16"/>
        <v>1897</v>
      </c>
      <c r="Y138" s="73">
        <f t="shared" si="26"/>
        <v>91.908914728682163</v>
      </c>
      <c r="Z138" s="72">
        <v>308</v>
      </c>
      <c r="AA138" s="73">
        <f t="shared" si="29"/>
        <v>124.69635627530364</v>
      </c>
      <c r="AB138" s="72">
        <v>212</v>
      </c>
      <c r="AC138" s="73">
        <f t="shared" si="30"/>
        <v>109.84455958549222</v>
      </c>
      <c r="AD138" s="167"/>
      <c r="AE138" s="127"/>
      <c r="AF138" s="127"/>
      <c r="AG138" s="127"/>
      <c r="AH138" s="127"/>
      <c r="AI138" s="137"/>
    </row>
    <row r="139" spans="1:51" s="13" customFormat="1" ht="12" hidden="1" customHeight="1">
      <c r="B139" s="33" t="s">
        <v>145</v>
      </c>
      <c r="C139" s="50" t="s">
        <v>146</v>
      </c>
      <c r="D139" s="75">
        <v>11900</v>
      </c>
      <c r="E139" s="73">
        <f t="shared" si="18"/>
        <v>94.662318033569321</v>
      </c>
      <c r="F139" s="72">
        <v>89</v>
      </c>
      <c r="G139" s="73">
        <f t="shared" si="19"/>
        <v>81.651376146788991</v>
      </c>
      <c r="H139" s="72">
        <v>38</v>
      </c>
      <c r="I139" s="73">
        <f t="shared" si="28"/>
        <v>66.666666666666657</v>
      </c>
      <c r="J139" s="72">
        <f t="shared" ref="J139:J202" si="31">D139-F139</f>
        <v>11811</v>
      </c>
      <c r="K139" s="73">
        <f t="shared" si="20"/>
        <v>94.776119402985074</v>
      </c>
      <c r="L139" s="72">
        <v>3583</v>
      </c>
      <c r="M139" s="73">
        <f t="shared" si="21"/>
        <v>89.822010528954621</v>
      </c>
      <c r="N139" s="72">
        <v>4133</v>
      </c>
      <c r="O139" s="73">
        <f t="shared" si="22"/>
        <v>107.77053455019556</v>
      </c>
      <c r="P139" s="72">
        <f t="shared" ref="P139:P202" si="32">N139-L139</f>
        <v>550</v>
      </c>
      <c r="Q139" s="73">
        <f t="shared" si="23"/>
        <v>-357.14285714285717</v>
      </c>
      <c r="R139" s="72">
        <f t="shared" ref="R139:R202" si="33">J139+P139</f>
        <v>12361</v>
      </c>
      <c r="S139" s="73">
        <f t="shared" si="24"/>
        <v>100.43061423464414</v>
      </c>
      <c r="T139" s="72">
        <v>10524</v>
      </c>
      <c r="U139" s="73">
        <f t="shared" si="25"/>
        <v>104.13615673857115</v>
      </c>
      <c r="V139" s="72">
        <v>565</v>
      </c>
      <c r="W139" s="73">
        <f t="shared" si="27"/>
        <v>80.599144079885875</v>
      </c>
      <c r="X139" s="72">
        <f t="shared" ref="X139:X202" si="34">R139-T139</f>
        <v>1837</v>
      </c>
      <c r="Y139" s="73">
        <f t="shared" si="26"/>
        <v>83.424159854677569</v>
      </c>
      <c r="Z139" s="72">
        <v>196</v>
      </c>
      <c r="AA139" s="73">
        <f t="shared" si="29"/>
        <v>103.15789473684211</v>
      </c>
      <c r="AB139" s="72">
        <v>187</v>
      </c>
      <c r="AC139" s="73">
        <f t="shared" si="30"/>
        <v>122.22222222222223</v>
      </c>
      <c r="AD139" s="167"/>
      <c r="AE139" s="127"/>
      <c r="AF139" s="127"/>
      <c r="AG139" s="127"/>
      <c r="AH139" s="127"/>
      <c r="AI139" s="137"/>
    </row>
    <row r="140" spans="1:51" ht="12" hidden="1" customHeight="1">
      <c r="A140" s="14"/>
      <c r="B140" s="33" t="s">
        <v>118</v>
      </c>
      <c r="C140" s="50" t="s">
        <v>119</v>
      </c>
      <c r="D140" s="75">
        <v>10859</v>
      </c>
      <c r="E140" s="73">
        <f t="shared" si="18"/>
        <v>93.002740664611167</v>
      </c>
      <c r="F140" s="72">
        <v>85</v>
      </c>
      <c r="G140" s="73">
        <f t="shared" si="19"/>
        <v>77.981651376146786</v>
      </c>
      <c r="H140" s="72">
        <v>34</v>
      </c>
      <c r="I140" s="73">
        <f t="shared" si="28"/>
        <v>56.666666666666664</v>
      </c>
      <c r="J140" s="72">
        <f t="shared" si="31"/>
        <v>10774</v>
      </c>
      <c r="K140" s="73">
        <f t="shared" si="20"/>
        <v>93.144289789919597</v>
      </c>
      <c r="L140" s="72">
        <v>3076</v>
      </c>
      <c r="M140" s="73">
        <f t="shared" si="21"/>
        <v>86.966355668645747</v>
      </c>
      <c r="N140" s="72">
        <v>4103</v>
      </c>
      <c r="O140" s="73">
        <f t="shared" si="22"/>
        <v>102.21723966118586</v>
      </c>
      <c r="P140" s="72">
        <f t="shared" si="32"/>
        <v>1027</v>
      </c>
      <c r="Q140" s="73">
        <f t="shared" si="23"/>
        <v>215.30398322851153</v>
      </c>
      <c r="R140" s="72">
        <f t="shared" si="33"/>
        <v>11801</v>
      </c>
      <c r="S140" s="73">
        <f t="shared" si="24"/>
        <v>97.982397874460318</v>
      </c>
      <c r="T140" s="72">
        <v>10375</v>
      </c>
      <c r="U140" s="73">
        <f t="shared" si="25"/>
        <v>100</v>
      </c>
      <c r="V140" s="72">
        <v>746</v>
      </c>
      <c r="W140" s="73">
        <f t="shared" si="27"/>
        <v>101.91256830601093</v>
      </c>
      <c r="X140" s="72">
        <f t="shared" si="34"/>
        <v>1426</v>
      </c>
      <c r="Y140" s="73">
        <f t="shared" si="26"/>
        <v>85.440383463151591</v>
      </c>
      <c r="Z140" s="72">
        <v>212</v>
      </c>
      <c r="AA140" s="73">
        <f t="shared" si="29"/>
        <v>105.47263681592041</v>
      </c>
      <c r="AB140" s="72">
        <v>111</v>
      </c>
      <c r="AC140" s="73">
        <f t="shared" si="30"/>
        <v>54.146341463414636</v>
      </c>
      <c r="AD140" s="167"/>
      <c r="AE140" s="127"/>
      <c r="AF140" s="127"/>
      <c r="AG140" s="127"/>
      <c r="AH140" s="127"/>
      <c r="AI140" s="137"/>
    </row>
    <row r="141" spans="1:51" ht="12" hidden="1" customHeight="1">
      <c r="A141" s="14"/>
      <c r="B141" s="34" t="s">
        <v>120</v>
      </c>
      <c r="C141" s="50" t="s">
        <v>20</v>
      </c>
      <c r="D141" s="76">
        <v>12559</v>
      </c>
      <c r="E141" s="80">
        <f t="shared" si="18"/>
        <v>100.80263263504294</v>
      </c>
      <c r="F141" s="77">
        <v>93</v>
      </c>
      <c r="G141" s="80">
        <f t="shared" si="19"/>
        <v>74.400000000000006</v>
      </c>
      <c r="H141" s="77">
        <v>38</v>
      </c>
      <c r="I141" s="80">
        <f t="shared" si="28"/>
        <v>52.054794520547944</v>
      </c>
      <c r="J141" s="77">
        <f t="shared" si="31"/>
        <v>12466</v>
      </c>
      <c r="K141" s="80">
        <f t="shared" si="20"/>
        <v>101.07021242095023</v>
      </c>
      <c r="L141" s="77">
        <v>3814</v>
      </c>
      <c r="M141" s="80">
        <f t="shared" si="21"/>
        <v>98.172458172458178</v>
      </c>
      <c r="N141" s="77">
        <v>4063</v>
      </c>
      <c r="O141" s="80">
        <f t="shared" si="22"/>
        <v>98.282535074987905</v>
      </c>
      <c r="P141" s="77">
        <f t="shared" si="32"/>
        <v>249</v>
      </c>
      <c r="Q141" s="80">
        <f t="shared" si="23"/>
        <v>100</v>
      </c>
      <c r="R141" s="77">
        <f t="shared" si="33"/>
        <v>12715</v>
      </c>
      <c r="S141" s="80">
        <f t="shared" si="24"/>
        <v>101.04903441150759</v>
      </c>
      <c r="T141" s="77">
        <v>10455</v>
      </c>
      <c r="U141" s="80">
        <f t="shared" si="25"/>
        <v>97.84744969583528</v>
      </c>
      <c r="V141" s="77">
        <v>617</v>
      </c>
      <c r="W141" s="80">
        <f t="shared" si="27"/>
        <v>80.971128608923877</v>
      </c>
      <c r="X141" s="77">
        <f t="shared" si="34"/>
        <v>2260</v>
      </c>
      <c r="Y141" s="80">
        <f t="shared" si="26"/>
        <v>119.072708113804</v>
      </c>
      <c r="Z141" s="77">
        <v>188</v>
      </c>
      <c r="AA141" s="80">
        <f t="shared" si="29"/>
        <v>83.185840707964601</v>
      </c>
      <c r="AB141" s="77">
        <v>148</v>
      </c>
      <c r="AC141" s="80">
        <f t="shared" si="30"/>
        <v>71.15384615384616</v>
      </c>
      <c r="AD141" s="168"/>
      <c r="AE141" s="128"/>
      <c r="AF141" s="128"/>
      <c r="AG141" s="128"/>
      <c r="AH141" s="128"/>
      <c r="AI141" s="138"/>
      <c r="AJ141" s="37"/>
      <c r="AK141" s="37"/>
      <c r="AL141" s="37"/>
      <c r="AM141" s="37"/>
      <c r="AN141" s="37"/>
      <c r="AO141" s="37"/>
      <c r="AP141" s="37"/>
      <c r="AQ141" s="37"/>
      <c r="AR141" s="37"/>
      <c r="AS141" s="37"/>
      <c r="AT141" s="37"/>
      <c r="AU141" s="37"/>
      <c r="AV141" s="37"/>
      <c r="AW141" s="37"/>
      <c r="AX141" s="37"/>
      <c r="AY141" s="37"/>
    </row>
    <row r="142" spans="1:51" s="13" customFormat="1" ht="12" hidden="1" customHeight="1">
      <c r="B142" s="32" t="s">
        <v>147</v>
      </c>
      <c r="C142" s="51" t="s">
        <v>148</v>
      </c>
      <c r="D142" s="78">
        <v>12099</v>
      </c>
      <c r="E142" s="81">
        <f t="shared" si="18"/>
        <v>97.706533150286674</v>
      </c>
      <c r="F142" s="79">
        <v>96</v>
      </c>
      <c r="G142" s="81">
        <f t="shared" si="19"/>
        <v>81.355932203389841</v>
      </c>
      <c r="H142" s="79">
        <v>42</v>
      </c>
      <c r="I142" s="81">
        <f t="shared" si="28"/>
        <v>63.636363636363633</v>
      </c>
      <c r="J142" s="79">
        <f t="shared" si="31"/>
        <v>12003</v>
      </c>
      <c r="K142" s="81">
        <f t="shared" si="20"/>
        <v>97.863840195678762</v>
      </c>
      <c r="L142" s="79">
        <v>3767</v>
      </c>
      <c r="M142" s="81">
        <f t="shared" si="21"/>
        <v>103.74552464885707</v>
      </c>
      <c r="N142" s="79">
        <v>4387</v>
      </c>
      <c r="O142" s="81">
        <f t="shared" si="22"/>
        <v>99.141242937853107</v>
      </c>
      <c r="P142" s="79">
        <f t="shared" si="32"/>
        <v>620</v>
      </c>
      <c r="Q142" s="81">
        <f t="shared" si="23"/>
        <v>78.085642317380348</v>
      </c>
      <c r="R142" s="79">
        <f t="shared" si="33"/>
        <v>12623</v>
      </c>
      <c r="S142" s="81">
        <f t="shared" si="24"/>
        <v>96.661306378742623</v>
      </c>
      <c r="T142" s="79">
        <v>10990</v>
      </c>
      <c r="U142" s="81">
        <f t="shared" si="25"/>
        <v>97.351404021613959</v>
      </c>
      <c r="V142" s="79">
        <v>595</v>
      </c>
      <c r="W142" s="81">
        <f t="shared" si="27"/>
        <v>79.758713136729227</v>
      </c>
      <c r="X142" s="79">
        <f t="shared" si="34"/>
        <v>1633</v>
      </c>
      <c r="Y142" s="81">
        <f t="shared" si="26"/>
        <v>92.259887005649716</v>
      </c>
      <c r="Z142" s="79">
        <v>246</v>
      </c>
      <c r="AA142" s="81">
        <f t="shared" si="29"/>
        <v>102.07468879668049</v>
      </c>
      <c r="AB142" s="79">
        <v>161</v>
      </c>
      <c r="AC142" s="81">
        <f t="shared" si="30"/>
        <v>115.8273381294964</v>
      </c>
      <c r="AD142" s="169"/>
      <c r="AE142" s="129"/>
      <c r="AF142" s="129"/>
      <c r="AG142" s="129"/>
      <c r="AH142" s="129"/>
      <c r="AI142" s="139"/>
    </row>
    <row r="143" spans="1:51" s="13" customFormat="1" ht="12" hidden="1" customHeight="1">
      <c r="B143" s="33" t="s">
        <v>100</v>
      </c>
      <c r="C143" s="50" t="s">
        <v>18</v>
      </c>
      <c r="D143" s="75">
        <v>12403</v>
      </c>
      <c r="E143" s="73">
        <f t="shared" si="18"/>
        <v>97.042484938580714</v>
      </c>
      <c r="F143" s="72">
        <v>102</v>
      </c>
      <c r="G143" s="73">
        <f t="shared" si="19"/>
        <v>80.314960629921259</v>
      </c>
      <c r="H143" s="72">
        <v>47</v>
      </c>
      <c r="I143" s="73">
        <f t="shared" si="28"/>
        <v>65.277777777777786</v>
      </c>
      <c r="J143" s="72">
        <f t="shared" si="31"/>
        <v>12301</v>
      </c>
      <c r="K143" s="73">
        <f t="shared" si="20"/>
        <v>97.21036826299985</v>
      </c>
      <c r="L143" s="72">
        <v>3808</v>
      </c>
      <c r="M143" s="73">
        <f t="shared" si="21"/>
        <v>103.33785617367708</v>
      </c>
      <c r="N143" s="72">
        <v>4163</v>
      </c>
      <c r="O143" s="73">
        <f t="shared" si="22"/>
        <v>105.09972229235041</v>
      </c>
      <c r="P143" s="72">
        <f t="shared" si="32"/>
        <v>355</v>
      </c>
      <c r="Q143" s="73">
        <f t="shared" si="23"/>
        <v>128.62318840579709</v>
      </c>
      <c r="R143" s="72">
        <f t="shared" si="33"/>
        <v>12656</v>
      </c>
      <c r="S143" s="73">
        <f t="shared" si="24"/>
        <v>97.880897138437746</v>
      </c>
      <c r="T143" s="72">
        <v>11217</v>
      </c>
      <c r="U143" s="73">
        <f t="shared" si="25"/>
        <v>99.626965094590986</v>
      </c>
      <c r="V143" s="72">
        <v>459</v>
      </c>
      <c r="W143" s="73">
        <f t="shared" si="27"/>
        <v>83.001808318264011</v>
      </c>
      <c r="X143" s="72">
        <f t="shared" si="34"/>
        <v>1439</v>
      </c>
      <c r="Y143" s="73">
        <f t="shared" si="26"/>
        <v>86.116098144823468</v>
      </c>
      <c r="Z143" s="72">
        <v>207</v>
      </c>
      <c r="AA143" s="73">
        <f t="shared" si="29"/>
        <v>104.02010050251256</v>
      </c>
      <c r="AB143" s="72">
        <v>121</v>
      </c>
      <c r="AC143" s="73">
        <f t="shared" si="30"/>
        <v>74.233128834355838</v>
      </c>
      <c r="AD143" s="167"/>
      <c r="AE143" s="127"/>
      <c r="AF143" s="127"/>
      <c r="AG143" s="127"/>
      <c r="AH143" s="127"/>
      <c r="AI143" s="137"/>
    </row>
    <row r="144" spans="1:51" s="13" customFormat="1" ht="12" hidden="1" customHeight="1">
      <c r="B144" s="33" t="s">
        <v>102</v>
      </c>
      <c r="C144" s="50" t="s">
        <v>10</v>
      </c>
      <c r="D144" s="75">
        <v>11808</v>
      </c>
      <c r="E144" s="73">
        <f t="shared" si="18"/>
        <v>96.062479661568503</v>
      </c>
      <c r="F144" s="72">
        <v>102</v>
      </c>
      <c r="G144" s="73">
        <f t="shared" si="19"/>
        <v>80.314960629921259</v>
      </c>
      <c r="H144" s="72">
        <v>48</v>
      </c>
      <c r="I144" s="73">
        <f t="shared" si="28"/>
        <v>64.86486486486487</v>
      </c>
      <c r="J144" s="72">
        <f t="shared" si="31"/>
        <v>11706</v>
      </c>
      <c r="K144" s="73">
        <f t="shared" si="20"/>
        <v>96.226880394574593</v>
      </c>
      <c r="L144" s="72">
        <v>3480</v>
      </c>
      <c r="M144" s="73">
        <f t="shared" si="21"/>
        <v>101.31004366812226</v>
      </c>
      <c r="N144" s="72">
        <v>4241</v>
      </c>
      <c r="O144" s="73">
        <f t="shared" si="22"/>
        <v>92.015621609893685</v>
      </c>
      <c r="P144" s="72">
        <f t="shared" si="32"/>
        <v>761</v>
      </c>
      <c r="Q144" s="73">
        <f t="shared" si="23"/>
        <v>64.821124361158439</v>
      </c>
      <c r="R144" s="72">
        <f t="shared" si="33"/>
        <v>12467</v>
      </c>
      <c r="S144" s="73">
        <f t="shared" si="24"/>
        <v>93.462778319214337</v>
      </c>
      <c r="T144" s="72">
        <v>11234</v>
      </c>
      <c r="U144" s="73">
        <f t="shared" si="25"/>
        <v>93.632272045340898</v>
      </c>
      <c r="V144" s="72">
        <v>449</v>
      </c>
      <c r="W144" s="73">
        <f t="shared" si="27"/>
        <v>52.392065344224036</v>
      </c>
      <c r="X144" s="72">
        <f t="shared" si="34"/>
        <v>1233</v>
      </c>
      <c r="Y144" s="73">
        <f t="shared" si="26"/>
        <v>91.946308724832221</v>
      </c>
      <c r="Z144" s="72">
        <v>179</v>
      </c>
      <c r="AA144" s="73">
        <f t="shared" si="29"/>
        <v>91.326530612244895</v>
      </c>
      <c r="AB144" s="72">
        <v>206</v>
      </c>
      <c r="AC144" s="73">
        <f t="shared" si="30"/>
        <v>198.07692307692309</v>
      </c>
      <c r="AD144" s="167"/>
      <c r="AE144" s="127"/>
      <c r="AF144" s="127"/>
      <c r="AG144" s="127"/>
      <c r="AH144" s="127"/>
      <c r="AI144" s="137"/>
    </row>
    <row r="145" spans="1:51" s="13" customFormat="1" ht="12" hidden="1" customHeight="1">
      <c r="B145" s="33" t="s">
        <v>104</v>
      </c>
      <c r="C145" s="50" t="s">
        <v>105</v>
      </c>
      <c r="D145" s="75">
        <v>11895</v>
      </c>
      <c r="E145" s="73">
        <f t="shared" si="18"/>
        <v>97.587989170563631</v>
      </c>
      <c r="F145" s="72">
        <v>102</v>
      </c>
      <c r="G145" s="73">
        <f t="shared" si="19"/>
        <v>93.577981651376149</v>
      </c>
      <c r="H145" s="72">
        <v>47</v>
      </c>
      <c r="I145" s="73">
        <f t="shared" si="28"/>
        <v>82.456140350877192</v>
      </c>
      <c r="J145" s="72">
        <f t="shared" si="31"/>
        <v>11793</v>
      </c>
      <c r="K145" s="73">
        <f t="shared" si="20"/>
        <v>97.624172185430467</v>
      </c>
      <c r="L145" s="72">
        <v>3452</v>
      </c>
      <c r="M145" s="73">
        <f t="shared" si="21"/>
        <v>102.25118483412324</v>
      </c>
      <c r="N145" s="72">
        <v>4302</v>
      </c>
      <c r="O145" s="73">
        <f t="shared" si="22"/>
        <v>94.632644082710073</v>
      </c>
      <c r="P145" s="72">
        <f t="shared" si="32"/>
        <v>850</v>
      </c>
      <c r="Q145" s="73">
        <f t="shared" si="23"/>
        <v>72.649572649572647</v>
      </c>
      <c r="R145" s="72">
        <f t="shared" si="33"/>
        <v>12643</v>
      </c>
      <c r="S145" s="73">
        <f t="shared" si="24"/>
        <v>95.4188679245283</v>
      </c>
      <c r="T145" s="72">
        <v>11267</v>
      </c>
      <c r="U145" s="73">
        <f t="shared" si="25"/>
        <v>97.020580384052352</v>
      </c>
      <c r="V145" s="72">
        <v>511</v>
      </c>
      <c r="W145" s="73">
        <f t="shared" si="27"/>
        <v>82.022471910112358</v>
      </c>
      <c r="X145" s="72">
        <f t="shared" si="34"/>
        <v>1376</v>
      </c>
      <c r="Y145" s="73">
        <f t="shared" si="26"/>
        <v>84.056200366524124</v>
      </c>
      <c r="Z145" s="72">
        <v>220</v>
      </c>
      <c r="AA145" s="73">
        <f t="shared" si="29"/>
        <v>93.220338983050837</v>
      </c>
      <c r="AB145" s="72">
        <v>124</v>
      </c>
      <c r="AC145" s="73">
        <f t="shared" si="30"/>
        <v>75.151515151515142</v>
      </c>
      <c r="AD145" s="167"/>
      <c r="AE145" s="127"/>
      <c r="AF145" s="127"/>
      <c r="AG145" s="127"/>
      <c r="AH145" s="127"/>
      <c r="AI145" s="137"/>
    </row>
    <row r="146" spans="1:51" s="13" customFormat="1" ht="12" hidden="1" customHeight="1">
      <c r="B146" s="33" t="s">
        <v>106</v>
      </c>
      <c r="C146" s="50" t="s">
        <v>107</v>
      </c>
      <c r="D146" s="75">
        <v>11712</v>
      </c>
      <c r="E146" s="73">
        <f t="shared" si="18"/>
        <v>99.948796722990281</v>
      </c>
      <c r="F146" s="72">
        <v>101</v>
      </c>
      <c r="G146" s="73">
        <f t="shared" si="19"/>
        <v>77.692307692307693</v>
      </c>
      <c r="H146" s="72">
        <v>47</v>
      </c>
      <c r="I146" s="73">
        <f t="shared" si="28"/>
        <v>59.493670886075947</v>
      </c>
      <c r="J146" s="72">
        <f t="shared" si="31"/>
        <v>11611</v>
      </c>
      <c r="K146" s="73">
        <f t="shared" si="20"/>
        <v>100.19848118743528</v>
      </c>
      <c r="L146" s="72">
        <v>3422</v>
      </c>
      <c r="M146" s="73">
        <f t="shared" si="21"/>
        <v>101.72413793103448</v>
      </c>
      <c r="N146" s="72">
        <v>4909</v>
      </c>
      <c r="O146" s="73">
        <f t="shared" si="22"/>
        <v>103.49989458148852</v>
      </c>
      <c r="P146" s="72">
        <f t="shared" si="32"/>
        <v>1487</v>
      </c>
      <c r="Q146" s="73">
        <f t="shared" si="23"/>
        <v>107.83176214648296</v>
      </c>
      <c r="R146" s="72">
        <f t="shared" si="33"/>
        <v>13098</v>
      </c>
      <c r="S146" s="73">
        <f t="shared" si="24"/>
        <v>101.01025680573765</v>
      </c>
      <c r="T146" s="72">
        <v>11438</v>
      </c>
      <c r="U146" s="73">
        <f t="shared" si="25"/>
        <v>103.68020304568529</v>
      </c>
      <c r="V146" s="72">
        <v>658</v>
      </c>
      <c r="W146" s="73">
        <f t="shared" si="27"/>
        <v>83.715012722646307</v>
      </c>
      <c r="X146" s="72">
        <f t="shared" si="34"/>
        <v>1660</v>
      </c>
      <c r="Y146" s="73">
        <f t="shared" si="26"/>
        <v>85.788113695090445</v>
      </c>
      <c r="Z146" s="72">
        <v>191</v>
      </c>
      <c r="AA146" s="73">
        <f t="shared" si="29"/>
        <v>82.683982683982677</v>
      </c>
      <c r="AB146" s="72">
        <v>129</v>
      </c>
      <c r="AC146" s="73">
        <f t="shared" si="30"/>
        <v>92.142857142857139</v>
      </c>
      <c r="AD146" s="167"/>
      <c r="AE146" s="127"/>
      <c r="AF146" s="127"/>
      <c r="AG146" s="127"/>
      <c r="AH146" s="127"/>
      <c r="AI146" s="137"/>
    </row>
    <row r="147" spans="1:51" s="13" customFormat="1" ht="12" hidden="1" customHeight="1">
      <c r="B147" s="33" t="s">
        <v>108</v>
      </c>
      <c r="C147" s="50" t="s">
        <v>13</v>
      </c>
      <c r="D147" s="75">
        <v>11437</v>
      </c>
      <c r="E147" s="73">
        <f t="shared" si="18"/>
        <v>98.13797837652308</v>
      </c>
      <c r="F147" s="72">
        <v>94</v>
      </c>
      <c r="G147" s="73">
        <f t="shared" si="19"/>
        <v>66.666666666666657</v>
      </c>
      <c r="H147" s="72">
        <v>43</v>
      </c>
      <c r="I147" s="73">
        <f t="shared" si="28"/>
        <v>46.739130434782609</v>
      </c>
      <c r="J147" s="72">
        <f t="shared" si="31"/>
        <v>11343</v>
      </c>
      <c r="K147" s="73">
        <f t="shared" si="20"/>
        <v>98.523408321028398</v>
      </c>
      <c r="L147" s="72">
        <v>3369</v>
      </c>
      <c r="M147" s="73">
        <f t="shared" si="21"/>
        <v>103.0905752753978</v>
      </c>
      <c r="N147" s="72">
        <v>4339</v>
      </c>
      <c r="O147" s="73">
        <f t="shared" si="22"/>
        <v>98.725824800910118</v>
      </c>
      <c r="P147" s="72">
        <f t="shared" si="32"/>
        <v>970</v>
      </c>
      <c r="Q147" s="73">
        <f t="shared" si="23"/>
        <v>86.069210292812784</v>
      </c>
      <c r="R147" s="72">
        <f t="shared" si="33"/>
        <v>12313</v>
      </c>
      <c r="S147" s="73">
        <f t="shared" si="24"/>
        <v>97.412974683544306</v>
      </c>
      <c r="T147" s="72">
        <v>11191</v>
      </c>
      <c r="U147" s="73">
        <f t="shared" si="25"/>
        <v>99.026634811078665</v>
      </c>
      <c r="V147" s="72">
        <v>549</v>
      </c>
      <c r="W147" s="73">
        <f t="shared" si="27"/>
        <v>74.289580514208382</v>
      </c>
      <c r="X147" s="72">
        <f t="shared" si="34"/>
        <v>1122</v>
      </c>
      <c r="Y147" s="73">
        <f t="shared" si="26"/>
        <v>83.793876026885741</v>
      </c>
      <c r="Z147" s="72">
        <v>302</v>
      </c>
      <c r="AA147" s="73">
        <f t="shared" si="29"/>
        <v>84.357541899441344</v>
      </c>
      <c r="AB147" s="72">
        <v>57</v>
      </c>
      <c r="AC147" s="73">
        <f t="shared" si="30"/>
        <v>49.137931034482754</v>
      </c>
      <c r="AD147" s="167"/>
      <c r="AE147" s="127"/>
      <c r="AF147" s="127"/>
      <c r="AG147" s="127"/>
      <c r="AH147" s="127"/>
      <c r="AI147" s="137"/>
    </row>
    <row r="148" spans="1:51" s="13" customFormat="1" ht="12" hidden="1" customHeight="1">
      <c r="B148" s="33" t="s">
        <v>110</v>
      </c>
      <c r="C148" s="50" t="s">
        <v>14</v>
      </c>
      <c r="D148" s="75">
        <v>11694</v>
      </c>
      <c r="E148" s="73">
        <f t="shared" si="18"/>
        <v>99.667604193300946</v>
      </c>
      <c r="F148" s="72">
        <v>98</v>
      </c>
      <c r="G148" s="73">
        <f t="shared" si="19"/>
        <v>66.666666666666657</v>
      </c>
      <c r="H148" s="72">
        <v>45</v>
      </c>
      <c r="I148" s="73">
        <f t="shared" si="28"/>
        <v>46.875</v>
      </c>
      <c r="J148" s="72">
        <f t="shared" si="31"/>
        <v>11596</v>
      </c>
      <c r="K148" s="73">
        <f t="shared" si="20"/>
        <v>100.08631106507855</v>
      </c>
      <c r="L148" s="72">
        <v>3581</v>
      </c>
      <c r="M148" s="73">
        <f t="shared" si="21"/>
        <v>105.35451603412768</v>
      </c>
      <c r="N148" s="72">
        <v>4344</v>
      </c>
      <c r="O148" s="73">
        <f t="shared" si="22"/>
        <v>97.399103139013448</v>
      </c>
      <c r="P148" s="72">
        <f t="shared" si="32"/>
        <v>763</v>
      </c>
      <c r="Q148" s="73">
        <f t="shared" si="23"/>
        <v>71.913289349670123</v>
      </c>
      <c r="R148" s="72">
        <f t="shared" si="33"/>
        <v>12359</v>
      </c>
      <c r="S148" s="73">
        <f t="shared" si="24"/>
        <v>97.722780105953973</v>
      </c>
      <c r="T148" s="72">
        <v>11057</v>
      </c>
      <c r="U148" s="73">
        <f t="shared" si="25"/>
        <v>99.272759920991206</v>
      </c>
      <c r="V148" s="72">
        <v>643</v>
      </c>
      <c r="W148" s="73">
        <f t="shared" si="27"/>
        <v>66.909469302809583</v>
      </c>
      <c r="X148" s="72">
        <f t="shared" si="34"/>
        <v>1302</v>
      </c>
      <c r="Y148" s="73">
        <f t="shared" si="26"/>
        <v>86.282306163021872</v>
      </c>
      <c r="Z148" s="72">
        <v>254</v>
      </c>
      <c r="AA148" s="73">
        <f t="shared" si="29"/>
        <v>96.577946768060841</v>
      </c>
      <c r="AB148" s="72">
        <v>55</v>
      </c>
      <c r="AC148" s="73">
        <f t="shared" si="30"/>
        <v>27.918781725888326</v>
      </c>
      <c r="AD148" s="167"/>
      <c r="AE148" s="127"/>
      <c r="AF148" s="127"/>
      <c r="AG148" s="127"/>
      <c r="AH148" s="127"/>
      <c r="AI148" s="137"/>
    </row>
    <row r="149" spans="1:51" ht="12" hidden="1" customHeight="1">
      <c r="A149" s="14"/>
      <c r="B149" s="33" t="s">
        <v>112</v>
      </c>
      <c r="C149" s="50" t="s">
        <v>15</v>
      </c>
      <c r="D149" s="75">
        <v>11253</v>
      </c>
      <c r="E149" s="73">
        <f t="shared" si="18"/>
        <v>99.84915705412601</v>
      </c>
      <c r="F149" s="72">
        <v>94</v>
      </c>
      <c r="G149" s="73">
        <f t="shared" si="19"/>
        <v>69.117647058823522</v>
      </c>
      <c r="H149" s="72">
        <v>44</v>
      </c>
      <c r="I149" s="73">
        <f t="shared" si="28"/>
        <v>49.438202247191008</v>
      </c>
      <c r="J149" s="72">
        <f t="shared" si="31"/>
        <v>11159</v>
      </c>
      <c r="K149" s="73">
        <f t="shared" si="20"/>
        <v>100.22453745284714</v>
      </c>
      <c r="L149" s="72">
        <v>3456</v>
      </c>
      <c r="M149" s="73">
        <f t="shared" si="21"/>
        <v>104.88619119878604</v>
      </c>
      <c r="N149" s="72">
        <v>4347</v>
      </c>
      <c r="O149" s="73">
        <f t="shared" si="22"/>
        <v>97.839297771775819</v>
      </c>
      <c r="P149" s="72">
        <f t="shared" si="32"/>
        <v>891</v>
      </c>
      <c r="Q149" s="73">
        <f t="shared" si="23"/>
        <v>77.613240418118465</v>
      </c>
      <c r="R149" s="72">
        <f t="shared" si="33"/>
        <v>12050</v>
      </c>
      <c r="S149" s="73">
        <f t="shared" si="24"/>
        <v>98.111056831134988</v>
      </c>
      <c r="T149" s="72">
        <v>10668</v>
      </c>
      <c r="U149" s="73">
        <f t="shared" si="25"/>
        <v>98.915159944367176</v>
      </c>
      <c r="V149" s="72">
        <v>627</v>
      </c>
      <c r="W149" s="73">
        <f t="shared" si="27"/>
        <v>79.166666666666657</v>
      </c>
      <c r="X149" s="72">
        <f t="shared" si="34"/>
        <v>1382</v>
      </c>
      <c r="Y149" s="73">
        <f t="shared" si="26"/>
        <v>92.317969271877089</v>
      </c>
      <c r="Z149" s="72">
        <v>229</v>
      </c>
      <c r="AA149" s="73">
        <f t="shared" si="29"/>
        <v>79.513888888888886</v>
      </c>
      <c r="AB149" s="72">
        <v>71</v>
      </c>
      <c r="AC149" s="73">
        <f t="shared" si="30"/>
        <v>33.177570093457945</v>
      </c>
      <c r="AD149" s="167"/>
      <c r="AE149" s="127"/>
      <c r="AF149" s="127"/>
      <c r="AG149" s="127"/>
      <c r="AH149" s="127"/>
      <c r="AI149" s="137"/>
    </row>
    <row r="150" spans="1:51" ht="12" hidden="1" customHeight="1">
      <c r="A150" s="14"/>
      <c r="B150" s="33" t="s">
        <v>114</v>
      </c>
      <c r="C150" s="50" t="s">
        <v>16</v>
      </c>
      <c r="D150" s="75">
        <v>11607</v>
      </c>
      <c r="E150" s="73">
        <f t="shared" si="18"/>
        <v>98.372743452834982</v>
      </c>
      <c r="F150" s="72">
        <v>96</v>
      </c>
      <c r="G150" s="73">
        <f t="shared" si="19"/>
        <v>76.19047619047619</v>
      </c>
      <c r="H150" s="72">
        <v>45</v>
      </c>
      <c r="I150" s="73">
        <f t="shared" si="28"/>
        <v>59.210526315789465</v>
      </c>
      <c r="J150" s="72">
        <f t="shared" si="31"/>
        <v>11511</v>
      </c>
      <c r="K150" s="73">
        <f t="shared" si="20"/>
        <v>98.612181958365468</v>
      </c>
      <c r="L150" s="72">
        <v>3775</v>
      </c>
      <c r="M150" s="73">
        <f t="shared" si="21"/>
        <v>104.89024729091415</v>
      </c>
      <c r="N150" s="72">
        <v>4420</v>
      </c>
      <c r="O150" s="73">
        <f t="shared" si="22"/>
        <v>100.2267573696145</v>
      </c>
      <c r="P150" s="72">
        <f t="shared" si="32"/>
        <v>645</v>
      </c>
      <c r="Q150" s="73">
        <f t="shared" si="23"/>
        <v>79.531442663378556</v>
      </c>
      <c r="R150" s="72">
        <f t="shared" si="33"/>
        <v>12156</v>
      </c>
      <c r="S150" s="73">
        <f t="shared" si="24"/>
        <v>97.372636975328419</v>
      </c>
      <c r="T150" s="72">
        <v>10308</v>
      </c>
      <c r="U150" s="73">
        <f t="shared" si="25"/>
        <v>97.364692547463875</v>
      </c>
      <c r="V150" s="72">
        <v>527</v>
      </c>
      <c r="W150" s="73">
        <f t="shared" si="27"/>
        <v>57.03463203463204</v>
      </c>
      <c r="X150" s="72">
        <f t="shared" si="34"/>
        <v>1848</v>
      </c>
      <c r="Y150" s="73">
        <f t="shared" si="26"/>
        <v>97.416974169741692</v>
      </c>
      <c r="Z150" s="72">
        <v>291</v>
      </c>
      <c r="AA150" s="73">
        <f t="shared" si="29"/>
        <v>94.480519480519476</v>
      </c>
      <c r="AB150" s="72">
        <v>92</v>
      </c>
      <c r="AC150" s="73">
        <f t="shared" si="30"/>
        <v>43.39622641509434</v>
      </c>
      <c r="AD150" s="167"/>
      <c r="AE150" s="127"/>
      <c r="AF150" s="127"/>
      <c r="AG150" s="127"/>
      <c r="AH150" s="127"/>
      <c r="AI150" s="137"/>
    </row>
    <row r="151" spans="1:51" ht="12" hidden="1" customHeight="1">
      <c r="A151" s="14"/>
      <c r="B151" s="33" t="s">
        <v>149</v>
      </c>
      <c r="C151" s="50" t="s">
        <v>150</v>
      </c>
      <c r="D151" s="75">
        <v>11534</v>
      </c>
      <c r="E151" s="73">
        <f t="shared" ref="E151:E213" si="35">D151/D139*100</f>
        <v>96.924369747899163</v>
      </c>
      <c r="F151" s="72">
        <v>95</v>
      </c>
      <c r="G151" s="73">
        <f t="shared" ref="G151:G213" si="36">F151/F139*100</f>
        <v>106.74157303370787</v>
      </c>
      <c r="H151" s="72">
        <v>35</v>
      </c>
      <c r="I151" s="73">
        <f t="shared" si="28"/>
        <v>92.10526315789474</v>
      </c>
      <c r="J151" s="72">
        <f t="shared" si="31"/>
        <v>11439</v>
      </c>
      <c r="K151" s="73">
        <f t="shared" ref="K151:K213" si="37">J151/J139*100</f>
        <v>96.850393700787393</v>
      </c>
      <c r="L151" s="72">
        <v>3746</v>
      </c>
      <c r="M151" s="73">
        <f t="shared" ref="M151:M213" si="38">L151/L139*100</f>
        <v>104.54926039631593</v>
      </c>
      <c r="N151" s="72">
        <v>4397</v>
      </c>
      <c r="O151" s="73">
        <f t="shared" ref="O151:O213" si="39">N151/N139*100</f>
        <v>106.38761190418582</v>
      </c>
      <c r="P151" s="72">
        <f t="shared" si="32"/>
        <v>651</v>
      </c>
      <c r="Q151" s="73">
        <f t="shared" ref="Q151:Q213" si="40">P151/P139*100</f>
        <v>118.36363636363636</v>
      </c>
      <c r="R151" s="72">
        <f t="shared" si="33"/>
        <v>12090</v>
      </c>
      <c r="S151" s="73">
        <f t="shared" ref="S151:S213" si="41">R151/R139*100</f>
        <v>97.807620742658358</v>
      </c>
      <c r="T151" s="72">
        <v>10405</v>
      </c>
      <c r="U151" s="73">
        <f t="shared" ref="U151:U213" si="42">T151/T139*100</f>
        <v>98.869251235271761</v>
      </c>
      <c r="V151" s="72">
        <v>466</v>
      </c>
      <c r="W151" s="73">
        <f t="shared" si="27"/>
        <v>82.477876106194685</v>
      </c>
      <c r="X151" s="72">
        <f t="shared" si="34"/>
        <v>1685</v>
      </c>
      <c r="Y151" s="73">
        <f t="shared" ref="Y151:Y213" si="43">X151/X139*100</f>
        <v>91.72563962983125</v>
      </c>
      <c r="Z151" s="72">
        <v>172</v>
      </c>
      <c r="AA151" s="73">
        <f t="shared" si="29"/>
        <v>87.755102040816325</v>
      </c>
      <c r="AB151" s="72">
        <v>62</v>
      </c>
      <c r="AC151" s="73">
        <f t="shared" si="30"/>
        <v>33.155080213903744</v>
      </c>
      <c r="AD151" s="167"/>
      <c r="AE151" s="127"/>
      <c r="AF151" s="127"/>
      <c r="AG151" s="127"/>
      <c r="AH151" s="127"/>
      <c r="AI151" s="137"/>
    </row>
    <row r="152" spans="1:51" ht="12" hidden="1" customHeight="1">
      <c r="A152" s="14"/>
      <c r="B152" s="33" t="s">
        <v>118</v>
      </c>
      <c r="C152" s="50" t="s">
        <v>119</v>
      </c>
      <c r="D152" s="75">
        <v>10691</v>
      </c>
      <c r="E152" s="73">
        <f t="shared" si="35"/>
        <v>98.4528962151211</v>
      </c>
      <c r="F152" s="72">
        <v>84</v>
      </c>
      <c r="G152" s="73">
        <f t="shared" si="36"/>
        <v>98.82352941176471</v>
      </c>
      <c r="H152" s="72">
        <v>30</v>
      </c>
      <c r="I152" s="73">
        <f t="shared" si="28"/>
        <v>88.235294117647058</v>
      </c>
      <c r="J152" s="72">
        <f t="shared" si="31"/>
        <v>10607</v>
      </c>
      <c r="K152" s="73">
        <f t="shared" si="37"/>
        <v>98.449972155188419</v>
      </c>
      <c r="L152" s="72">
        <v>3258</v>
      </c>
      <c r="M152" s="73">
        <f t="shared" si="38"/>
        <v>105.91677503250976</v>
      </c>
      <c r="N152" s="72">
        <v>4103</v>
      </c>
      <c r="O152" s="73">
        <f t="shared" si="39"/>
        <v>100</v>
      </c>
      <c r="P152" s="72">
        <f t="shared" si="32"/>
        <v>845</v>
      </c>
      <c r="Q152" s="73">
        <f t="shared" si="40"/>
        <v>82.278481012658233</v>
      </c>
      <c r="R152" s="72">
        <f t="shared" si="33"/>
        <v>11452</v>
      </c>
      <c r="S152" s="73">
        <f t="shared" si="41"/>
        <v>97.042623506482499</v>
      </c>
      <c r="T152" s="72">
        <v>10158</v>
      </c>
      <c r="U152" s="73">
        <f t="shared" si="42"/>
        <v>97.908433734939763</v>
      </c>
      <c r="V152" s="72">
        <v>489</v>
      </c>
      <c r="W152" s="73">
        <f t="shared" si="27"/>
        <v>65.549597855227887</v>
      </c>
      <c r="X152" s="72">
        <f t="shared" si="34"/>
        <v>1294</v>
      </c>
      <c r="Y152" s="73">
        <f t="shared" si="43"/>
        <v>90.743338008415137</v>
      </c>
      <c r="Z152" s="72">
        <v>205</v>
      </c>
      <c r="AA152" s="73">
        <f t="shared" si="29"/>
        <v>96.698113207547166</v>
      </c>
      <c r="AB152" s="72">
        <v>62</v>
      </c>
      <c r="AC152" s="73">
        <f t="shared" si="30"/>
        <v>55.85585585585585</v>
      </c>
      <c r="AD152" s="167"/>
      <c r="AE152" s="127"/>
      <c r="AF152" s="127"/>
      <c r="AG152" s="127"/>
      <c r="AH152" s="127"/>
      <c r="AI152" s="137"/>
    </row>
    <row r="153" spans="1:51" ht="12" hidden="1" customHeight="1">
      <c r="A153" s="14"/>
      <c r="B153" s="34" t="s">
        <v>120</v>
      </c>
      <c r="C153" s="52" t="s">
        <v>20</v>
      </c>
      <c r="D153" s="76">
        <v>11861</v>
      </c>
      <c r="E153" s="80">
        <f t="shared" si="35"/>
        <v>94.44223266183613</v>
      </c>
      <c r="F153" s="77">
        <v>112</v>
      </c>
      <c r="G153" s="80">
        <f t="shared" si="36"/>
        <v>120.43010752688173</v>
      </c>
      <c r="H153" s="77">
        <v>52</v>
      </c>
      <c r="I153" s="80">
        <f t="shared" si="28"/>
        <v>136.84210526315789</v>
      </c>
      <c r="J153" s="77">
        <f t="shared" si="31"/>
        <v>11749</v>
      </c>
      <c r="K153" s="80">
        <f t="shared" si="37"/>
        <v>94.248355527033539</v>
      </c>
      <c r="L153" s="77">
        <v>3603</v>
      </c>
      <c r="M153" s="80">
        <f t="shared" si="38"/>
        <v>94.467750393287886</v>
      </c>
      <c r="N153" s="77">
        <v>4517</v>
      </c>
      <c r="O153" s="80">
        <f t="shared" si="39"/>
        <v>111.17400935269505</v>
      </c>
      <c r="P153" s="77">
        <f t="shared" si="32"/>
        <v>914</v>
      </c>
      <c r="Q153" s="80">
        <f t="shared" si="40"/>
        <v>367.06827309236945</v>
      </c>
      <c r="R153" s="77">
        <f t="shared" si="33"/>
        <v>12663</v>
      </c>
      <c r="S153" s="80">
        <f t="shared" si="41"/>
        <v>99.591034211561151</v>
      </c>
      <c r="T153" s="77">
        <v>10874</v>
      </c>
      <c r="U153" s="80">
        <f t="shared" si="42"/>
        <v>104.00765184122429</v>
      </c>
      <c r="V153" s="77">
        <v>569</v>
      </c>
      <c r="W153" s="80">
        <f t="shared" si="27"/>
        <v>92.220421393841164</v>
      </c>
      <c r="X153" s="77">
        <f t="shared" si="34"/>
        <v>1789</v>
      </c>
      <c r="Y153" s="80">
        <f t="shared" si="43"/>
        <v>79.159292035398238</v>
      </c>
      <c r="Z153" s="77">
        <v>217</v>
      </c>
      <c r="AA153" s="80">
        <f t="shared" si="29"/>
        <v>115.42553191489363</v>
      </c>
      <c r="AB153" s="77">
        <v>76</v>
      </c>
      <c r="AC153" s="80">
        <f t="shared" si="30"/>
        <v>51.351351351351347</v>
      </c>
      <c r="AD153" s="168"/>
      <c r="AE153" s="128"/>
      <c r="AF153" s="128"/>
      <c r="AG153" s="128"/>
      <c r="AH153" s="128"/>
      <c r="AI153" s="138"/>
      <c r="AJ153" s="37"/>
      <c r="AK153" s="37"/>
      <c r="AL153" s="37"/>
      <c r="AM153" s="37"/>
      <c r="AN153" s="37"/>
      <c r="AO153" s="37"/>
      <c r="AP153" s="37"/>
      <c r="AQ153" s="37"/>
      <c r="AR153" s="37"/>
      <c r="AS153" s="37"/>
      <c r="AT153" s="37"/>
      <c r="AU153" s="37"/>
      <c r="AV153" s="37"/>
      <c r="AW153" s="37"/>
      <c r="AX153" s="37"/>
      <c r="AY153" s="37"/>
    </row>
    <row r="154" spans="1:51" ht="12" hidden="1" customHeight="1">
      <c r="A154" s="14"/>
      <c r="B154" s="32" t="s">
        <v>151</v>
      </c>
      <c r="C154" s="50" t="s">
        <v>152</v>
      </c>
      <c r="D154" s="78">
        <v>11544</v>
      </c>
      <c r="E154" s="81">
        <f t="shared" si="35"/>
        <v>95.412844036697251</v>
      </c>
      <c r="F154" s="79">
        <v>107</v>
      </c>
      <c r="G154" s="81">
        <f t="shared" si="36"/>
        <v>111.45833333333333</v>
      </c>
      <c r="H154" s="79">
        <v>46</v>
      </c>
      <c r="I154" s="81">
        <f t="shared" si="28"/>
        <v>109.52380952380953</v>
      </c>
      <c r="J154" s="79">
        <f t="shared" si="31"/>
        <v>11437</v>
      </c>
      <c r="K154" s="81">
        <f t="shared" si="37"/>
        <v>95.284512205282013</v>
      </c>
      <c r="L154" s="79">
        <v>3137</v>
      </c>
      <c r="M154" s="81">
        <f t="shared" si="38"/>
        <v>83.275816299442525</v>
      </c>
      <c r="N154" s="79">
        <v>4261</v>
      </c>
      <c r="O154" s="81">
        <f t="shared" si="39"/>
        <v>97.127877820834286</v>
      </c>
      <c r="P154" s="79">
        <f t="shared" si="32"/>
        <v>1124</v>
      </c>
      <c r="Q154" s="81">
        <f t="shared" si="40"/>
        <v>181.29032258064518</v>
      </c>
      <c r="R154" s="79">
        <f t="shared" si="33"/>
        <v>12561</v>
      </c>
      <c r="S154" s="81">
        <f t="shared" si="41"/>
        <v>99.508833082468513</v>
      </c>
      <c r="T154" s="72">
        <v>11145</v>
      </c>
      <c r="U154" s="81">
        <f t="shared" si="42"/>
        <v>101.41037306642401</v>
      </c>
      <c r="V154" s="79">
        <v>542</v>
      </c>
      <c r="W154" s="81">
        <f t="shared" si="27"/>
        <v>91.092436974789919</v>
      </c>
      <c r="X154" s="79">
        <f t="shared" si="34"/>
        <v>1416</v>
      </c>
      <c r="Y154" s="81">
        <f t="shared" si="43"/>
        <v>86.711573790569503</v>
      </c>
      <c r="Z154" s="79">
        <v>222</v>
      </c>
      <c r="AA154" s="81">
        <f t="shared" si="29"/>
        <v>90.243902439024396</v>
      </c>
      <c r="AB154" s="79">
        <v>56</v>
      </c>
      <c r="AC154" s="81">
        <f t="shared" si="30"/>
        <v>34.782608695652172</v>
      </c>
      <c r="AD154" s="169"/>
      <c r="AE154" s="129"/>
      <c r="AF154" s="129"/>
      <c r="AG154" s="129"/>
      <c r="AH154" s="129"/>
      <c r="AI154" s="139"/>
    </row>
    <row r="155" spans="1:51" ht="12" hidden="1" customHeight="1">
      <c r="A155" s="14"/>
      <c r="B155" s="33" t="s">
        <v>100</v>
      </c>
      <c r="C155" s="50" t="s">
        <v>18</v>
      </c>
      <c r="D155" s="75">
        <v>12036</v>
      </c>
      <c r="E155" s="73">
        <f t="shared" si="35"/>
        <v>97.041038458437484</v>
      </c>
      <c r="F155" s="72">
        <v>115</v>
      </c>
      <c r="G155" s="73">
        <f t="shared" si="36"/>
        <v>112.74509803921569</v>
      </c>
      <c r="H155" s="72">
        <v>51</v>
      </c>
      <c r="I155" s="73">
        <f t="shared" si="28"/>
        <v>108.51063829787233</v>
      </c>
      <c r="J155" s="72">
        <f t="shared" si="31"/>
        <v>11921</v>
      </c>
      <c r="K155" s="73">
        <f t="shared" si="37"/>
        <v>96.910820258515571</v>
      </c>
      <c r="L155" s="72">
        <v>3351</v>
      </c>
      <c r="M155" s="73">
        <f t="shared" si="38"/>
        <v>87.99894957983193</v>
      </c>
      <c r="N155" s="72">
        <v>4255</v>
      </c>
      <c r="O155" s="73">
        <f t="shared" si="39"/>
        <v>102.20994475138122</v>
      </c>
      <c r="P155" s="72">
        <f t="shared" si="32"/>
        <v>904</v>
      </c>
      <c r="Q155" s="73">
        <f t="shared" si="40"/>
        <v>254.64788732394368</v>
      </c>
      <c r="R155" s="72">
        <f t="shared" si="33"/>
        <v>12825</v>
      </c>
      <c r="S155" s="73">
        <f t="shared" si="41"/>
        <v>101.33533501896335</v>
      </c>
      <c r="T155" s="72">
        <v>11771</v>
      </c>
      <c r="U155" s="73">
        <f t="shared" si="42"/>
        <v>104.93893197824731</v>
      </c>
      <c r="V155" s="72">
        <v>516</v>
      </c>
      <c r="W155" s="73">
        <f t="shared" si="27"/>
        <v>112.41830065359477</v>
      </c>
      <c r="X155" s="72">
        <f t="shared" si="34"/>
        <v>1054</v>
      </c>
      <c r="Y155" s="73">
        <f t="shared" si="43"/>
        <v>73.24530924252953</v>
      </c>
      <c r="Z155" s="72">
        <v>187</v>
      </c>
      <c r="AA155" s="73">
        <f t="shared" si="29"/>
        <v>90.338164251207729</v>
      </c>
      <c r="AB155" s="72">
        <v>42</v>
      </c>
      <c r="AC155" s="73">
        <f t="shared" si="30"/>
        <v>34.710743801652896</v>
      </c>
      <c r="AD155" s="167"/>
      <c r="AE155" s="127"/>
      <c r="AF155" s="127"/>
      <c r="AG155" s="127"/>
      <c r="AH155" s="127"/>
      <c r="AI155" s="137"/>
    </row>
    <row r="156" spans="1:51" ht="12" hidden="1" customHeight="1">
      <c r="A156" s="14"/>
      <c r="B156" s="33" t="s">
        <v>102</v>
      </c>
      <c r="C156" s="50" t="s">
        <v>10</v>
      </c>
      <c r="D156" s="75">
        <v>11657</v>
      </c>
      <c r="E156" s="73">
        <f t="shared" si="35"/>
        <v>98.721205962059628</v>
      </c>
      <c r="F156" s="72">
        <v>106</v>
      </c>
      <c r="G156" s="73">
        <f t="shared" si="36"/>
        <v>103.92156862745099</v>
      </c>
      <c r="H156" s="72">
        <v>45</v>
      </c>
      <c r="I156" s="73">
        <f t="shared" si="28"/>
        <v>93.75</v>
      </c>
      <c r="J156" s="72">
        <f t="shared" si="31"/>
        <v>11551</v>
      </c>
      <c r="K156" s="73">
        <f t="shared" si="37"/>
        <v>98.675892704595938</v>
      </c>
      <c r="L156" s="72">
        <v>3299</v>
      </c>
      <c r="M156" s="73">
        <f t="shared" si="38"/>
        <v>94.798850574712645</v>
      </c>
      <c r="N156" s="72">
        <v>4113</v>
      </c>
      <c r="O156" s="73">
        <f t="shared" si="39"/>
        <v>96.981843904739449</v>
      </c>
      <c r="P156" s="72">
        <f t="shared" si="32"/>
        <v>814</v>
      </c>
      <c r="Q156" s="73">
        <f t="shared" si="40"/>
        <v>106.96452036793693</v>
      </c>
      <c r="R156" s="72">
        <f t="shared" si="33"/>
        <v>12365</v>
      </c>
      <c r="S156" s="73">
        <f t="shared" si="41"/>
        <v>99.181840057752467</v>
      </c>
      <c r="T156" s="72">
        <v>11527</v>
      </c>
      <c r="U156" s="73">
        <f t="shared" si="42"/>
        <v>102.60815381876446</v>
      </c>
      <c r="V156" s="72">
        <v>407</v>
      </c>
      <c r="W156" s="73">
        <f t="shared" si="27"/>
        <v>90.645879732739417</v>
      </c>
      <c r="X156" s="72">
        <f t="shared" si="34"/>
        <v>838</v>
      </c>
      <c r="Y156" s="73">
        <f t="shared" si="43"/>
        <v>67.964314679643138</v>
      </c>
      <c r="Z156" s="72">
        <v>221</v>
      </c>
      <c r="AA156" s="73">
        <f t="shared" si="29"/>
        <v>123.463687150838</v>
      </c>
      <c r="AB156" s="72">
        <v>49</v>
      </c>
      <c r="AC156" s="73">
        <f t="shared" si="30"/>
        <v>23.78640776699029</v>
      </c>
      <c r="AD156" s="167"/>
      <c r="AE156" s="127"/>
      <c r="AF156" s="127"/>
      <c r="AG156" s="127"/>
      <c r="AH156" s="127"/>
      <c r="AI156" s="137"/>
    </row>
    <row r="157" spans="1:51" ht="12" hidden="1" customHeight="1">
      <c r="A157" s="14"/>
      <c r="B157" s="33" t="s">
        <v>104</v>
      </c>
      <c r="C157" s="50" t="s">
        <v>105</v>
      </c>
      <c r="D157" s="75">
        <v>11627</v>
      </c>
      <c r="E157" s="73">
        <f t="shared" si="35"/>
        <v>97.74695250105087</v>
      </c>
      <c r="F157" s="72">
        <v>104</v>
      </c>
      <c r="G157" s="73">
        <f t="shared" si="36"/>
        <v>101.96078431372548</v>
      </c>
      <c r="H157" s="72">
        <v>41</v>
      </c>
      <c r="I157" s="73">
        <f t="shared" si="28"/>
        <v>87.2340425531915</v>
      </c>
      <c r="J157" s="72">
        <f t="shared" si="31"/>
        <v>11523</v>
      </c>
      <c r="K157" s="73">
        <f t="shared" si="37"/>
        <v>97.710506232510809</v>
      </c>
      <c r="L157" s="72">
        <v>3266</v>
      </c>
      <c r="M157" s="73">
        <f t="shared" si="38"/>
        <v>94.611819235225951</v>
      </c>
      <c r="N157" s="72">
        <v>4470</v>
      </c>
      <c r="O157" s="73">
        <f t="shared" si="39"/>
        <v>103.90516039051604</v>
      </c>
      <c r="P157" s="72">
        <f t="shared" si="32"/>
        <v>1204</v>
      </c>
      <c r="Q157" s="73">
        <f t="shared" si="40"/>
        <v>141.64705882352942</v>
      </c>
      <c r="R157" s="72">
        <f t="shared" si="33"/>
        <v>12727</v>
      </c>
      <c r="S157" s="73">
        <f t="shared" si="41"/>
        <v>100.6643992723246</v>
      </c>
      <c r="T157" s="72">
        <v>11703</v>
      </c>
      <c r="U157" s="73">
        <f t="shared" si="42"/>
        <v>103.86970799680483</v>
      </c>
      <c r="V157" s="72">
        <v>508</v>
      </c>
      <c r="W157" s="73">
        <f t="shared" si="27"/>
        <v>99.412915851272004</v>
      </c>
      <c r="X157" s="72">
        <f t="shared" si="34"/>
        <v>1024</v>
      </c>
      <c r="Y157" s="73">
        <f t="shared" si="43"/>
        <v>74.418604651162795</v>
      </c>
      <c r="Z157" s="72">
        <v>186</v>
      </c>
      <c r="AA157" s="73">
        <f t="shared" si="29"/>
        <v>84.545454545454547</v>
      </c>
      <c r="AB157" s="72">
        <v>47</v>
      </c>
      <c r="AC157" s="73">
        <f t="shared" si="30"/>
        <v>37.903225806451616</v>
      </c>
      <c r="AD157" s="167"/>
      <c r="AE157" s="127"/>
      <c r="AF157" s="127"/>
      <c r="AG157" s="127"/>
      <c r="AH157" s="127"/>
      <c r="AI157" s="137"/>
    </row>
    <row r="158" spans="1:51" ht="12" hidden="1" customHeight="1">
      <c r="A158" s="14"/>
      <c r="B158" s="33" t="s">
        <v>106</v>
      </c>
      <c r="C158" s="50" t="s">
        <v>107</v>
      </c>
      <c r="D158" s="75">
        <v>11311</v>
      </c>
      <c r="E158" s="73">
        <f t="shared" si="35"/>
        <v>96.576161202185801</v>
      </c>
      <c r="F158" s="72">
        <v>110</v>
      </c>
      <c r="G158" s="73">
        <f t="shared" si="36"/>
        <v>108.91089108910892</v>
      </c>
      <c r="H158" s="72">
        <v>46</v>
      </c>
      <c r="I158" s="73">
        <f t="shared" si="28"/>
        <v>97.872340425531917</v>
      </c>
      <c r="J158" s="72">
        <f t="shared" si="31"/>
        <v>11201</v>
      </c>
      <c r="K158" s="73">
        <f t="shared" si="37"/>
        <v>96.468865730772549</v>
      </c>
      <c r="L158" s="72">
        <v>3118</v>
      </c>
      <c r="M158" s="73">
        <f t="shared" si="38"/>
        <v>91.116306253652837</v>
      </c>
      <c r="N158" s="72">
        <v>4759</v>
      </c>
      <c r="O158" s="73">
        <f t="shared" si="39"/>
        <v>96.944387859034435</v>
      </c>
      <c r="P158" s="72">
        <f t="shared" si="32"/>
        <v>1641</v>
      </c>
      <c r="Q158" s="73">
        <f t="shared" si="40"/>
        <v>110.35642232683256</v>
      </c>
      <c r="R158" s="72">
        <f t="shared" si="33"/>
        <v>12842</v>
      </c>
      <c r="S158" s="73">
        <f t="shared" si="41"/>
        <v>98.045503130248889</v>
      </c>
      <c r="T158" s="72">
        <v>11611</v>
      </c>
      <c r="U158" s="73">
        <f t="shared" si="42"/>
        <v>101.5125021856968</v>
      </c>
      <c r="V158" s="72">
        <v>552</v>
      </c>
      <c r="W158" s="73">
        <f t="shared" ref="W158:W213" si="44">V158/V146*100</f>
        <v>83.890577507598778</v>
      </c>
      <c r="X158" s="72">
        <f t="shared" si="34"/>
        <v>1231</v>
      </c>
      <c r="Y158" s="73">
        <f t="shared" si="43"/>
        <v>74.156626506024097</v>
      </c>
      <c r="Z158" s="72">
        <v>158</v>
      </c>
      <c r="AA158" s="73">
        <f t="shared" si="29"/>
        <v>82.722513089005233</v>
      </c>
      <c r="AB158" s="72">
        <v>63</v>
      </c>
      <c r="AC158" s="73">
        <f t="shared" si="30"/>
        <v>48.837209302325576</v>
      </c>
      <c r="AD158" s="167"/>
      <c r="AE158" s="127"/>
      <c r="AF158" s="127"/>
      <c r="AG158" s="127"/>
      <c r="AH158" s="127"/>
      <c r="AI158" s="137"/>
    </row>
    <row r="159" spans="1:51" s="13" customFormat="1" ht="12" hidden="1" customHeight="1">
      <c r="B159" s="33" t="s">
        <v>108</v>
      </c>
      <c r="C159" s="50" t="s">
        <v>13</v>
      </c>
      <c r="D159" s="75">
        <v>10998</v>
      </c>
      <c r="E159" s="73">
        <f t="shared" si="35"/>
        <v>96.161580834134824</v>
      </c>
      <c r="F159" s="72">
        <v>101</v>
      </c>
      <c r="G159" s="73">
        <f t="shared" si="36"/>
        <v>107.44680851063831</v>
      </c>
      <c r="H159" s="72">
        <v>44</v>
      </c>
      <c r="I159" s="73">
        <f t="shared" si="28"/>
        <v>102.32558139534885</v>
      </c>
      <c r="J159" s="72">
        <f t="shared" si="31"/>
        <v>10897</v>
      </c>
      <c r="K159" s="73">
        <f t="shared" si="37"/>
        <v>96.068059596226746</v>
      </c>
      <c r="L159" s="72">
        <v>3092</v>
      </c>
      <c r="M159" s="73">
        <f t="shared" si="38"/>
        <v>91.77797566043337</v>
      </c>
      <c r="N159" s="72">
        <v>4769</v>
      </c>
      <c r="O159" s="73">
        <f t="shared" si="39"/>
        <v>109.91011753860336</v>
      </c>
      <c r="P159" s="72">
        <f t="shared" si="32"/>
        <v>1677</v>
      </c>
      <c r="Q159" s="73">
        <f t="shared" si="40"/>
        <v>172.88659793814435</v>
      </c>
      <c r="R159" s="72">
        <f t="shared" si="33"/>
        <v>12574</v>
      </c>
      <c r="S159" s="73">
        <f t="shared" si="41"/>
        <v>102.1197108746853</v>
      </c>
      <c r="T159" s="72">
        <v>11649</v>
      </c>
      <c r="U159" s="73">
        <f t="shared" si="42"/>
        <v>104.09257439013493</v>
      </c>
      <c r="V159" s="72">
        <v>838</v>
      </c>
      <c r="W159" s="73">
        <f t="shared" si="44"/>
        <v>152.64116575591987</v>
      </c>
      <c r="X159" s="72">
        <f t="shared" si="34"/>
        <v>925</v>
      </c>
      <c r="Y159" s="73">
        <f t="shared" si="43"/>
        <v>82.442067736185393</v>
      </c>
      <c r="Z159" s="72">
        <v>292</v>
      </c>
      <c r="AA159" s="73">
        <f t="shared" si="29"/>
        <v>96.688741721854313</v>
      </c>
      <c r="AB159" s="72">
        <v>68</v>
      </c>
      <c r="AC159" s="73">
        <f t="shared" si="30"/>
        <v>119.29824561403508</v>
      </c>
      <c r="AD159" s="167"/>
      <c r="AE159" s="127"/>
      <c r="AF159" s="127"/>
      <c r="AG159" s="127"/>
      <c r="AH159" s="127"/>
      <c r="AI159" s="137"/>
    </row>
    <row r="160" spans="1:51" s="13" customFormat="1" ht="12" hidden="1" customHeight="1">
      <c r="B160" s="33" t="s">
        <v>110</v>
      </c>
      <c r="C160" s="50" t="s">
        <v>14</v>
      </c>
      <c r="D160" s="75">
        <v>11323</v>
      </c>
      <c r="E160" s="73">
        <f t="shared" si="35"/>
        <v>96.827432871558059</v>
      </c>
      <c r="F160" s="72">
        <v>106</v>
      </c>
      <c r="G160" s="73">
        <f t="shared" si="36"/>
        <v>108.16326530612245</v>
      </c>
      <c r="H160" s="72">
        <v>51</v>
      </c>
      <c r="I160" s="73">
        <f t="shared" si="28"/>
        <v>113.33333333333333</v>
      </c>
      <c r="J160" s="72">
        <f t="shared" si="31"/>
        <v>11217</v>
      </c>
      <c r="K160" s="73">
        <f t="shared" si="37"/>
        <v>96.731631597102449</v>
      </c>
      <c r="L160" s="72">
        <v>3177</v>
      </c>
      <c r="M160" s="73">
        <f t="shared" si="38"/>
        <v>88.71823512985199</v>
      </c>
      <c r="N160" s="72">
        <v>4576</v>
      </c>
      <c r="O160" s="73">
        <f t="shared" si="39"/>
        <v>105.34069981583794</v>
      </c>
      <c r="P160" s="72">
        <f t="shared" si="32"/>
        <v>1399</v>
      </c>
      <c r="Q160" s="73">
        <f t="shared" si="40"/>
        <v>183.35517693315859</v>
      </c>
      <c r="R160" s="72">
        <f t="shared" si="33"/>
        <v>12616</v>
      </c>
      <c r="S160" s="73">
        <f t="shared" si="41"/>
        <v>102.07945626668824</v>
      </c>
      <c r="T160" s="72">
        <v>11588</v>
      </c>
      <c r="U160" s="73">
        <f t="shared" si="42"/>
        <v>104.80238762774712</v>
      </c>
      <c r="V160" s="72">
        <v>723</v>
      </c>
      <c r="W160" s="73">
        <f t="shared" si="44"/>
        <v>112.4416796267496</v>
      </c>
      <c r="X160" s="72">
        <f t="shared" si="34"/>
        <v>1028</v>
      </c>
      <c r="Y160" s="73">
        <f t="shared" si="43"/>
        <v>78.955453149001528</v>
      </c>
      <c r="Z160" s="72">
        <v>301</v>
      </c>
      <c r="AA160" s="73">
        <f t="shared" si="29"/>
        <v>118.503937007874</v>
      </c>
      <c r="AB160" s="72">
        <v>75</v>
      </c>
      <c r="AC160" s="73">
        <f t="shared" si="30"/>
        <v>136.36363636363635</v>
      </c>
      <c r="AD160" s="167"/>
      <c r="AE160" s="127"/>
      <c r="AF160" s="127"/>
      <c r="AG160" s="127"/>
      <c r="AH160" s="127"/>
      <c r="AI160" s="137"/>
    </row>
    <row r="161" spans="1:51" s="13" customFormat="1" ht="12" hidden="1" customHeight="1">
      <c r="B161" s="33" t="s">
        <v>112</v>
      </c>
      <c r="C161" s="50" t="s">
        <v>15</v>
      </c>
      <c r="D161" s="75">
        <v>10905</v>
      </c>
      <c r="E161" s="73">
        <f t="shared" si="35"/>
        <v>96.907491335643826</v>
      </c>
      <c r="F161" s="72">
        <v>103</v>
      </c>
      <c r="G161" s="73">
        <f t="shared" si="36"/>
        <v>109.57446808510637</v>
      </c>
      <c r="H161" s="72">
        <v>47</v>
      </c>
      <c r="I161" s="73">
        <f t="shared" si="28"/>
        <v>106.81818181818181</v>
      </c>
      <c r="J161" s="72">
        <f t="shared" si="31"/>
        <v>10802</v>
      </c>
      <c r="K161" s="73">
        <f t="shared" si="37"/>
        <v>96.800788601129128</v>
      </c>
      <c r="L161" s="72">
        <v>3154</v>
      </c>
      <c r="M161" s="73">
        <f t="shared" si="38"/>
        <v>91.261574074074076</v>
      </c>
      <c r="N161" s="72">
        <v>4013</v>
      </c>
      <c r="O161" s="73">
        <f t="shared" si="39"/>
        <v>92.316540142627105</v>
      </c>
      <c r="P161" s="72">
        <f t="shared" si="32"/>
        <v>859</v>
      </c>
      <c r="Q161" s="73">
        <f t="shared" si="40"/>
        <v>96.408529741863077</v>
      </c>
      <c r="R161" s="72">
        <f t="shared" si="33"/>
        <v>11661</v>
      </c>
      <c r="S161" s="73">
        <f t="shared" si="41"/>
        <v>96.77178423236515</v>
      </c>
      <c r="T161" s="72">
        <v>10590</v>
      </c>
      <c r="U161" s="73">
        <f t="shared" si="42"/>
        <v>99.268841394825643</v>
      </c>
      <c r="V161" s="72">
        <v>562</v>
      </c>
      <c r="W161" s="73">
        <f t="shared" si="44"/>
        <v>89.633173843700163</v>
      </c>
      <c r="X161" s="72">
        <f t="shared" si="34"/>
        <v>1071</v>
      </c>
      <c r="Y161" s="73">
        <f t="shared" si="43"/>
        <v>77.496382054992765</v>
      </c>
      <c r="Z161" s="72">
        <v>333</v>
      </c>
      <c r="AA161" s="73">
        <f t="shared" si="29"/>
        <v>145.41484716157206</v>
      </c>
      <c r="AB161" s="72">
        <v>77</v>
      </c>
      <c r="AC161" s="73">
        <f t="shared" si="30"/>
        <v>108.45070422535213</v>
      </c>
      <c r="AD161" s="167"/>
      <c r="AE161" s="127"/>
      <c r="AF161" s="127"/>
      <c r="AG161" s="127"/>
      <c r="AH161" s="127"/>
      <c r="AI161" s="137"/>
    </row>
    <row r="162" spans="1:51" ht="12" hidden="1" customHeight="1">
      <c r="A162" s="14"/>
      <c r="B162" s="33" t="s">
        <v>114</v>
      </c>
      <c r="C162" s="50" t="s">
        <v>16</v>
      </c>
      <c r="D162" s="75">
        <v>11136</v>
      </c>
      <c r="E162" s="73">
        <f t="shared" si="35"/>
        <v>95.942103902817266</v>
      </c>
      <c r="F162" s="72">
        <v>108</v>
      </c>
      <c r="G162" s="73">
        <f t="shared" si="36"/>
        <v>112.5</v>
      </c>
      <c r="H162" s="72">
        <v>48</v>
      </c>
      <c r="I162" s="73">
        <f t="shared" si="28"/>
        <v>106.66666666666667</v>
      </c>
      <c r="J162" s="72">
        <f t="shared" si="31"/>
        <v>11028</v>
      </c>
      <c r="K162" s="73">
        <f t="shared" si="37"/>
        <v>95.804013552254361</v>
      </c>
      <c r="L162" s="72">
        <v>3189</v>
      </c>
      <c r="M162" s="73">
        <f t="shared" si="38"/>
        <v>84.476821192052981</v>
      </c>
      <c r="N162" s="72">
        <v>4012</v>
      </c>
      <c r="O162" s="73">
        <f t="shared" si="39"/>
        <v>90.769230769230774</v>
      </c>
      <c r="P162" s="72">
        <f t="shared" si="32"/>
        <v>823</v>
      </c>
      <c r="Q162" s="73">
        <f t="shared" si="40"/>
        <v>127.59689922480619</v>
      </c>
      <c r="R162" s="72">
        <f t="shared" si="33"/>
        <v>11851</v>
      </c>
      <c r="S162" s="73">
        <f t="shared" si="41"/>
        <v>97.490950970714053</v>
      </c>
      <c r="T162" s="72">
        <v>10451</v>
      </c>
      <c r="U162" s="73">
        <f t="shared" si="42"/>
        <v>101.38727202173069</v>
      </c>
      <c r="V162" s="72">
        <v>448</v>
      </c>
      <c r="W162" s="73">
        <f t="shared" si="44"/>
        <v>85.009487666034161</v>
      </c>
      <c r="X162" s="72">
        <f t="shared" si="34"/>
        <v>1400</v>
      </c>
      <c r="Y162" s="73">
        <f t="shared" si="43"/>
        <v>75.757575757575751</v>
      </c>
      <c r="Z162" s="72">
        <v>324</v>
      </c>
      <c r="AA162" s="73">
        <f t="shared" si="29"/>
        <v>111.34020618556701</v>
      </c>
      <c r="AB162" s="72">
        <v>49</v>
      </c>
      <c r="AC162" s="73">
        <f t="shared" si="30"/>
        <v>53.260869565217398</v>
      </c>
      <c r="AD162" s="167"/>
      <c r="AE162" s="127"/>
      <c r="AF162" s="127"/>
      <c r="AG162" s="127"/>
      <c r="AH162" s="127"/>
      <c r="AI162" s="137"/>
    </row>
    <row r="163" spans="1:51" ht="12" hidden="1" customHeight="1">
      <c r="A163" s="14"/>
      <c r="B163" s="33" t="s">
        <v>153</v>
      </c>
      <c r="C163" s="50" t="s">
        <v>154</v>
      </c>
      <c r="D163" s="75">
        <v>11181</v>
      </c>
      <c r="E163" s="73">
        <f t="shared" si="35"/>
        <v>96.939483266863192</v>
      </c>
      <c r="F163" s="72">
        <v>135</v>
      </c>
      <c r="G163" s="73">
        <f t="shared" si="36"/>
        <v>142.10526315789474</v>
      </c>
      <c r="H163" s="72">
        <v>65</v>
      </c>
      <c r="I163" s="73">
        <f t="shared" si="28"/>
        <v>185.71428571428572</v>
      </c>
      <c r="J163" s="72">
        <f t="shared" si="31"/>
        <v>11046</v>
      </c>
      <c r="K163" s="73">
        <f t="shared" si="37"/>
        <v>96.564384998688695</v>
      </c>
      <c r="L163" s="72">
        <v>3445</v>
      </c>
      <c r="M163" s="73">
        <f t="shared" si="38"/>
        <v>91.964762413240791</v>
      </c>
      <c r="N163" s="72">
        <v>3905</v>
      </c>
      <c r="O163" s="73">
        <f t="shared" si="39"/>
        <v>88.810552649533776</v>
      </c>
      <c r="P163" s="72">
        <f t="shared" si="32"/>
        <v>460</v>
      </c>
      <c r="Q163" s="73">
        <f t="shared" si="40"/>
        <v>70.660522273425499</v>
      </c>
      <c r="R163" s="72">
        <f t="shared" si="33"/>
        <v>11506</v>
      </c>
      <c r="S163" s="73">
        <f t="shared" si="41"/>
        <v>95.169561621174523</v>
      </c>
      <c r="T163" s="72">
        <v>10284</v>
      </c>
      <c r="U163" s="73">
        <f t="shared" si="42"/>
        <v>98.837097549255176</v>
      </c>
      <c r="V163" s="72">
        <v>331</v>
      </c>
      <c r="W163" s="73">
        <f t="shared" si="44"/>
        <v>71.030042918454939</v>
      </c>
      <c r="X163" s="72">
        <f t="shared" si="34"/>
        <v>1222</v>
      </c>
      <c r="Y163" s="73">
        <f t="shared" si="43"/>
        <v>72.522255192878333</v>
      </c>
      <c r="Z163" s="72">
        <v>190</v>
      </c>
      <c r="AA163" s="73">
        <f t="shared" si="29"/>
        <v>110.46511627906976</v>
      </c>
      <c r="AB163" s="72">
        <v>37</v>
      </c>
      <c r="AC163" s="73">
        <f t="shared" si="30"/>
        <v>59.677419354838712</v>
      </c>
      <c r="AD163" s="167"/>
      <c r="AE163" s="127"/>
      <c r="AF163" s="127"/>
      <c r="AG163" s="127"/>
      <c r="AH163" s="127"/>
      <c r="AI163" s="137"/>
    </row>
    <row r="164" spans="1:51" s="13" customFormat="1" ht="12" hidden="1" customHeight="1">
      <c r="B164" s="33" t="s">
        <v>118</v>
      </c>
      <c r="C164" s="50" t="s">
        <v>119</v>
      </c>
      <c r="D164" s="75">
        <v>10298</v>
      </c>
      <c r="E164" s="73">
        <f t="shared" si="35"/>
        <v>96.324010850247873</v>
      </c>
      <c r="F164" s="72">
        <v>101</v>
      </c>
      <c r="G164" s="73">
        <f t="shared" si="36"/>
        <v>120.23809523809523</v>
      </c>
      <c r="H164" s="72">
        <v>31</v>
      </c>
      <c r="I164" s="73">
        <f t="shared" si="28"/>
        <v>103.33333333333334</v>
      </c>
      <c r="J164" s="72">
        <f t="shared" si="31"/>
        <v>10197</v>
      </c>
      <c r="K164" s="73">
        <f t="shared" si="37"/>
        <v>96.134628075799</v>
      </c>
      <c r="L164" s="72">
        <v>3037</v>
      </c>
      <c r="M164" s="73">
        <f t="shared" si="38"/>
        <v>93.216697360343773</v>
      </c>
      <c r="N164" s="72">
        <v>4297</v>
      </c>
      <c r="O164" s="73">
        <f t="shared" si="39"/>
        <v>104.72824762368998</v>
      </c>
      <c r="P164" s="72">
        <f t="shared" si="32"/>
        <v>1260</v>
      </c>
      <c r="Q164" s="73">
        <f t="shared" si="40"/>
        <v>149.11242603550298</v>
      </c>
      <c r="R164" s="72">
        <f t="shared" si="33"/>
        <v>11457</v>
      </c>
      <c r="S164" s="73">
        <f t="shared" si="41"/>
        <v>100.04366049598323</v>
      </c>
      <c r="T164" s="72">
        <v>10471</v>
      </c>
      <c r="U164" s="73">
        <f t="shared" si="42"/>
        <v>103.0813152195314</v>
      </c>
      <c r="V164" s="72">
        <v>609</v>
      </c>
      <c r="W164" s="73">
        <f t="shared" si="44"/>
        <v>124.53987730061348</v>
      </c>
      <c r="X164" s="72">
        <f t="shared" si="34"/>
        <v>986</v>
      </c>
      <c r="Y164" s="73">
        <f t="shared" si="43"/>
        <v>76.197836166924276</v>
      </c>
      <c r="Z164" s="72">
        <v>243</v>
      </c>
      <c r="AA164" s="73">
        <f t="shared" si="29"/>
        <v>118.53658536585365</v>
      </c>
      <c r="AB164" s="72">
        <v>45</v>
      </c>
      <c r="AC164" s="73">
        <f t="shared" si="30"/>
        <v>72.58064516129032</v>
      </c>
      <c r="AD164" s="167"/>
      <c r="AE164" s="127"/>
      <c r="AF164" s="127"/>
      <c r="AG164" s="127"/>
      <c r="AH164" s="127"/>
      <c r="AI164" s="137"/>
    </row>
    <row r="165" spans="1:51" s="13" customFormat="1" ht="12" hidden="1" customHeight="1">
      <c r="B165" s="34" t="s">
        <v>120</v>
      </c>
      <c r="C165" s="50" t="s">
        <v>20</v>
      </c>
      <c r="D165" s="76">
        <v>11482</v>
      </c>
      <c r="E165" s="80">
        <f t="shared" si="35"/>
        <v>96.804653907764944</v>
      </c>
      <c r="F165" s="77">
        <v>123</v>
      </c>
      <c r="G165" s="80">
        <f t="shared" si="36"/>
        <v>109.82142857142858</v>
      </c>
      <c r="H165" s="77">
        <v>53</v>
      </c>
      <c r="I165" s="80">
        <f t="shared" si="28"/>
        <v>101.92307692307692</v>
      </c>
      <c r="J165" s="77">
        <f t="shared" si="31"/>
        <v>11359</v>
      </c>
      <c r="K165" s="80">
        <f t="shared" si="37"/>
        <v>96.680568559026298</v>
      </c>
      <c r="L165" s="77">
        <v>3672</v>
      </c>
      <c r="M165" s="80">
        <f t="shared" si="38"/>
        <v>101.91507077435472</v>
      </c>
      <c r="N165" s="77">
        <v>5658</v>
      </c>
      <c r="O165" s="80">
        <f t="shared" si="39"/>
        <v>125.26012840380784</v>
      </c>
      <c r="P165" s="77">
        <f t="shared" si="32"/>
        <v>1986</v>
      </c>
      <c r="Q165" s="80">
        <f t="shared" si="40"/>
        <v>217.28665207877464</v>
      </c>
      <c r="R165" s="77">
        <f t="shared" si="33"/>
        <v>13345</v>
      </c>
      <c r="S165" s="80">
        <f t="shared" si="41"/>
        <v>105.38576956487404</v>
      </c>
      <c r="T165" s="77">
        <v>11809</v>
      </c>
      <c r="U165" s="80">
        <f t="shared" si="42"/>
        <v>108.59849181533934</v>
      </c>
      <c r="V165" s="77">
        <v>428</v>
      </c>
      <c r="W165" s="80">
        <f t="shared" si="44"/>
        <v>75.219683655536031</v>
      </c>
      <c r="X165" s="77">
        <f t="shared" si="34"/>
        <v>1536</v>
      </c>
      <c r="Y165" s="80">
        <f t="shared" si="43"/>
        <v>85.858021240916713</v>
      </c>
      <c r="Z165" s="77">
        <v>249</v>
      </c>
      <c r="AA165" s="80">
        <f t="shared" si="29"/>
        <v>114.74654377880185</v>
      </c>
      <c r="AB165" s="77">
        <v>74</v>
      </c>
      <c r="AC165" s="80">
        <f t="shared" si="30"/>
        <v>97.368421052631575</v>
      </c>
      <c r="AD165" s="168"/>
      <c r="AE165" s="128"/>
      <c r="AF165" s="128"/>
      <c r="AG165" s="128"/>
      <c r="AH165" s="128"/>
      <c r="AI165" s="138"/>
      <c r="AJ165" s="37"/>
      <c r="AK165" s="37"/>
      <c r="AL165" s="37"/>
      <c r="AM165" s="37"/>
      <c r="AN165" s="37"/>
      <c r="AO165" s="37"/>
      <c r="AP165" s="37"/>
      <c r="AQ165" s="37"/>
      <c r="AR165" s="37"/>
      <c r="AS165" s="37"/>
      <c r="AT165" s="37"/>
      <c r="AU165" s="37"/>
      <c r="AV165" s="37"/>
      <c r="AW165" s="37"/>
      <c r="AX165" s="37"/>
      <c r="AY165" s="37"/>
    </row>
    <row r="166" spans="1:51" s="13" customFormat="1" ht="12" hidden="1" customHeight="1">
      <c r="B166" s="32" t="s">
        <v>155</v>
      </c>
      <c r="C166" s="51" t="s">
        <v>156</v>
      </c>
      <c r="D166" s="78">
        <v>11210</v>
      </c>
      <c r="E166" s="81">
        <f t="shared" si="35"/>
        <v>97.106722106722117</v>
      </c>
      <c r="F166" s="79">
        <v>107</v>
      </c>
      <c r="G166" s="81">
        <f t="shared" si="36"/>
        <v>100</v>
      </c>
      <c r="H166" s="79">
        <v>37</v>
      </c>
      <c r="I166" s="81">
        <f t="shared" si="28"/>
        <v>80.434782608695656</v>
      </c>
      <c r="J166" s="79">
        <f t="shared" si="31"/>
        <v>11103</v>
      </c>
      <c r="K166" s="81">
        <f t="shared" si="37"/>
        <v>97.079653755355423</v>
      </c>
      <c r="L166" s="79">
        <v>3346</v>
      </c>
      <c r="M166" s="81">
        <f t="shared" si="38"/>
        <v>106.66241632132612</v>
      </c>
      <c r="N166" s="79">
        <v>4863</v>
      </c>
      <c r="O166" s="81">
        <f t="shared" si="39"/>
        <v>114.12813893452241</v>
      </c>
      <c r="P166" s="79">
        <f t="shared" si="32"/>
        <v>1517</v>
      </c>
      <c r="Q166" s="81">
        <f t="shared" si="40"/>
        <v>134.96441281138789</v>
      </c>
      <c r="R166" s="79">
        <f t="shared" si="33"/>
        <v>12620</v>
      </c>
      <c r="S166" s="81">
        <f t="shared" si="41"/>
        <v>100.46970782581003</v>
      </c>
      <c r="T166" s="79">
        <v>11313</v>
      </c>
      <c r="U166" s="81">
        <f t="shared" si="42"/>
        <v>101.50740242261102</v>
      </c>
      <c r="V166" s="79">
        <v>461</v>
      </c>
      <c r="W166" s="81">
        <f t="shared" si="44"/>
        <v>85.055350553505534</v>
      </c>
      <c r="X166" s="79">
        <f t="shared" si="34"/>
        <v>1307</v>
      </c>
      <c r="Y166" s="81">
        <f t="shared" si="43"/>
        <v>92.302259887005647</v>
      </c>
      <c r="Z166" s="79">
        <v>289</v>
      </c>
      <c r="AA166" s="81">
        <f t="shared" si="29"/>
        <v>130.18018018018017</v>
      </c>
      <c r="AB166" s="79">
        <v>33</v>
      </c>
      <c r="AC166" s="81">
        <f t="shared" si="30"/>
        <v>58.928571428571431</v>
      </c>
      <c r="AD166" s="169"/>
      <c r="AE166" s="129"/>
      <c r="AF166" s="129"/>
      <c r="AG166" s="129"/>
      <c r="AH166" s="129"/>
      <c r="AI166" s="139"/>
    </row>
    <row r="167" spans="1:51" s="13" customFormat="1" ht="12" hidden="1" customHeight="1">
      <c r="B167" s="33" t="s">
        <v>100</v>
      </c>
      <c r="C167" s="50" t="s">
        <v>18</v>
      </c>
      <c r="D167" s="75">
        <v>11746</v>
      </c>
      <c r="E167" s="73">
        <f t="shared" si="35"/>
        <v>97.590561648388174</v>
      </c>
      <c r="F167" s="72">
        <v>106</v>
      </c>
      <c r="G167" s="73">
        <f t="shared" si="36"/>
        <v>92.173913043478265</v>
      </c>
      <c r="H167" s="72">
        <v>36</v>
      </c>
      <c r="I167" s="73">
        <f t="shared" si="28"/>
        <v>70.588235294117652</v>
      </c>
      <c r="J167" s="72">
        <f t="shared" si="31"/>
        <v>11640</v>
      </c>
      <c r="K167" s="73">
        <f t="shared" si="37"/>
        <v>97.642815200067119</v>
      </c>
      <c r="L167" s="72">
        <v>3416</v>
      </c>
      <c r="M167" s="73">
        <f t="shared" si="38"/>
        <v>101.93971948672038</v>
      </c>
      <c r="N167" s="72">
        <v>4410</v>
      </c>
      <c r="O167" s="73">
        <f t="shared" si="39"/>
        <v>103.6427732079906</v>
      </c>
      <c r="P167" s="72">
        <f t="shared" si="32"/>
        <v>994</v>
      </c>
      <c r="Q167" s="73">
        <f t="shared" si="40"/>
        <v>109.95575221238938</v>
      </c>
      <c r="R167" s="72">
        <f t="shared" si="33"/>
        <v>12634</v>
      </c>
      <c r="S167" s="73">
        <f t="shared" si="41"/>
        <v>98.510721247563353</v>
      </c>
      <c r="T167" s="72">
        <v>11449</v>
      </c>
      <c r="U167" s="73">
        <f t="shared" si="42"/>
        <v>97.264463512021067</v>
      </c>
      <c r="V167" s="72">
        <v>544</v>
      </c>
      <c r="W167" s="73">
        <f t="shared" si="44"/>
        <v>105.4263565891473</v>
      </c>
      <c r="X167" s="72">
        <f t="shared" si="34"/>
        <v>1185</v>
      </c>
      <c r="Y167" s="73">
        <f t="shared" si="43"/>
        <v>112.42884250474383</v>
      </c>
      <c r="Z167" s="72">
        <v>240</v>
      </c>
      <c r="AA167" s="73">
        <f t="shared" si="29"/>
        <v>128.34224598930481</v>
      </c>
      <c r="AB167" s="72">
        <v>49</v>
      </c>
      <c r="AC167" s="73">
        <f t="shared" si="30"/>
        <v>116.66666666666667</v>
      </c>
      <c r="AD167" s="167"/>
      <c r="AE167" s="127"/>
      <c r="AF167" s="127"/>
      <c r="AG167" s="127"/>
      <c r="AH167" s="127"/>
      <c r="AI167" s="137"/>
    </row>
    <row r="168" spans="1:51" s="13" customFormat="1" ht="12" hidden="1" customHeight="1">
      <c r="B168" s="33" t="s">
        <v>102</v>
      </c>
      <c r="C168" s="50" t="s">
        <v>10</v>
      </c>
      <c r="D168" s="75">
        <v>11199</v>
      </c>
      <c r="E168" s="73">
        <f t="shared" si="35"/>
        <v>96.071030282233849</v>
      </c>
      <c r="F168" s="72">
        <v>108</v>
      </c>
      <c r="G168" s="73">
        <f t="shared" si="36"/>
        <v>101.88679245283019</v>
      </c>
      <c r="H168" s="72">
        <v>38</v>
      </c>
      <c r="I168" s="73">
        <f t="shared" si="28"/>
        <v>84.444444444444443</v>
      </c>
      <c r="J168" s="72">
        <f t="shared" si="31"/>
        <v>11091</v>
      </c>
      <c r="K168" s="73">
        <f t="shared" si="37"/>
        <v>96.017660808588005</v>
      </c>
      <c r="L168" s="72">
        <v>3326</v>
      </c>
      <c r="M168" s="73">
        <f t="shared" si="38"/>
        <v>100.81842982722038</v>
      </c>
      <c r="N168" s="72">
        <v>4137</v>
      </c>
      <c r="O168" s="73">
        <f t="shared" si="39"/>
        <v>100.58351568198395</v>
      </c>
      <c r="P168" s="72">
        <f t="shared" si="32"/>
        <v>811</v>
      </c>
      <c r="Q168" s="73">
        <f t="shared" si="40"/>
        <v>99.631449631449627</v>
      </c>
      <c r="R168" s="72">
        <f t="shared" si="33"/>
        <v>11902</v>
      </c>
      <c r="S168" s="73">
        <f t="shared" si="41"/>
        <v>96.25556004852406</v>
      </c>
      <c r="T168" s="72">
        <v>10784</v>
      </c>
      <c r="U168" s="73">
        <f t="shared" si="42"/>
        <v>93.554263902142793</v>
      </c>
      <c r="V168" s="72">
        <v>420</v>
      </c>
      <c r="W168" s="73">
        <f t="shared" si="44"/>
        <v>103.19410319410321</v>
      </c>
      <c r="X168" s="72">
        <f t="shared" si="34"/>
        <v>1118</v>
      </c>
      <c r="Y168" s="73">
        <f t="shared" si="43"/>
        <v>133.4128878281623</v>
      </c>
      <c r="Z168" s="72">
        <v>253</v>
      </c>
      <c r="AA168" s="73">
        <f t="shared" si="29"/>
        <v>114.47963800904976</v>
      </c>
      <c r="AB168" s="72">
        <v>38</v>
      </c>
      <c r="AC168" s="73">
        <f t="shared" si="30"/>
        <v>77.551020408163268</v>
      </c>
      <c r="AD168" s="167"/>
      <c r="AE168" s="127"/>
      <c r="AF168" s="127"/>
      <c r="AG168" s="127"/>
      <c r="AH168" s="127"/>
      <c r="AI168" s="137"/>
    </row>
    <row r="169" spans="1:51" s="13" customFormat="1" ht="12" hidden="1" customHeight="1">
      <c r="B169" s="33" t="s">
        <v>104</v>
      </c>
      <c r="C169" s="50" t="s">
        <v>105</v>
      </c>
      <c r="D169" s="75">
        <v>11259</v>
      </c>
      <c r="E169" s="73">
        <f t="shared" si="35"/>
        <v>96.834953126343862</v>
      </c>
      <c r="F169" s="72">
        <v>119</v>
      </c>
      <c r="G169" s="73">
        <f t="shared" si="36"/>
        <v>114.42307692307692</v>
      </c>
      <c r="H169" s="72">
        <v>49</v>
      </c>
      <c r="I169" s="73">
        <f t="shared" si="28"/>
        <v>119.51219512195121</v>
      </c>
      <c r="J169" s="72">
        <f t="shared" si="31"/>
        <v>11140</v>
      </c>
      <c r="K169" s="73">
        <f t="shared" si="37"/>
        <v>96.676212791807686</v>
      </c>
      <c r="L169" s="72">
        <v>3286</v>
      </c>
      <c r="M169" s="73">
        <f t="shared" si="38"/>
        <v>100.61236987140232</v>
      </c>
      <c r="N169" s="72">
        <v>4770</v>
      </c>
      <c r="O169" s="73">
        <f t="shared" si="39"/>
        <v>106.71140939597315</v>
      </c>
      <c r="P169" s="72">
        <f t="shared" si="32"/>
        <v>1484</v>
      </c>
      <c r="Q169" s="73">
        <f t="shared" si="40"/>
        <v>123.25581395348837</v>
      </c>
      <c r="R169" s="72">
        <f t="shared" si="33"/>
        <v>12624</v>
      </c>
      <c r="S169" s="73">
        <f t="shared" si="41"/>
        <v>99.190696943505927</v>
      </c>
      <c r="T169" s="72">
        <v>11480</v>
      </c>
      <c r="U169" s="73">
        <f t="shared" si="42"/>
        <v>98.094505682303677</v>
      </c>
      <c r="V169" s="72">
        <v>408</v>
      </c>
      <c r="W169" s="73">
        <f t="shared" si="44"/>
        <v>80.314960629921259</v>
      </c>
      <c r="X169" s="72">
        <f t="shared" si="34"/>
        <v>1144</v>
      </c>
      <c r="Y169" s="73">
        <f t="shared" si="43"/>
        <v>111.71875</v>
      </c>
      <c r="Z169" s="72">
        <v>330</v>
      </c>
      <c r="AA169" s="73">
        <f t="shared" si="29"/>
        <v>177.41935483870967</v>
      </c>
      <c r="AB169" s="72">
        <v>44</v>
      </c>
      <c r="AC169" s="73">
        <f t="shared" si="30"/>
        <v>93.61702127659575</v>
      </c>
      <c r="AD169" s="167"/>
      <c r="AE169" s="127"/>
      <c r="AF169" s="127"/>
      <c r="AG169" s="127"/>
      <c r="AH169" s="127"/>
      <c r="AI169" s="137"/>
    </row>
    <row r="170" spans="1:51" s="13" customFormat="1" ht="12" hidden="1" customHeight="1">
      <c r="B170" s="33" t="s">
        <v>106</v>
      </c>
      <c r="C170" s="50" t="s">
        <v>107</v>
      </c>
      <c r="D170" s="75">
        <v>11088</v>
      </c>
      <c r="E170" s="73">
        <f t="shared" si="35"/>
        <v>98.028467863142083</v>
      </c>
      <c r="F170" s="72">
        <v>117</v>
      </c>
      <c r="G170" s="73">
        <f t="shared" si="36"/>
        <v>106.36363636363637</v>
      </c>
      <c r="H170" s="72">
        <v>47</v>
      </c>
      <c r="I170" s="73">
        <f t="shared" si="28"/>
        <v>102.17391304347827</v>
      </c>
      <c r="J170" s="72">
        <f t="shared" si="31"/>
        <v>10971</v>
      </c>
      <c r="K170" s="73">
        <f t="shared" si="37"/>
        <v>97.946611909650926</v>
      </c>
      <c r="L170" s="72">
        <v>3374</v>
      </c>
      <c r="M170" s="73">
        <f t="shared" si="38"/>
        <v>108.21039127645926</v>
      </c>
      <c r="N170" s="72">
        <v>4684</v>
      </c>
      <c r="O170" s="73">
        <f t="shared" si="39"/>
        <v>98.424038663584795</v>
      </c>
      <c r="P170" s="72">
        <f t="shared" si="32"/>
        <v>1310</v>
      </c>
      <c r="Q170" s="73">
        <f t="shared" si="40"/>
        <v>79.829372333942715</v>
      </c>
      <c r="R170" s="72">
        <f t="shared" si="33"/>
        <v>12281</v>
      </c>
      <c r="S170" s="73">
        <f t="shared" si="41"/>
        <v>95.631521569848928</v>
      </c>
      <c r="T170" s="72">
        <v>10939</v>
      </c>
      <c r="U170" s="73">
        <f t="shared" si="42"/>
        <v>94.212384807510119</v>
      </c>
      <c r="V170" s="72">
        <v>390</v>
      </c>
      <c r="W170" s="73">
        <f t="shared" si="44"/>
        <v>70.652173913043484</v>
      </c>
      <c r="X170" s="72">
        <f t="shared" si="34"/>
        <v>1342</v>
      </c>
      <c r="Y170" s="73">
        <f t="shared" si="43"/>
        <v>109.017059301381</v>
      </c>
      <c r="Z170" s="72">
        <v>323</v>
      </c>
      <c r="AA170" s="73">
        <f t="shared" si="29"/>
        <v>204.43037974683543</v>
      </c>
      <c r="AB170" s="72">
        <v>53</v>
      </c>
      <c r="AC170" s="73">
        <f t="shared" si="30"/>
        <v>84.126984126984127</v>
      </c>
      <c r="AD170" s="167"/>
      <c r="AE170" s="127"/>
      <c r="AF170" s="127"/>
      <c r="AG170" s="127"/>
      <c r="AH170" s="127"/>
      <c r="AI170" s="137"/>
    </row>
    <row r="171" spans="1:51" ht="12" hidden="1" customHeight="1">
      <c r="A171" s="14"/>
      <c r="B171" s="33" t="s">
        <v>108</v>
      </c>
      <c r="C171" s="50" t="s">
        <v>13</v>
      </c>
      <c r="D171" s="75">
        <v>10857</v>
      </c>
      <c r="E171" s="73">
        <f t="shared" si="35"/>
        <v>98.71794871794873</v>
      </c>
      <c r="F171" s="72">
        <v>97</v>
      </c>
      <c r="G171" s="73">
        <f t="shared" si="36"/>
        <v>96.039603960396036</v>
      </c>
      <c r="H171" s="72">
        <v>27</v>
      </c>
      <c r="I171" s="73">
        <f t="shared" si="28"/>
        <v>61.363636363636367</v>
      </c>
      <c r="J171" s="72">
        <f t="shared" si="31"/>
        <v>10760</v>
      </c>
      <c r="K171" s="73">
        <f t="shared" si="37"/>
        <v>98.742773240341378</v>
      </c>
      <c r="L171" s="72">
        <v>3169</v>
      </c>
      <c r="M171" s="73">
        <f t="shared" si="38"/>
        <v>102.49029754204399</v>
      </c>
      <c r="N171" s="72">
        <v>4631</v>
      </c>
      <c r="O171" s="73">
        <f t="shared" si="39"/>
        <v>97.106311595722374</v>
      </c>
      <c r="P171" s="72">
        <f t="shared" si="32"/>
        <v>1462</v>
      </c>
      <c r="Q171" s="73">
        <f t="shared" si="40"/>
        <v>87.179487179487182</v>
      </c>
      <c r="R171" s="72">
        <f t="shared" si="33"/>
        <v>12222</v>
      </c>
      <c r="S171" s="73">
        <f t="shared" si="41"/>
        <v>97.20057261014793</v>
      </c>
      <c r="T171" s="72">
        <v>11134</v>
      </c>
      <c r="U171" s="73">
        <f t="shared" si="42"/>
        <v>95.579019658339774</v>
      </c>
      <c r="V171" s="72">
        <v>635</v>
      </c>
      <c r="W171" s="73">
        <f t="shared" si="44"/>
        <v>75.775656324582343</v>
      </c>
      <c r="X171" s="72">
        <f t="shared" si="34"/>
        <v>1088</v>
      </c>
      <c r="Y171" s="73">
        <f t="shared" si="43"/>
        <v>117.62162162162161</v>
      </c>
      <c r="Z171" s="72">
        <v>319</v>
      </c>
      <c r="AA171" s="73">
        <f t="shared" si="29"/>
        <v>109.24657534246576</v>
      </c>
      <c r="AB171" s="72">
        <v>54</v>
      </c>
      <c r="AC171" s="73">
        <f t="shared" si="30"/>
        <v>79.411764705882348</v>
      </c>
      <c r="AD171" s="167"/>
      <c r="AE171" s="127"/>
      <c r="AF171" s="127"/>
      <c r="AG171" s="127"/>
      <c r="AH171" s="127"/>
      <c r="AI171" s="137"/>
    </row>
    <row r="172" spans="1:51" ht="12" hidden="1" customHeight="1">
      <c r="A172" s="14"/>
      <c r="B172" s="33" t="s">
        <v>110</v>
      </c>
      <c r="C172" s="50" t="s">
        <v>14</v>
      </c>
      <c r="D172" s="75">
        <v>11085</v>
      </c>
      <c r="E172" s="73">
        <f t="shared" si="35"/>
        <v>97.898083546763232</v>
      </c>
      <c r="F172" s="72">
        <v>84</v>
      </c>
      <c r="G172" s="73">
        <f t="shared" si="36"/>
        <v>79.245283018867923</v>
      </c>
      <c r="H172" s="72">
        <v>14</v>
      </c>
      <c r="I172" s="73">
        <f t="shared" si="28"/>
        <v>27.450980392156865</v>
      </c>
      <c r="J172" s="72">
        <f t="shared" si="31"/>
        <v>11001</v>
      </c>
      <c r="K172" s="73">
        <f t="shared" si="37"/>
        <v>98.074351430863871</v>
      </c>
      <c r="L172" s="72">
        <v>3407</v>
      </c>
      <c r="M172" s="73">
        <f t="shared" si="38"/>
        <v>107.23953415171546</v>
      </c>
      <c r="N172" s="72">
        <v>4319</v>
      </c>
      <c r="O172" s="73">
        <f t="shared" si="39"/>
        <v>94.383741258741267</v>
      </c>
      <c r="P172" s="72">
        <f t="shared" si="32"/>
        <v>912</v>
      </c>
      <c r="Q172" s="73">
        <f t="shared" si="40"/>
        <v>65.189421015010723</v>
      </c>
      <c r="R172" s="72">
        <f t="shared" si="33"/>
        <v>11913</v>
      </c>
      <c r="S172" s="73">
        <f t="shared" si="41"/>
        <v>94.42771084337349</v>
      </c>
      <c r="T172" s="72">
        <v>10744</v>
      </c>
      <c r="U172" s="73">
        <f t="shared" si="42"/>
        <v>92.716603382809808</v>
      </c>
      <c r="V172" s="72">
        <v>574</v>
      </c>
      <c r="W172" s="73">
        <f t="shared" si="44"/>
        <v>79.391424619640389</v>
      </c>
      <c r="X172" s="72">
        <f t="shared" si="34"/>
        <v>1169</v>
      </c>
      <c r="Y172" s="73">
        <f t="shared" si="43"/>
        <v>113.71595330739299</v>
      </c>
      <c r="Z172" s="72">
        <v>270</v>
      </c>
      <c r="AA172" s="73">
        <f t="shared" si="29"/>
        <v>89.700996677740861</v>
      </c>
      <c r="AB172" s="72">
        <v>89</v>
      </c>
      <c r="AC172" s="73">
        <f t="shared" si="30"/>
        <v>118.66666666666667</v>
      </c>
      <c r="AD172" s="167"/>
      <c r="AE172" s="127"/>
      <c r="AF172" s="127"/>
      <c r="AG172" s="127"/>
      <c r="AH172" s="127"/>
      <c r="AI172" s="137"/>
    </row>
    <row r="173" spans="1:51" ht="12" hidden="1" customHeight="1">
      <c r="A173" s="14"/>
      <c r="B173" s="33" t="s">
        <v>112</v>
      </c>
      <c r="C173" s="50" t="s">
        <v>15</v>
      </c>
      <c r="D173" s="75">
        <v>10743</v>
      </c>
      <c r="E173" s="73">
        <f t="shared" si="35"/>
        <v>98.514442916093543</v>
      </c>
      <c r="F173" s="72">
        <v>80</v>
      </c>
      <c r="G173" s="73">
        <f t="shared" si="36"/>
        <v>77.669902912621353</v>
      </c>
      <c r="H173" s="72">
        <v>10</v>
      </c>
      <c r="I173" s="73">
        <f t="shared" si="28"/>
        <v>21.276595744680851</v>
      </c>
      <c r="J173" s="72">
        <f t="shared" si="31"/>
        <v>10663</v>
      </c>
      <c r="K173" s="73">
        <f t="shared" si="37"/>
        <v>98.713201259026107</v>
      </c>
      <c r="L173" s="72">
        <v>3298</v>
      </c>
      <c r="M173" s="73">
        <f t="shared" si="38"/>
        <v>104.56563094483195</v>
      </c>
      <c r="N173" s="72">
        <v>4167</v>
      </c>
      <c r="O173" s="73">
        <f t="shared" si="39"/>
        <v>103.83752803388985</v>
      </c>
      <c r="P173" s="72">
        <f t="shared" si="32"/>
        <v>869</v>
      </c>
      <c r="Q173" s="73">
        <f t="shared" si="40"/>
        <v>101.16414435389989</v>
      </c>
      <c r="R173" s="72">
        <f t="shared" si="33"/>
        <v>11532</v>
      </c>
      <c r="S173" s="73">
        <f t="shared" si="41"/>
        <v>98.893748392076148</v>
      </c>
      <c r="T173" s="72">
        <v>10305</v>
      </c>
      <c r="U173" s="73">
        <f t="shared" si="42"/>
        <v>97.308781869688389</v>
      </c>
      <c r="V173" s="72">
        <v>680</v>
      </c>
      <c r="W173" s="73">
        <f t="shared" si="44"/>
        <v>120.9964412811388</v>
      </c>
      <c r="X173" s="72">
        <f t="shared" si="34"/>
        <v>1227</v>
      </c>
      <c r="Y173" s="73">
        <f t="shared" si="43"/>
        <v>114.5658263305322</v>
      </c>
      <c r="Z173" s="72">
        <v>388</v>
      </c>
      <c r="AA173" s="73">
        <f t="shared" si="29"/>
        <v>116.5165165165165</v>
      </c>
      <c r="AB173" s="72">
        <v>66</v>
      </c>
      <c r="AC173" s="73">
        <f t="shared" si="30"/>
        <v>85.714285714285708</v>
      </c>
      <c r="AD173" s="167"/>
      <c r="AE173" s="127"/>
      <c r="AF173" s="127"/>
      <c r="AG173" s="127"/>
      <c r="AH173" s="127"/>
      <c r="AI173" s="137"/>
    </row>
    <row r="174" spans="1:51" ht="12" hidden="1" customHeight="1">
      <c r="A174" s="14"/>
      <c r="B174" s="33" t="s">
        <v>114</v>
      </c>
      <c r="C174" s="50" t="s">
        <v>16</v>
      </c>
      <c r="D174" s="75">
        <v>11280</v>
      </c>
      <c r="E174" s="73">
        <f t="shared" si="35"/>
        <v>101.29310344827587</v>
      </c>
      <c r="F174" s="72">
        <v>95</v>
      </c>
      <c r="G174" s="73">
        <f t="shared" si="36"/>
        <v>87.962962962962962</v>
      </c>
      <c r="H174" s="72">
        <v>25</v>
      </c>
      <c r="I174" s="73">
        <f t="shared" si="28"/>
        <v>52.083333333333336</v>
      </c>
      <c r="J174" s="72">
        <f t="shared" si="31"/>
        <v>11185</v>
      </c>
      <c r="K174" s="73">
        <f t="shared" si="37"/>
        <v>101.42364889372506</v>
      </c>
      <c r="L174" s="72">
        <v>3677</v>
      </c>
      <c r="M174" s="73">
        <f t="shared" si="38"/>
        <v>115.30260269677015</v>
      </c>
      <c r="N174" s="72">
        <v>4026</v>
      </c>
      <c r="O174" s="73">
        <f t="shared" si="39"/>
        <v>100.34895314057826</v>
      </c>
      <c r="P174" s="72">
        <f t="shared" si="32"/>
        <v>349</v>
      </c>
      <c r="Q174" s="73">
        <f t="shared" si="40"/>
        <v>42.405832320777641</v>
      </c>
      <c r="R174" s="72">
        <f t="shared" si="33"/>
        <v>11534</v>
      </c>
      <c r="S174" s="73">
        <f t="shared" si="41"/>
        <v>97.325120243017466</v>
      </c>
      <c r="T174" s="72">
        <v>9911</v>
      </c>
      <c r="U174" s="73">
        <f t="shared" si="42"/>
        <v>94.833030332025643</v>
      </c>
      <c r="V174" s="72">
        <v>526</v>
      </c>
      <c r="W174" s="73">
        <f t="shared" si="44"/>
        <v>117.41071428571428</v>
      </c>
      <c r="X174" s="72">
        <f t="shared" si="34"/>
        <v>1623</v>
      </c>
      <c r="Y174" s="73">
        <f t="shared" si="43"/>
        <v>115.92857142857143</v>
      </c>
      <c r="Z174" s="72">
        <v>408</v>
      </c>
      <c r="AA174" s="73">
        <f t="shared" si="29"/>
        <v>125.92592592592592</v>
      </c>
      <c r="AB174" s="72">
        <v>62</v>
      </c>
      <c r="AC174" s="73">
        <f t="shared" si="30"/>
        <v>126.53061224489797</v>
      </c>
      <c r="AD174" s="167"/>
      <c r="AE174" s="127"/>
      <c r="AF174" s="127"/>
      <c r="AG174" s="127"/>
      <c r="AH174" s="127"/>
      <c r="AI174" s="137"/>
    </row>
    <row r="175" spans="1:51" ht="12" hidden="1" customHeight="1">
      <c r="A175" s="14"/>
      <c r="B175" s="33" t="s">
        <v>157</v>
      </c>
      <c r="C175" s="50" t="s">
        <v>158</v>
      </c>
      <c r="D175" s="75">
        <v>11185</v>
      </c>
      <c r="E175" s="73">
        <f t="shared" si="35"/>
        <v>100.03577497540471</v>
      </c>
      <c r="F175" s="72">
        <v>89</v>
      </c>
      <c r="G175" s="73">
        <f t="shared" si="36"/>
        <v>65.925925925925924</v>
      </c>
      <c r="H175" s="72">
        <v>30</v>
      </c>
      <c r="I175" s="73">
        <f t="shared" si="28"/>
        <v>46.153846153846153</v>
      </c>
      <c r="J175" s="72">
        <f t="shared" si="31"/>
        <v>11096</v>
      </c>
      <c r="K175" s="73">
        <f t="shared" si="37"/>
        <v>100.45265254390729</v>
      </c>
      <c r="L175" s="72">
        <v>3598</v>
      </c>
      <c r="M175" s="73">
        <f t="shared" si="38"/>
        <v>104.44121915820028</v>
      </c>
      <c r="N175" s="72">
        <v>3991</v>
      </c>
      <c r="O175" s="73">
        <f t="shared" si="39"/>
        <v>102.20230473751602</v>
      </c>
      <c r="P175" s="72">
        <f t="shared" si="32"/>
        <v>393</v>
      </c>
      <c r="Q175" s="73">
        <f t="shared" si="40"/>
        <v>85.434782608695642</v>
      </c>
      <c r="R175" s="72">
        <f t="shared" si="33"/>
        <v>11489</v>
      </c>
      <c r="S175" s="73">
        <f t="shared" si="41"/>
        <v>99.852250999478528</v>
      </c>
      <c r="T175" s="72">
        <v>9969</v>
      </c>
      <c r="U175" s="73">
        <f t="shared" si="42"/>
        <v>96.936989498249702</v>
      </c>
      <c r="V175" s="72">
        <v>301</v>
      </c>
      <c r="W175" s="73">
        <f t="shared" si="44"/>
        <v>90.936555891238669</v>
      </c>
      <c r="X175" s="72">
        <f t="shared" si="34"/>
        <v>1520</v>
      </c>
      <c r="Y175" s="73">
        <f t="shared" si="43"/>
        <v>124.38625204582652</v>
      </c>
      <c r="Z175" s="72">
        <v>225</v>
      </c>
      <c r="AA175" s="73">
        <f t="shared" si="29"/>
        <v>118.42105263157893</v>
      </c>
      <c r="AB175" s="72">
        <v>64</v>
      </c>
      <c r="AC175" s="73">
        <f t="shared" si="30"/>
        <v>172.97297297297297</v>
      </c>
      <c r="AD175" s="167"/>
      <c r="AE175" s="127"/>
      <c r="AF175" s="127"/>
      <c r="AG175" s="127"/>
      <c r="AH175" s="127"/>
      <c r="AI175" s="137"/>
    </row>
    <row r="176" spans="1:51" ht="12" hidden="1" customHeight="1">
      <c r="A176" s="14"/>
      <c r="B176" s="33" t="s">
        <v>118</v>
      </c>
      <c r="C176" s="50" t="s">
        <v>119</v>
      </c>
      <c r="D176" s="75">
        <v>10472</v>
      </c>
      <c r="E176" s="73">
        <f t="shared" si="35"/>
        <v>101.68964847543211</v>
      </c>
      <c r="F176" s="72">
        <v>78</v>
      </c>
      <c r="G176" s="73">
        <f t="shared" si="36"/>
        <v>77.227722772277232</v>
      </c>
      <c r="H176" s="72">
        <v>19</v>
      </c>
      <c r="I176" s="73">
        <f t="shared" si="28"/>
        <v>61.29032258064516</v>
      </c>
      <c r="J176" s="72">
        <f t="shared" si="31"/>
        <v>10394</v>
      </c>
      <c r="K176" s="73">
        <f t="shared" si="37"/>
        <v>101.93194076689223</v>
      </c>
      <c r="L176" s="72">
        <v>3322</v>
      </c>
      <c r="M176" s="73">
        <f t="shared" si="38"/>
        <v>109.3842607836681</v>
      </c>
      <c r="N176" s="72">
        <v>3941</v>
      </c>
      <c r="O176" s="73">
        <f t="shared" si="39"/>
        <v>91.715150104724231</v>
      </c>
      <c r="P176" s="72">
        <f t="shared" si="32"/>
        <v>619</v>
      </c>
      <c r="Q176" s="73">
        <f t="shared" si="40"/>
        <v>49.126984126984127</v>
      </c>
      <c r="R176" s="72">
        <f t="shared" si="33"/>
        <v>11013</v>
      </c>
      <c r="S176" s="73">
        <f t="shared" si="41"/>
        <v>96.124639958104225</v>
      </c>
      <c r="T176" s="72">
        <v>9876</v>
      </c>
      <c r="U176" s="73">
        <f t="shared" si="42"/>
        <v>94.317639193964283</v>
      </c>
      <c r="V176" s="72">
        <v>438</v>
      </c>
      <c r="W176" s="73">
        <f t="shared" si="44"/>
        <v>71.921182266009851</v>
      </c>
      <c r="X176" s="72">
        <f t="shared" si="34"/>
        <v>1137</v>
      </c>
      <c r="Y176" s="73">
        <f t="shared" si="43"/>
        <v>115.31440162271804</v>
      </c>
      <c r="Z176" s="72">
        <v>269</v>
      </c>
      <c r="AA176" s="73">
        <f t="shared" si="29"/>
        <v>110.69958847736625</v>
      </c>
      <c r="AB176" s="72">
        <v>53</v>
      </c>
      <c r="AC176" s="73">
        <f t="shared" si="30"/>
        <v>117.77777777777779</v>
      </c>
      <c r="AD176" s="167"/>
      <c r="AE176" s="127"/>
      <c r="AF176" s="127"/>
      <c r="AG176" s="127"/>
      <c r="AH176" s="127"/>
      <c r="AI176" s="137"/>
    </row>
    <row r="177" spans="1:51" ht="12" hidden="1" customHeight="1">
      <c r="A177" s="14"/>
      <c r="B177" s="34" t="s">
        <v>120</v>
      </c>
      <c r="C177" s="52" t="s">
        <v>20</v>
      </c>
      <c r="D177" s="76">
        <v>11542</v>
      </c>
      <c r="E177" s="80">
        <f t="shared" si="35"/>
        <v>100.52255704581083</v>
      </c>
      <c r="F177" s="77">
        <v>93</v>
      </c>
      <c r="G177" s="80">
        <f t="shared" si="36"/>
        <v>75.609756097560975</v>
      </c>
      <c r="H177" s="77">
        <v>34</v>
      </c>
      <c r="I177" s="80">
        <f t="shared" si="28"/>
        <v>64.15094339622641</v>
      </c>
      <c r="J177" s="77">
        <f t="shared" si="31"/>
        <v>11449</v>
      </c>
      <c r="K177" s="80">
        <f t="shared" si="37"/>
        <v>100.79232326789329</v>
      </c>
      <c r="L177" s="77">
        <v>3831</v>
      </c>
      <c r="M177" s="80">
        <f t="shared" si="38"/>
        <v>104.33006535947713</v>
      </c>
      <c r="N177" s="77">
        <v>4295</v>
      </c>
      <c r="O177" s="80">
        <f t="shared" si="39"/>
        <v>75.910215623895368</v>
      </c>
      <c r="P177" s="77">
        <f t="shared" si="32"/>
        <v>464</v>
      </c>
      <c r="Q177" s="80">
        <f t="shared" si="40"/>
        <v>23.363544813695871</v>
      </c>
      <c r="R177" s="77">
        <f t="shared" si="33"/>
        <v>11913</v>
      </c>
      <c r="S177" s="80">
        <f t="shared" si="41"/>
        <v>89.26938928437616</v>
      </c>
      <c r="T177" s="77">
        <v>10225</v>
      </c>
      <c r="U177" s="80">
        <f t="shared" si="42"/>
        <v>86.586501820645267</v>
      </c>
      <c r="V177" s="77">
        <v>350</v>
      </c>
      <c r="W177" s="80">
        <f t="shared" si="44"/>
        <v>81.775700934579447</v>
      </c>
      <c r="X177" s="77">
        <f t="shared" si="34"/>
        <v>1688</v>
      </c>
      <c r="Y177" s="80">
        <f t="shared" si="43"/>
        <v>109.89583333333333</v>
      </c>
      <c r="Z177" s="77">
        <v>344</v>
      </c>
      <c r="AA177" s="80">
        <f t="shared" si="29"/>
        <v>138.15261044176708</v>
      </c>
      <c r="AB177" s="77">
        <v>87</v>
      </c>
      <c r="AC177" s="80">
        <f t="shared" si="30"/>
        <v>117.56756756756756</v>
      </c>
      <c r="AD177" s="168"/>
      <c r="AE177" s="128"/>
      <c r="AF177" s="128"/>
      <c r="AG177" s="128"/>
      <c r="AH177" s="128"/>
      <c r="AI177" s="138"/>
      <c r="AJ177" s="37"/>
      <c r="AK177" s="37"/>
      <c r="AL177" s="37"/>
      <c r="AM177" s="37"/>
      <c r="AN177" s="37"/>
      <c r="AO177" s="37"/>
      <c r="AP177" s="37"/>
      <c r="AQ177" s="37"/>
      <c r="AR177" s="37"/>
      <c r="AS177" s="37"/>
      <c r="AT177" s="37"/>
      <c r="AU177" s="37"/>
      <c r="AV177" s="37"/>
      <c r="AW177" s="37"/>
      <c r="AX177" s="37"/>
      <c r="AY177" s="37"/>
    </row>
    <row r="178" spans="1:51" ht="12" hidden="1" customHeight="1">
      <c r="B178" s="32" t="s">
        <v>159</v>
      </c>
      <c r="C178" s="50" t="s">
        <v>160</v>
      </c>
      <c r="D178" s="78">
        <v>11050</v>
      </c>
      <c r="E178" s="81">
        <f t="shared" si="35"/>
        <v>98.572702943800181</v>
      </c>
      <c r="F178" s="79">
        <v>94</v>
      </c>
      <c r="G178" s="81">
        <f t="shared" si="36"/>
        <v>87.850467289719631</v>
      </c>
      <c r="H178" s="79">
        <v>35</v>
      </c>
      <c r="I178" s="81">
        <f t="shared" si="28"/>
        <v>94.594594594594597</v>
      </c>
      <c r="J178" s="79">
        <f t="shared" si="31"/>
        <v>10956</v>
      </c>
      <c r="K178" s="81">
        <f t="shared" si="37"/>
        <v>98.676033504458246</v>
      </c>
      <c r="L178" s="79">
        <v>3175</v>
      </c>
      <c r="M178" s="81">
        <f t="shared" si="38"/>
        <v>94.889420203227743</v>
      </c>
      <c r="N178" s="79">
        <v>4471</v>
      </c>
      <c r="O178" s="81">
        <f t="shared" si="39"/>
        <v>91.939132222907674</v>
      </c>
      <c r="P178" s="79">
        <f t="shared" si="32"/>
        <v>1296</v>
      </c>
      <c r="Q178" s="81">
        <f t="shared" si="40"/>
        <v>85.431773236651281</v>
      </c>
      <c r="R178" s="79">
        <f t="shared" si="33"/>
        <v>12252</v>
      </c>
      <c r="S178" s="81">
        <f t="shared" si="41"/>
        <v>97.083993660855782</v>
      </c>
      <c r="T178" s="79">
        <v>10630</v>
      </c>
      <c r="U178" s="81">
        <f t="shared" si="42"/>
        <v>93.962697781313537</v>
      </c>
      <c r="V178" s="79">
        <v>341</v>
      </c>
      <c r="W178" s="81">
        <f t="shared" si="44"/>
        <v>73.96963123644251</v>
      </c>
      <c r="X178" s="79">
        <f t="shared" si="34"/>
        <v>1622</v>
      </c>
      <c r="Y178" s="81">
        <f t="shared" si="43"/>
        <v>124.10099464422342</v>
      </c>
      <c r="Z178" s="79">
        <v>432</v>
      </c>
      <c r="AA178" s="81">
        <f t="shared" si="29"/>
        <v>149.48096885813149</v>
      </c>
      <c r="AB178" s="79">
        <v>67</v>
      </c>
      <c r="AC178" s="81">
        <f t="shared" si="30"/>
        <v>203.03030303030303</v>
      </c>
      <c r="AD178" s="169"/>
      <c r="AE178" s="129"/>
      <c r="AF178" s="129"/>
      <c r="AG178" s="129"/>
      <c r="AH178" s="129"/>
      <c r="AI178" s="139"/>
    </row>
    <row r="179" spans="1:51" ht="12" hidden="1" customHeight="1">
      <c r="B179" s="33" t="s">
        <v>100</v>
      </c>
      <c r="C179" s="50" t="s">
        <v>18</v>
      </c>
      <c r="D179" s="75">
        <v>11665</v>
      </c>
      <c r="E179" s="73">
        <f t="shared" si="35"/>
        <v>99.310403541631203</v>
      </c>
      <c r="F179" s="72">
        <v>96</v>
      </c>
      <c r="G179" s="73">
        <f t="shared" si="36"/>
        <v>90.566037735849065</v>
      </c>
      <c r="H179" s="72">
        <v>37</v>
      </c>
      <c r="I179" s="73">
        <f t="shared" si="28"/>
        <v>102.77777777777777</v>
      </c>
      <c r="J179" s="72">
        <f t="shared" si="31"/>
        <v>11569</v>
      </c>
      <c r="K179" s="73">
        <f t="shared" si="37"/>
        <v>99.390034364261169</v>
      </c>
      <c r="L179" s="72">
        <v>3527</v>
      </c>
      <c r="M179" s="73">
        <f t="shared" si="38"/>
        <v>103.24941451990632</v>
      </c>
      <c r="N179" s="72">
        <v>4222</v>
      </c>
      <c r="O179" s="73">
        <f t="shared" si="39"/>
        <v>95.736961451247154</v>
      </c>
      <c r="P179" s="72">
        <f t="shared" si="32"/>
        <v>695</v>
      </c>
      <c r="Q179" s="73">
        <f t="shared" si="40"/>
        <v>69.919517102615686</v>
      </c>
      <c r="R179" s="72">
        <f t="shared" si="33"/>
        <v>12264</v>
      </c>
      <c r="S179" s="73">
        <f t="shared" si="41"/>
        <v>97.071394649358879</v>
      </c>
      <c r="T179" s="72">
        <v>10828</v>
      </c>
      <c r="U179" s="73">
        <f t="shared" si="42"/>
        <v>94.575945497423348</v>
      </c>
      <c r="V179" s="72">
        <v>188</v>
      </c>
      <c r="W179" s="73">
        <f t="shared" si="44"/>
        <v>34.558823529411761</v>
      </c>
      <c r="X179" s="72">
        <f t="shared" si="34"/>
        <v>1436</v>
      </c>
      <c r="Y179" s="73">
        <f t="shared" si="43"/>
        <v>121.18143459915612</v>
      </c>
      <c r="Z179" s="72">
        <v>304</v>
      </c>
      <c r="AA179" s="73">
        <f t="shared" si="29"/>
        <v>126.66666666666666</v>
      </c>
      <c r="AB179" s="72">
        <v>66</v>
      </c>
      <c r="AC179" s="73">
        <f t="shared" si="30"/>
        <v>134.69387755102039</v>
      </c>
      <c r="AD179" s="167"/>
      <c r="AE179" s="127"/>
      <c r="AF179" s="127"/>
      <c r="AG179" s="127"/>
      <c r="AH179" s="127"/>
      <c r="AI179" s="137"/>
    </row>
    <row r="180" spans="1:51" ht="12" hidden="1" customHeight="1">
      <c r="B180" s="33" t="s">
        <v>102</v>
      </c>
      <c r="C180" s="50" t="s">
        <v>10</v>
      </c>
      <c r="D180" s="75">
        <v>11050</v>
      </c>
      <c r="E180" s="73">
        <f t="shared" si="35"/>
        <v>98.669524064648627</v>
      </c>
      <c r="F180" s="72">
        <v>94</v>
      </c>
      <c r="G180" s="73">
        <f t="shared" si="36"/>
        <v>87.037037037037038</v>
      </c>
      <c r="H180" s="72">
        <v>35</v>
      </c>
      <c r="I180" s="73">
        <f t="shared" si="28"/>
        <v>92.10526315789474</v>
      </c>
      <c r="J180" s="72">
        <f t="shared" si="31"/>
        <v>10956</v>
      </c>
      <c r="K180" s="73">
        <f t="shared" si="37"/>
        <v>98.782796862320794</v>
      </c>
      <c r="L180" s="72">
        <v>3204</v>
      </c>
      <c r="M180" s="73">
        <f t="shared" si="38"/>
        <v>96.331930246542399</v>
      </c>
      <c r="N180" s="72">
        <v>4636</v>
      </c>
      <c r="O180" s="73">
        <f t="shared" si="39"/>
        <v>112.06188058979937</v>
      </c>
      <c r="P180" s="72">
        <f t="shared" si="32"/>
        <v>1432</v>
      </c>
      <c r="Q180" s="73">
        <f t="shared" si="40"/>
        <v>176.57213316892725</v>
      </c>
      <c r="R180" s="72">
        <f t="shared" si="33"/>
        <v>12388</v>
      </c>
      <c r="S180" s="73">
        <f t="shared" si="41"/>
        <v>104.08334733658209</v>
      </c>
      <c r="T180" s="72">
        <v>11143</v>
      </c>
      <c r="U180" s="73">
        <f t="shared" si="42"/>
        <v>103.3290059347181</v>
      </c>
      <c r="V180" s="72">
        <v>165</v>
      </c>
      <c r="W180" s="73">
        <f t="shared" si="44"/>
        <v>39.285714285714285</v>
      </c>
      <c r="X180" s="72">
        <f t="shared" si="34"/>
        <v>1245</v>
      </c>
      <c r="Y180" s="73">
        <f t="shared" si="43"/>
        <v>111.35957066189623</v>
      </c>
      <c r="Z180" s="72">
        <v>289</v>
      </c>
      <c r="AA180" s="73">
        <f t="shared" si="29"/>
        <v>114.22924901185772</v>
      </c>
      <c r="AB180" s="72">
        <v>59</v>
      </c>
      <c r="AC180" s="73">
        <f t="shared" si="30"/>
        <v>155.26315789473685</v>
      </c>
      <c r="AD180" s="167"/>
      <c r="AE180" s="127"/>
      <c r="AF180" s="127"/>
      <c r="AG180" s="127"/>
      <c r="AH180" s="127"/>
      <c r="AI180" s="137"/>
    </row>
    <row r="181" spans="1:51" ht="12" hidden="1" customHeight="1">
      <c r="B181" s="33" t="s">
        <v>104</v>
      </c>
      <c r="C181" s="50" t="s">
        <v>105</v>
      </c>
      <c r="D181" s="75">
        <v>11038</v>
      </c>
      <c r="E181" s="73">
        <f t="shared" si="35"/>
        <v>98.037125854871647</v>
      </c>
      <c r="F181" s="72">
        <v>108</v>
      </c>
      <c r="G181" s="73">
        <f t="shared" si="36"/>
        <v>90.756302521008408</v>
      </c>
      <c r="H181" s="72">
        <v>49</v>
      </c>
      <c r="I181" s="73">
        <f t="shared" si="28"/>
        <v>100</v>
      </c>
      <c r="J181" s="72">
        <f t="shared" si="31"/>
        <v>10930</v>
      </c>
      <c r="K181" s="73">
        <f t="shared" si="37"/>
        <v>98.114901256732495</v>
      </c>
      <c r="L181" s="72">
        <v>3199</v>
      </c>
      <c r="M181" s="73">
        <f t="shared" si="38"/>
        <v>97.352404138770538</v>
      </c>
      <c r="N181" s="72">
        <v>4528</v>
      </c>
      <c r="O181" s="73">
        <f t="shared" si="39"/>
        <v>94.926624737945502</v>
      </c>
      <c r="P181" s="72">
        <f t="shared" si="32"/>
        <v>1329</v>
      </c>
      <c r="Q181" s="73">
        <f t="shared" si="40"/>
        <v>89.555256064690028</v>
      </c>
      <c r="R181" s="72">
        <f t="shared" si="33"/>
        <v>12259</v>
      </c>
      <c r="S181" s="73">
        <f t="shared" si="41"/>
        <v>97.108681875792144</v>
      </c>
      <c r="T181" s="72">
        <v>11013</v>
      </c>
      <c r="U181" s="73">
        <f t="shared" si="42"/>
        <v>95.932055749128921</v>
      </c>
      <c r="V181" s="72">
        <v>184</v>
      </c>
      <c r="W181" s="73">
        <f t="shared" si="44"/>
        <v>45.098039215686278</v>
      </c>
      <c r="X181" s="72">
        <f t="shared" si="34"/>
        <v>1246</v>
      </c>
      <c r="Y181" s="73">
        <f t="shared" si="43"/>
        <v>108.91608391608392</v>
      </c>
      <c r="Z181" s="72">
        <v>328</v>
      </c>
      <c r="AA181" s="73">
        <f t="shared" si="29"/>
        <v>99.393939393939391</v>
      </c>
      <c r="AB181" s="72">
        <v>55</v>
      </c>
      <c r="AC181" s="73">
        <f t="shared" si="30"/>
        <v>125</v>
      </c>
      <c r="AD181" s="167"/>
      <c r="AE181" s="127"/>
      <c r="AF181" s="127"/>
      <c r="AG181" s="127"/>
      <c r="AH181" s="127"/>
      <c r="AI181" s="137"/>
    </row>
    <row r="182" spans="1:51" ht="12" hidden="1" customHeight="1">
      <c r="B182" s="33" t="s">
        <v>106</v>
      </c>
      <c r="C182" s="50" t="s">
        <v>107</v>
      </c>
      <c r="D182" s="75">
        <v>10950</v>
      </c>
      <c r="E182" s="73">
        <f t="shared" si="35"/>
        <v>98.755411255411246</v>
      </c>
      <c r="F182" s="72">
        <v>93</v>
      </c>
      <c r="G182" s="73">
        <f t="shared" si="36"/>
        <v>79.487179487179489</v>
      </c>
      <c r="H182" s="72">
        <v>34</v>
      </c>
      <c r="I182" s="73">
        <f t="shared" si="28"/>
        <v>72.340425531914903</v>
      </c>
      <c r="J182" s="72">
        <f t="shared" si="31"/>
        <v>10857</v>
      </c>
      <c r="K182" s="73">
        <f t="shared" si="37"/>
        <v>98.960896910035544</v>
      </c>
      <c r="L182" s="72">
        <v>3089</v>
      </c>
      <c r="M182" s="73">
        <f t="shared" si="38"/>
        <v>91.553052756372253</v>
      </c>
      <c r="N182" s="72">
        <v>4703</v>
      </c>
      <c r="O182" s="73">
        <f t="shared" si="39"/>
        <v>100.4056362083689</v>
      </c>
      <c r="P182" s="72">
        <f t="shared" si="32"/>
        <v>1614</v>
      </c>
      <c r="Q182" s="73">
        <f t="shared" si="40"/>
        <v>123.20610687022902</v>
      </c>
      <c r="R182" s="72">
        <f t="shared" si="33"/>
        <v>12471</v>
      </c>
      <c r="S182" s="73">
        <f t="shared" si="41"/>
        <v>101.54710528458595</v>
      </c>
      <c r="T182" s="72">
        <v>11058</v>
      </c>
      <c r="U182" s="73">
        <f t="shared" si="42"/>
        <v>101.08785080903191</v>
      </c>
      <c r="V182" s="72">
        <v>287</v>
      </c>
      <c r="W182" s="73">
        <f t="shared" si="44"/>
        <v>73.589743589743591</v>
      </c>
      <c r="X182" s="72">
        <f t="shared" si="34"/>
        <v>1413</v>
      </c>
      <c r="Y182" s="73">
        <f t="shared" si="43"/>
        <v>105.29061102831594</v>
      </c>
      <c r="Z182" s="72">
        <v>350</v>
      </c>
      <c r="AA182" s="73">
        <f t="shared" si="29"/>
        <v>108.35913312693499</v>
      </c>
      <c r="AB182" s="72">
        <v>31</v>
      </c>
      <c r="AC182" s="73">
        <f t="shared" si="30"/>
        <v>58.490566037735846</v>
      </c>
      <c r="AD182" s="167"/>
      <c r="AE182" s="127"/>
      <c r="AF182" s="127"/>
      <c r="AG182" s="127"/>
      <c r="AH182" s="127"/>
      <c r="AI182" s="137"/>
    </row>
    <row r="183" spans="1:51" ht="12" hidden="1" customHeight="1">
      <c r="B183" s="33" t="s">
        <v>108</v>
      </c>
      <c r="C183" s="50" t="s">
        <v>13</v>
      </c>
      <c r="D183" s="75">
        <v>10377</v>
      </c>
      <c r="E183" s="73">
        <f t="shared" si="35"/>
        <v>95.578889195910477</v>
      </c>
      <c r="F183" s="72">
        <v>114</v>
      </c>
      <c r="G183" s="73">
        <f t="shared" si="36"/>
        <v>117.5257731958763</v>
      </c>
      <c r="H183" s="72">
        <v>55</v>
      </c>
      <c r="I183" s="73">
        <f t="shared" si="28"/>
        <v>203.70370370370372</v>
      </c>
      <c r="J183" s="72">
        <f t="shared" si="31"/>
        <v>10263</v>
      </c>
      <c r="K183" s="73">
        <f t="shared" si="37"/>
        <v>95.381040892193312</v>
      </c>
      <c r="L183" s="72">
        <v>2837</v>
      </c>
      <c r="M183" s="73">
        <f t="shared" si="38"/>
        <v>89.523508993373298</v>
      </c>
      <c r="N183" s="72">
        <v>4460</v>
      </c>
      <c r="O183" s="73">
        <f t="shared" si="39"/>
        <v>96.307492982077306</v>
      </c>
      <c r="P183" s="72">
        <f t="shared" si="32"/>
        <v>1623</v>
      </c>
      <c r="Q183" s="73">
        <f t="shared" si="40"/>
        <v>111.01231190150477</v>
      </c>
      <c r="R183" s="72">
        <f t="shared" si="33"/>
        <v>11886</v>
      </c>
      <c r="S183" s="73">
        <f t="shared" si="41"/>
        <v>97.250859106529205</v>
      </c>
      <c r="T183" s="72">
        <v>10929</v>
      </c>
      <c r="U183" s="73">
        <f t="shared" si="42"/>
        <v>98.158792886653487</v>
      </c>
      <c r="V183" s="72">
        <v>229</v>
      </c>
      <c r="W183" s="73">
        <f t="shared" si="44"/>
        <v>36.062992125984252</v>
      </c>
      <c r="X183" s="72">
        <f t="shared" si="34"/>
        <v>957</v>
      </c>
      <c r="Y183" s="73">
        <f t="shared" si="43"/>
        <v>87.95955882352942</v>
      </c>
      <c r="Z183" s="72">
        <v>255</v>
      </c>
      <c r="AA183" s="73">
        <f t="shared" si="29"/>
        <v>79.937304075235105</v>
      </c>
      <c r="AB183" s="72">
        <v>28</v>
      </c>
      <c r="AC183" s="73">
        <f t="shared" si="30"/>
        <v>51.851851851851848</v>
      </c>
      <c r="AD183" s="167"/>
      <c r="AE183" s="127"/>
      <c r="AF183" s="127"/>
      <c r="AG183" s="127"/>
      <c r="AH183" s="127"/>
      <c r="AI183" s="137"/>
    </row>
    <row r="184" spans="1:51" ht="12" hidden="1" customHeight="1">
      <c r="B184" s="33" t="s">
        <v>110</v>
      </c>
      <c r="C184" s="50" t="s">
        <v>14</v>
      </c>
      <c r="D184" s="75">
        <v>10801</v>
      </c>
      <c r="E184" s="73">
        <f t="shared" si="35"/>
        <v>97.437979251240421</v>
      </c>
      <c r="F184" s="72">
        <v>95</v>
      </c>
      <c r="G184" s="73">
        <f t="shared" si="36"/>
        <v>113.09523809523809</v>
      </c>
      <c r="H184" s="72">
        <v>36</v>
      </c>
      <c r="I184" s="73">
        <f t="shared" si="28"/>
        <v>257.14285714285717</v>
      </c>
      <c r="J184" s="72">
        <f t="shared" si="31"/>
        <v>10706</v>
      </c>
      <c r="K184" s="73">
        <f t="shared" si="37"/>
        <v>97.318425597672942</v>
      </c>
      <c r="L184" s="72">
        <v>3166</v>
      </c>
      <c r="M184" s="73">
        <f t="shared" si="38"/>
        <v>92.926328147930732</v>
      </c>
      <c r="N184" s="72">
        <v>4222</v>
      </c>
      <c r="O184" s="73">
        <f t="shared" si="39"/>
        <v>97.754109747626757</v>
      </c>
      <c r="P184" s="72">
        <f t="shared" si="32"/>
        <v>1056</v>
      </c>
      <c r="Q184" s="73">
        <f t="shared" si="40"/>
        <v>115.78947368421053</v>
      </c>
      <c r="R184" s="72">
        <f t="shared" si="33"/>
        <v>11762</v>
      </c>
      <c r="S184" s="73">
        <f t="shared" si="41"/>
        <v>98.732477125828922</v>
      </c>
      <c r="T184" s="72">
        <v>11384</v>
      </c>
      <c r="U184" s="73">
        <f t="shared" si="42"/>
        <v>105.95681310498884</v>
      </c>
      <c r="V184" s="72">
        <v>452</v>
      </c>
      <c r="W184" s="73">
        <f t="shared" si="44"/>
        <v>78.745644599303134</v>
      </c>
      <c r="X184" s="72">
        <f t="shared" si="34"/>
        <v>378</v>
      </c>
      <c r="Y184" s="73">
        <f t="shared" si="43"/>
        <v>32.335329341317362</v>
      </c>
      <c r="Z184" s="72">
        <v>96</v>
      </c>
      <c r="AA184" s="73">
        <f t="shared" si="29"/>
        <v>35.555555555555557</v>
      </c>
      <c r="AB184" s="72">
        <v>2</v>
      </c>
      <c r="AC184" s="73">
        <f t="shared" si="30"/>
        <v>2.2471910112359552</v>
      </c>
      <c r="AD184" s="167"/>
      <c r="AE184" s="127"/>
      <c r="AF184" s="127"/>
      <c r="AG184" s="127"/>
      <c r="AH184" s="127"/>
      <c r="AI184" s="137"/>
    </row>
    <row r="185" spans="1:51" ht="12" hidden="1" customHeight="1">
      <c r="A185" s="31"/>
      <c r="B185" s="33" t="s">
        <v>112</v>
      </c>
      <c r="C185" s="50" t="s">
        <v>15</v>
      </c>
      <c r="D185" s="75">
        <v>10496</v>
      </c>
      <c r="E185" s="73">
        <f t="shared" si="35"/>
        <v>97.700828446430236</v>
      </c>
      <c r="F185" s="72">
        <v>100</v>
      </c>
      <c r="G185" s="73">
        <f t="shared" si="36"/>
        <v>125</v>
      </c>
      <c r="H185" s="72">
        <v>41</v>
      </c>
      <c r="I185" s="73">
        <f t="shared" si="28"/>
        <v>409.99999999999994</v>
      </c>
      <c r="J185" s="72">
        <f t="shared" si="31"/>
        <v>10396</v>
      </c>
      <c r="K185" s="73">
        <f t="shared" si="37"/>
        <v>97.496014254900118</v>
      </c>
      <c r="L185" s="72">
        <v>3381</v>
      </c>
      <c r="M185" s="73">
        <f t="shared" si="38"/>
        <v>102.51667677380229</v>
      </c>
      <c r="N185" s="72">
        <v>3723</v>
      </c>
      <c r="O185" s="73">
        <f t="shared" si="39"/>
        <v>89.344852411807054</v>
      </c>
      <c r="P185" s="72">
        <f t="shared" si="32"/>
        <v>342</v>
      </c>
      <c r="Q185" s="73">
        <f t="shared" si="40"/>
        <v>39.355581127733025</v>
      </c>
      <c r="R185" s="72">
        <f t="shared" si="33"/>
        <v>10738</v>
      </c>
      <c r="S185" s="73">
        <f t="shared" si="41"/>
        <v>93.114810960804718</v>
      </c>
      <c r="T185" s="72">
        <v>10317</v>
      </c>
      <c r="U185" s="73">
        <f t="shared" si="42"/>
        <v>100.11644832605531</v>
      </c>
      <c r="V185" s="72">
        <v>354</v>
      </c>
      <c r="W185" s="73">
        <f t="shared" si="44"/>
        <v>52.058823529411768</v>
      </c>
      <c r="X185" s="72">
        <f t="shared" si="34"/>
        <v>421</v>
      </c>
      <c r="Y185" s="73">
        <f t="shared" si="43"/>
        <v>34.311328443357787</v>
      </c>
      <c r="Z185" s="72">
        <v>121</v>
      </c>
      <c r="AA185" s="73">
        <f t="shared" si="29"/>
        <v>31.185567010309278</v>
      </c>
      <c r="AB185" s="72">
        <v>2</v>
      </c>
      <c r="AC185" s="73">
        <f t="shared" si="30"/>
        <v>3.0303030303030303</v>
      </c>
      <c r="AD185" s="167"/>
      <c r="AE185" s="127"/>
      <c r="AF185" s="127"/>
      <c r="AG185" s="127"/>
      <c r="AH185" s="127"/>
      <c r="AI185" s="137"/>
    </row>
    <row r="186" spans="1:51" ht="12" hidden="1" customHeight="1">
      <c r="A186" s="31"/>
      <c r="B186" s="33" t="s">
        <v>114</v>
      </c>
      <c r="C186" s="50" t="s">
        <v>16</v>
      </c>
      <c r="D186" s="75">
        <v>10666</v>
      </c>
      <c r="E186" s="73">
        <f t="shared" si="35"/>
        <v>94.556737588652481</v>
      </c>
      <c r="F186" s="72">
        <v>91</v>
      </c>
      <c r="G186" s="73">
        <f t="shared" si="36"/>
        <v>95.78947368421052</v>
      </c>
      <c r="H186" s="72">
        <v>32</v>
      </c>
      <c r="I186" s="73">
        <f t="shared" si="28"/>
        <v>128</v>
      </c>
      <c r="J186" s="72">
        <f t="shared" si="31"/>
        <v>10575</v>
      </c>
      <c r="K186" s="73">
        <f t="shared" si="37"/>
        <v>94.546267322306662</v>
      </c>
      <c r="L186" s="72">
        <v>3551</v>
      </c>
      <c r="M186" s="73">
        <f t="shared" si="38"/>
        <v>96.573293445743815</v>
      </c>
      <c r="N186" s="72">
        <v>3734</v>
      </c>
      <c r="O186" s="73">
        <f t="shared" si="39"/>
        <v>92.747143566815694</v>
      </c>
      <c r="P186" s="72">
        <f t="shared" si="32"/>
        <v>183</v>
      </c>
      <c r="Q186" s="73">
        <f t="shared" si="40"/>
        <v>52.435530085959883</v>
      </c>
      <c r="R186" s="72">
        <f t="shared" si="33"/>
        <v>10758</v>
      </c>
      <c r="S186" s="73">
        <f t="shared" si="41"/>
        <v>93.272065198543444</v>
      </c>
      <c r="T186" s="72">
        <v>10313</v>
      </c>
      <c r="U186" s="73">
        <f t="shared" si="42"/>
        <v>104.05609928362425</v>
      </c>
      <c r="V186" s="72">
        <v>301</v>
      </c>
      <c r="W186" s="73">
        <f t="shared" si="44"/>
        <v>57.22433460076045</v>
      </c>
      <c r="X186" s="72">
        <f t="shared" si="34"/>
        <v>445</v>
      </c>
      <c r="Y186" s="73">
        <f t="shared" si="43"/>
        <v>27.418361059765868</v>
      </c>
      <c r="Z186" s="72">
        <v>116</v>
      </c>
      <c r="AA186" s="73">
        <f t="shared" si="29"/>
        <v>28.431372549019606</v>
      </c>
      <c r="AB186" s="72">
        <v>2</v>
      </c>
      <c r="AC186" s="73">
        <f t="shared" si="30"/>
        <v>3.225806451612903</v>
      </c>
      <c r="AD186" s="167"/>
      <c r="AE186" s="127"/>
      <c r="AF186" s="127"/>
      <c r="AG186" s="127"/>
      <c r="AH186" s="127"/>
      <c r="AI186" s="137"/>
    </row>
    <row r="187" spans="1:51" ht="12" hidden="1" customHeight="1">
      <c r="A187" s="31"/>
      <c r="B187" s="33" t="s">
        <v>161</v>
      </c>
      <c r="C187" s="50" t="s">
        <v>162</v>
      </c>
      <c r="D187" s="75">
        <v>11015</v>
      </c>
      <c r="E187" s="73">
        <f t="shared" si="35"/>
        <v>98.480107286544481</v>
      </c>
      <c r="F187" s="72">
        <v>130</v>
      </c>
      <c r="G187" s="73">
        <f t="shared" si="36"/>
        <v>146.06741573033707</v>
      </c>
      <c r="H187" s="72">
        <v>71</v>
      </c>
      <c r="I187" s="73">
        <f t="shared" si="28"/>
        <v>236.66666666666666</v>
      </c>
      <c r="J187" s="72">
        <f t="shared" si="31"/>
        <v>10885</v>
      </c>
      <c r="K187" s="73">
        <f t="shared" si="37"/>
        <v>98.098413842826247</v>
      </c>
      <c r="L187" s="72">
        <v>3968</v>
      </c>
      <c r="M187" s="73">
        <f t="shared" si="38"/>
        <v>110.28349082823792</v>
      </c>
      <c r="N187" s="72">
        <v>3715</v>
      </c>
      <c r="O187" s="73">
        <f t="shared" si="39"/>
        <v>93.084439989977454</v>
      </c>
      <c r="P187" s="72">
        <f t="shared" si="32"/>
        <v>-253</v>
      </c>
      <c r="Q187" s="73">
        <f t="shared" si="40"/>
        <v>-64.376590330788801</v>
      </c>
      <c r="R187" s="72">
        <f t="shared" si="33"/>
        <v>10632</v>
      </c>
      <c r="S187" s="73">
        <f t="shared" si="41"/>
        <v>92.540691095830795</v>
      </c>
      <c r="T187" s="72">
        <v>10251</v>
      </c>
      <c r="U187" s="73">
        <f t="shared" si="42"/>
        <v>102.82876918447185</v>
      </c>
      <c r="V187" s="72">
        <v>505</v>
      </c>
      <c r="W187" s="73">
        <f t="shared" si="44"/>
        <v>167.77408637873754</v>
      </c>
      <c r="X187" s="72">
        <f t="shared" si="34"/>
        <v>381</v>
      </c>
      <c r="Y187" s="73">
        <f t="shared" si="43"/>
        <v>25.065789473684209</v>
      </c>
      <c r="Z187" s="72">
        <v>83</v>
      </c>
      <c r="AA187" s="73">
        <f t="shared" si="29"/>
        <v>36.888888888888886</v>
      </c>
      <c r="AB187" s="72">
        <v>2</v>
      </c>
      <c r="AC187" s="73">
        <f t="shared" si="30"/>
        <v>3.125</v>
      </c>
      <c r="AD187" s="167"/>
      <c r="AE187" s="127"/>
      <c r="AF187" s="127"/>
      <c r="AG187" s="127"/>
      <c r="AH187" s="127"/>
      <c r="AI187" s="137"/>
    </row>
    <row r="188" spans="1:51" ht="12" hidden="1" customHeight="1">
      <c r="B188" s="33" t="s">
        <v>118</v>
      </c>
      <c r="C188" s="50" t="s">
        <v>119</v>
      </c>
      <c r="D188" s="75">
        <v>10075</v>
      </c>
      <c r="E188" s="73">
        <f t="shared" si="35"/>
        <v>96.208938120702825</v>
      </c>
      <c r="F188" s="72">
        <v>94</v>
      </c>
      <c r="G188" s="73">
        <f t="shared" si="36"/>
        <v>120.51282051282051</v>
      </c>
      <c r="H188" s="72">
        <v>35</v>
      </c>
      <c r="I188" s="73">
        <f t="shared" si="28"/>
        <v>184.21052631578948</v>
      </c>
      <c r="J188" s="72">
        <f t="shared" si="31"/>
        <v>9981</v>
      </c>
      <c r="K188" s="73">
        <f t="shared" si="37"/>
        <v>96.026553781027516</v>
      </c>
      <c r="L188" s="72">
        <v>3570</v>
      </c>
      <c r="M188" s="73">
        <f t="shared" si="38"/>
        <v>107.4653822998194</v>
      </c>
      <c r="N188" s="72">
        <v>3230</v>
      </c>
      <c r="O188" s="73">
        <f t="shared" si="39"/>
        <v>81.958893681806643</v>
      </c>
      <c r="P188" s="72">
        <f t="shared" si="32"/>
        <v>-340</v>
      </c>
      <c r="Q188" s="73">
        <f t="shared" si="40"/>
        <v>-54.927302100161548</v>
      </c>
      <c r="R188" s="72">
        <f t="shared" si="33"/>
        <v>9641</v>
      </c>
      <c r="S188" s="73">
        <f t="shared" si="41"/>
        <v>87.541995823118128</v>
      </c>
      <c r="T188" s="72">
        <v>9275</v>
      </c>
      <c r="U188" s="73">
        <f t="shared" si="42"/>
        <v>93.914540299716492</v>
      </c>
      <c r="V188" s="72">
        <v>124</v>
      </c>
      <c r="W188" s="73">
        <f t="shared" si="44"/>
        <v>28.31050228310502</v>
      </c>
      <c r="X188" s="72">
        <f t="shared" si="34"/>
        <v>366</v>
      </c>
      <c r="Y188" s="73">
        <f t="shared" si="43"/>
        <v>32.189973614775724</v>
      </c>
      <c r="Z188" s="72">
        <v>85</v>
      </c>
      <c r="AA188" s="73">
        <f t="shared" si="29"/>
        <v>31.59851301115242</v>
      </c>
      <c r="AB188" s="72">
        <v>2</v>
      </c>
      <c r="AC188" s="73">
        <f t="shared" si="30"/>
        <v>3.7735849056603774</v>
      </c>
      <c r="AD188" s="167"/>
      <c r="AE188" s="127"/>
      <c r="AF188" s="127"/>
      <c r="AG188" s="127"/>
      <c r="AH188" s="127"/>
      <c r="AI188" s="137"/>
    </row>
    <row r="189" spans="1:51" ht="12" hidden="1" customHeight="1">
      <c r="B189" s="34" t="s">
        <v>120</v>
      </c>
      <c r="C189" s="50" t="s">
        <v>20</v>
      </c>
      <c r="D189" s="76">
        <v>11387</v>
      </c>
      <c r="E189" s="80">
        <f t="shared" si="35"/>
        <v>98.657078495927919</v>
      </c>
      <c r="F189" s="77">
        <v>94</v>
      </c>
      <c r="G189" s="80">
        <f t="shared" si="36"/>
        <v>101.0752688172043</v>
      </c>
      <c r="H189" s="77">
        <v>35</v>
      </c>
      <c r="I189" s="80">
        <f t="shared" si="28"/>
        <v>102.94117647058823</v>
      </c>
      <c r="J189" s="77">
        <f t="shared" si="31"/>
        <v>11293</v>
      </c>
      <c r="K189" s="80">
        <f t="shared" si="37"/>
        <v>98.63743558389379</v>
      </c>
      <c r="L189" s="77">
        <v>4260</v>
      </c>
      <c r="M189" s="80">
        <f t="shared" si="38"/>
        <v>111.19812059514487</v>
      </c>
      <c r="N189" s="77">
        <v>3667</v>
      </c>
      <c r="O189" s="80">
        <f t="shared" si="39"/>
        <v>85.37834691501746</v>
      </c>
      <c r="P189" s="77">
        <f t="shared" si="32"/>
        <v>-593</v>
      </c>
      <c r="Q189" s="80">
        <f t="shared" si="40"/>
        <v>-127.80172413793103</v>
      </c>
      <c r="R189" s="77">
        <f t="shared" si="33"/>
        <v>10700</v>
      </c>
      <c r="S189" s="80">
        <f t="shared" si="41"/>
        <v>89.817846050533035</v>
      </c>
      <c r="T189" s="77">
        <v>10198</v>
      </c>
      <c r="U189" s="80">
        <f t="shared" si="42"/>
        <v>99.735941320293392</v>
      </c>
      <c r="V189" s="77">
        <v>216</v>
      </c>
      <c r="W189" s="80">
        <f t="shared" si="44"/>
        <v>61.714285714285708</v>
      </c>
      <c r="X189" s="77">
        <f t="shared" si="34"/>
        <v>502</v>
      </c>
      <c r="Y189" s="80">
        <f t="shared" si="43"/>
        <v>29.739336492890995</v>
      </c>
      <c r="Z189" s="77">
        <v>108</v>
      </c>
      <c r="AA189" s="80">
        <f t="shared" si="29"/>
        <v>31.395348837209301</v>
      </c>
      <c r="AB189" s="77">
        <v>2</v>
      </c>
      <c r="AC189" s="80">
        <f t="shared" si="30"/>
        <v>2.2988505747126435</v>
      </c>
      <c r="AD189" s="168"/>
      <c r="AE189" s="128"/>
      <c r="AF189" s="128"/>
      <c r="AG189" s="128"/>
      <c r="AH189" s="128"/>
      <c r="AI189" s="138"/>
      <c r="AJ189" s="37"/>
      <c r="AK189" s="37"/>
      <c r="AL189" s="37"/>
      <c r="AM189" s="37"/>
      <c r="AN189" s="37"/>
      <c r="AO189" s="37"/>
      <c r="AP189" s="37"/>
      <c r="AQ189" s="37"/>
      <c r="AR189" s="37"/>
      <c r="AS189" s="37"/>
      <c r="AT189" s="37"/>
      <c r="AU189" s="37"/>
      <c r="AV189" s="37"/>
      <c r="AW189" s="37"/>
      <c r="AX189" s="37"/>
      <c r="AY189" s="37"/>
    </row>
    <row r="190" spans="1:51" ht="12" hidden="1" customHeight="1">
      <c r="A190" s="31"/>
      <c r="B190" s="32" t="s">
        <v>163</v>
      </c>
      <c r="C190" s="51" t="s">
        <v>164</v>
      </c>
      <c r="D190" s="78">
        <v>11047</v>
      </c>
      <c r="E190" s="81">
        <f t="shared" si="35"/>
        <v>99.972850678733025</v>
      </c>
      <c r="F190" s="79">
        <v>90</v>
      </c>
      <c r="G190" s="81">
        <f t="shared" si="36"/>
        <v>95.744680851063833</v>
      </c>
      <c r="H190" s="79">
        <v>31</v>
      </c>
      <c r="I190" s="81">
        <f t="shared" si="28"/>
        <v>88.571428571428569</v>
      </c>
      <c r="J190" s="79">
        <f t="shared" si="31"/>
        <v>10957</v>
      </c>
      <c r="K190" s="81">
        <f t="shared" si="37"/>
        <v>100.00912741876597</v>
      </c>
      <c r="L190" s="79">
        <v>3503</v>
      </c>
      <c r="M190" s="81">
        <f t="shared" si="38"/>
        <v>110.33070866141732</v>
      </c>
      <c r="N190" s="79">
        <v>3682</v>
      </c>
      <c r="O190" s="81">
        <f t="shared" si="39"/>
        <v>82.35294117647058</v>
      </c>
      <c r="P190" s="79">
        <f t="shared" si="32"/>
        <v>179</v>
      </c>
      <c r="Q190" s="81">
        <f t="shared" si="40"/>
        <v>13.811728395061728</v>
      </c>
      <c r="R190" s="79">
        <f t="shared" si="33"/>
        <v>11136</v>
      </c>
      <c r="S190" s="81">
        <f t="shared" si="41"/>
        <v>90.891283055827614</v>
      </c>
      <c r="T190" s="72">
        <v>10678</v>
      </c>
      <c r="U190" s="81">
        <f t="shared" si="42"/>
        <v>100.45155221072437</v>
      </c>
      <c r="V190" s="79">
        <v>256</v>
      </c>
      <c r="W190" s="81">
        <f t="shared" si="44"/>
        <v>75.073313782991207</v>
      </c>
      <c r="X190" s="79">
        <f t="shared" si="34"/>
        <v>458</v>
      </c>
      <c r="Y190" s="81">
        <f t="shared" si="43"/>
        <v>28.236744759556103</v>
      </c>
      <c r="Z190" s="79">
        <v>132</v>
      </c>
      <c r="AA190" s="81">
        <f t="shared" si="29"/>
        <v>30.555555555555557</v>
      </c>
      <c r="AB190" s="79">
        <v>3</v>
      </c>
      <c r="AC190" s="81">
        <f t="shared" si="30"/>
        <v>4.4776119402985071</v>
      </c>
      <c r="AD190" s="169"/>
      <c r="AE190" s="129"/>
      <c r="AF190" s="129"/>
      <c r="AG190" s="129"/>
      <c r="AH190" s="129"/>
      <c r="AI190" s="139"/>
    </row>
    <row r="191" spans="1:51" ht="12" hidden="1" customHeight="1">
      <c r="A191" s="31"/>
      <c r="B191" s="33" t="s">
        <v>100</v>
      </c>
      <c r="C191" s="50" t="s">
        <v>18</v>
      </c>
      <c r="D191" s="75">
        <v>11492</v>
      </c>
      <c r="E191" s="73">
        <f t="shared" si="35"/>
        <v>98.516930990141447</v>
      </c>
      <c r="F191" s="72">
        <v>94</v>
      </c>
      <c r="G191" s="73">
        <f t="shared" si="36"/>
        <v>97.916666666666657</v>
      </c>
      <c r="H191" s="72">
        <v>35</v>
      </c>
      <c r="I191" s="73">
        <f t="shared" ref="I191:I213" si="45">H191/H179*100</f>
        <v>94.594594594594597</v>
      </c>
      <c r="J191" s="72">
        <f t="shared" si="31"/>
        <v>11398</v>
      </c>
      <c r="K191" s="73">
        <f t="shared" si="37"/>
        <v>98.521912006223531</v>
      </c>
      <c r="L191" s="72">
        <v>3824</v>
      </c>
      <c r="M191" s="73">
        <f t="shared" si="38"/>
        <v>108.4207541820244</v>
      </c>
      <c r="N191" s="72">
        <v>4090</v>
      </c>
      <c r="O191" s="73">
        <f t="shared" si="39"/>
        <v>96.873519658929425</v>
      </c>
      <c r="P191" s="72">
        <f t="shared" si="32"/>
        <v>266</v>
      </c>
      <c r="Q191" s="73">
        <f t="shared" si="40"/>
        <v>38.273381294964025</v>
      </c>
      <c r="R191" s="72">
        <f t="shared" si="33"/>
        <v>11664</v>
      </c>
      <c r="S191" s="73">
        <f t="shared" si="41"/>
        <v>95.107632093933461</v>
      </c>
      <c r="T191" s="72">
        <v>11229</v>
      </c>
      <c r="U191" s="73">
        <f t="shared" si="42"/>
        <v>103.7033616549686</v>
      </c>
      <c r="V191" s="72">
        <v>279</v>
      </c>
      <c r="W191" s="73">
        <f t="shared" si="44"/>
        <v>148.40425531914894</v>
      </c>
      <c r="X191" s="72">
        <f t="shared" si="34"/>
        <v>435</v>
      </c>
      <c r="Y191" s="73">
        <f t="shared" si="43"/>
        <v>30.292479108635096</v>
      </c>
      <c r="Z191" s="72">
        <v>103</v>
      </c>
      <c r="AA191" s="73">
        <f t="shared" ref="AA191:AA213" si="46">Z191/Z179*100</f>
        <v>33.881578947368425</v>
      </c>
      <c r="AB191" s="72">
        <v>1</v>
      </c>
      <c r="AC191" s="73">
        <f t="shared" ref="AC191:AC213" si="47">AB191/AB179*100</f>
        <v>1.5151515151515151</v>
      </c>
      <c r="AD191" s="167"/>
      <c r="AE191" s="127"/>
      <c r="AF191" s="127"/>
      <c r="AG191" s="127"/>
      <c r="AH191" s="127"/>
      <c r="AI191" s="137"/>
    </row>
    <row r="192" spans="1:51" ht="12" hidden="1" customHeight="1">
      <c r="A192" s="31"/>
      <c r="B192" s="33" t="s">
        <v>102</v>
      </c>
      <c r="C192" s="50" t="s">
        <v>10</v>
      </c>
      <c r="D192" s="75">
        <v>10922</v>
      </c>
      <c r="E192" s="73">
        <f t="shared" si="35"/>
        <v>98.841628959276022</v>
      </c>
      <c r="F192" s="72">
        <v>98</v>
      </c>
      <c r="G192" s="73">
        <f t="shared" si="36"/>
        <v>104.25531914893618</v>
      </c>
      <c r="H192" s="72">
        <v>39</v>
      </c>
      <c r="I192" s="73">
        <f t="shared" si="45"/>
        <v>111.42857142857143</v>
      </c>
      <c r="J192" s="72">
        <f t="shared" si="31"/>
        <v>10824</v>
      </c>
      <c r="K192" s="73">
        <f t="shared" si="37"/>
        <v>98.795180722891558</v>
      </c>
      <c r="L192" s="72">
        <v>3276</v>
      </c>
      <c r="M192" s="73">
        <f t="shared" si="38"/>
        <v>102.24719101123596</v>
      </c>
      <c r="N192" s="72">
        <v>3905</v>
      </c>
      <c r="O192" s="73">
        <f t="shared" si="39"/>
        <v>84.232096635030189</v>
      </c>
      <c r="P192" s="72">
        <f t="shared" si="32"/>
        <v>629</v>
      </c>
      <c r="Q192" s="73">
        <f t="shared" si="40"/>
        <v>43.924581005586596</v>
      </c>
      <c r="R192" s="72">
        <f t="shared" si="33"/>
        <v>11453</v>
      </c>
      <c r="S192" s="73">
        <f t="shared" si="41"/>
        <v>92.452373264449477</v>
      </c>
      <c r="T192" s="72">
        <v>11061</v>
      </c>
      <c r="U192" s="73">
        <f t="shared" si="42"/>
        <v>99.264111998564118</v>
      </c>
      <c r="V192" s="72">
        <v>155</v>
      </c>
      <c r="W192" s="73">
        <f t="shared" si="44"/>
        <v>93.939393939393938</v>
      </c>
      <c r="X192" s="72">
        <f t="shared" si="34"/>
        <v>392</v>
      </c>
      <c r="Y192" s="73">
        <f t="shared" si="43"/>
        <v>31.485943775100399</v>
      </c>
      <c r="Z192" s="72">
        <v>99</v>
      </c>
      <c r="AA192" s="73">
        <f t="shared" si="46"/>
        <v>34.256055363321799</v>
      </c>
      <c r="AB192" s="72">
        <v>2</v>
      </c>
      <c r="AC192" s="73">
        <f t="shared" si="47"/>
        <v>3.3898305084745761</v>
      </c>
      <c r="AD192" s="167"/>
      <c r="AE192" s="127"/>
      <c r="AF192" s="127"/>
      <c r="AG192" s="127"/>
      <c r="AH192" s="127"/>
      <c r="AI192" s="137"/>
    </row>
    <row r="193" spans="1:35" ht="12" hidden="1" customHeight="1">
      <c r="A193" s="31"/>
      <c r="B193" s="33" t="s">
        <v>104</v>
      </c>
      <c r="C193" s="50" t="s">
        <v>105</v>
      </c>
      <c r="D193" s="75">
        <v>10779</v>
      </c>
      <c r="E193" s="73">
        <f t="shared" si="35"/>
        <v>97.653560427613698</v>
      </c>
      <c r="F193" s="72">
        <v>113</v>
      </c>
      <c r="G193" s="73">
        <f t="shared" si="36"/>
        <v>104.62962962962963</v>
      </c>
      <c r="H193" s="72">
        <v>54</v>
      </c>
      <c r="I193" s="73">
        <f t="shared" si="45"/>
        <v>110.20408163265304</v>
      </c>
      <c r="J193" s="72">
        <f t="shared" si="31"/>
        <v>10666</v>
      </c>
      <c r="K193" s="73">
        <f t="shared" si="37"/>
        <v>97.584629460201285</v>
      </c>
      <c r="L193" s="72">
        <v>2850</v>
      </c>
      <c r="M193" s="73">
        <f t="shared" si="38"/>
        <v>89.090340731478591</v>
      </c>
      <c r="N193" s="72">
        <v>4316</v>
      </c>
      <c r="O193" s="73">
        <f t="shared" si="39"/>
        <v>95.31802120141343</v>
      </c>
      <c r="P193" s="72">
        <f t="shared" si="32"/>
        <v>1466</v>
      </c>
      <c r="Q193" s="73">
        <f t="shared" si="40"/>
        <v>110.30850263355907</v>
      </c>
      <c r="R193" s="72">
        <f t="shared" si="33"/>
        <v>12132</v>
      </c>
      <c r="S193" s="73">
        <f t="shared" si="41"/>
        <v>98.964026429561955</v>
      </c>
      <c r="T193" s="72">
        <v>11695</v>
      </c>
      <c r="U193" s="73">
        <f t="shared" si="42"/>
        <v>106.19268137655497</v>
      </c>
      <c r="V193" s="72">
        <v>196</v>
      </c>
      <c r="W193" s="73">
        <f t="shared" si="44"/>
        <v>106.5217391304348</v>
      </c>
      <c r="X193" s="72">
        <f t="shared" si="34"/>
        <v>437</v>
      </c>
      <c r="Y193" s="73">
        <f t="shared" si="43"/>
        <v>35.072231139646867</v>
      </c>
      <c r="Z193" s="72">
        <v>116</v>
      </c>
      <c r="AA193" s="73">
        <f t="shared" si="46"/>
        <v>35.365853658536587</v>
      </c>
      <c r="AB193" s="72">
        <v>1</v>
      </c>
      <c r="AC193" s="73">
        <f t="shared" si="47"/>
        <v>1.8181818181818181</v>
      </c>
      <c r="AD193" s="167"/>
      <c r="AE193" s="127"/>
      <c r="AF193" s="127"/>
      <c r="AG193" s="127"/>
      <c r="AH193" s="127"/>
      <c r="AI193" s="137"/>
    </row>
    <row r="194" spans="1:35" ht="12" hidden="1" customHeight="1">
      <c r="A194" s="31"/>
      <c r="B194" s="33" t="s">
        <v>106</v>
      </c>
      <c r="C194" s="50" t="s">
        <v>107</v>
      </c>
      <c r="D194" s="75">
        <v>10730</v>
      </c>
      <c r="E194" s="73">
        <f t="shared" si="35"/>
        <v>97.990867579908681</v>
      </c>
      <c r="F194" s="72">
        <v>106</v>
      </c>
      <c r="G194" s="73">
        <f t="shared" si="36"/>
        <v>113.97849462365592</v>
      </c>
      <c r="H194" s="72">
        <v>47</v>
      </c>
      <c r="I194" s="73">
        <f t="shared" si="45"/>
        <v>138.23529411764704</v>
      </c>
      <c r="J194" s="72">
        <f t="shared" si="31"/>
        <v>10624</v>
      </c>
      <c r="K194" s="73">
        <f t="shared" si="37"/>
        <v>97.853919130514882</v>
      </c>
      <c r="L194" s="72">
        <v>3064</v>
      </c>
      <c r="M194" s="73">
        <f t="shared" si="38"/>
        <v>99.190676594367105</v>
      </c>
      <c r="N194" s="72">
        <v>4167</v>
      </c>
      <c r="O194" s="73">
        <f t="shared" si="39"/>
        <v>88.60301934935147</v>
      </c>
      <c r="P194" s="72">
        <f t="shared" si="32"/>
        <v>1103</v>
      </c>
      <c r="Q194" s="73">
        <f t="shared" si="40"/>
        <v>68.339529120198264</v>
      </c>
      <c r="R194" s="72">
        <f t="shared" si="33"/>
        <v>11727</v>
      </c>
      <c r="S194" s="73">
        <f t="shared" si="41"/>
        <v>94.034159249458753</v>
      </c>
      <c r="T194" s="72">
        <v>11278</v>
      </c>
      <c r="U194" s="73">
        <f t="shared" si="42"/>
        <v>101.98950985711701</v>
      </c>
      <c r="V194" s="72">
        <v>248</v>
      </c>
      <c r="W194" s="73">
        <f t="shared" si="44"/>
        <v>86.41114982578398</v>
      </c>
      <c r="X194" s="72">
        <f t="shared" si="34"/>
        <v>449</v>
      </c>
      <c r="Y194" s="73">
        <f t="shared" si="43"/>
        <v>31.776362349610761</v>
      </c>
      <c r="Z194" s="72">
        <v>128</v>
      </c>
      <c r="AA194" s="73">
        <f t="shared" si="46"/>
        <v>36.571428571428569</v>
      </c>
      <c r="AB194" s="72">
        <v>1</v>
      </c>
      <c r="AC194" s="73">
        <f t="shared" si="47"/>
        <v>3.225806451612903</v>
      </c>
      <c r="AD194" s="167"/>
      <c r="AE194" s="127"/>
      <c r="AF194" s="127"/>
      <c r="AG194" s="127"/>
      <c r="AH194" s="127"/>
      <c r="AI194" s="137"/>
    </row>
    <row r="195" spans="1:35" ht="12" hidden="1" customHeight="1">
      <c r="A195" s="31"/>
      <c r="B195" s="33" t="s">
        <v>108</v>
      </c>
      <c r="C195" s="50" t="s">
        <v>13</v>
      </c>
      <c r="D195" s="75">
        <v>10508</v>
      </c>
      <c r="E195" s="73">
        <f t="shared" si="35"/>
        <v>101.2624072467958</v>
      </c>
      <c r="F195" s="72">
        <v>98</v>
      </c>
      <c r="G195" s="73">
        <f t="shared" si="36"/>
        <v>85.964912280701753</v>
      </c>
      <c r="H195" s="72">
        <v>39</v>
      </c>
      <c r="I195" s="73">
        <f t="shared" si="45"/>
        <v>70.909090909090907</v>
      </c>
      <c r="J195" s="72">
        <f t="shared" si="31"/>
        <v>10410</v>
      </c>
      <c r="K195" s="73">
        <f t="shared" si="37"/>
        <v>101.43232972814967</v>
      </c>
      <c r="L195" s="72">
        <v>2783</v>
      </c>
      <c r="M195" s="73">
        <f t="shared" si="38"/>
        <v>98.096580895311945</v>
      </c>
      <c r="N195" s="72">
        <v>4532</v>
      </c>
      <c r="O195" s="73">
        <f t="shared" si="39"/>
        <v>101.61434977578476</v>
      </c>
      <c r="P195" s="72">
        <f t="shared" si="32"/>
        <v>1749</v>
      </c>
      <c r="Q195" s="73">
        <f t="shared" si="40"/>
        <v>107.76340110905731</v>
      </c>
      <c r="R195" s="72">
        <f t="shared" si="33"/>
        <v>12159</v>
      </c>
      <c r="S195" s="73">
        <f t="shared" si="41"/>
        <v>102.29681978798585</v>
      </c>
      <c r="T195" s="72">
        <v>11752</v>
      </c>
      <c r="U195" s="73">
        <f t="shared" si="42"/>
        <v>107.53042364351724</v>
      </c>
      <c r="V195" s="72">
        <v>426</v>
      </c>
      <c r="W195" s="73">
        <f t="shared" si="44"/>
        <v>186.02620087336243</v>
      </c>
      <c r="X195" s="72">
        <f t="shared" si="34"/>
        <v>407</v>
      </c>
      <c r="Y195" s="73">
        <f t="shared" si="43"/>
        <v>42.528735632183903</v>
      </c>
      <c r="Z195" s="72">
        <v>123</v>
      </c>
      <c r="AA195" s="73">
        <f t="shared" si="46"/>
        <v>48.235294117647058</v>
      </c>
      <c r="AB195" s="72">
        <v>3</v>
      </c>
      <c r="AC195" s="73">
        <f t="shared" si="47"/>
        <v>10.714285714285714</v>
      </c>
      <c r="AD195" s="167"/>
      <c r="AE195" s="127"/>
      <c r="AF195" s="127"/>
      <c r="AG195" s="127"/>
      <c r="AH195" s="127"/>
      <c r="AI195" s="137"/>
    </row>
    <row r="196" spans="1:35" ht="12" hidden="1" customHeight="1">
      <c r="A196" s="31"/>
      <c r="B196" s="33" t="s">
        <v>110</v>
      </c>
      <c r="C196" s="50" t="s">
        <v>14</v>
      </c>
      <c r="D196" s="75">
        <v>10359</v>
      </c>
      <c r="E196" s="73">
        <f t="shared" si="35"/>
        <v>95.90778631608184</v>
      </c>
      <c r="F196" s="72">
        <v>105</v>
      </c>
      <c r="G196" s="73">
        <f t="shared" si="36"/>
        <v>110.5263157894737</v>
      </c>
      <c r="H196" s="72">
        <v>46</v>
      </c>
      <c r="I196" s="73">
        <f t="shared" si="45"/>
        <v>127.77777777777777</v>
      </c>
      <c r="J196" s="72">
        <f t="shared" si="31"/>
        <v>10254</v>
      </c>
      <c r="K196" s="73">
        <f t="shared" si="37"/>
        <v>95.778068372875026</v>
      </c>
      <c r="L196" s="72">
        <v>2724</v>
      </c>
      <c r="M196" s="73">
        <f t="shared" si="38"/>
        <v>86.039166140240056</v>
      </c>
      <c r="N196" s="72">
        <v>4251</v>
      </c>
      <c r="O196" s="73">
        <f t="shared" si="39"/>
        <v>100.68687825675036</v>
      </c>
      <c r="P196" s="72">
        <f t="shared" si="32"/>
        <v>1527</v>
      </c>
      <c r="Q196" s="73">
        <f t="shared" si="40"/>
        <v>144.60227272727272</v>
      </c>
      <c r="R196" s="72">
        <f t="shared" si="33"/>
        <v>11781</v>
      </c>
      <c r="S196" s="73">
        <f t="shared" si="41"/>
        <v>100.16153715354532</v>
      </c>
      <c r="T196" s="72">
        <v>11413</v>
      </c>
      <c r="U196" s="73">
        <f t="shared" si="42"/>
        <v>100.25474349964863</v>
      </c>
      <c r="V196" s="72">
        <v>512</v>
      </c>
      <c r="W196" s="73">
        <f t="shared" si="44"/>
        <v>113.27433628318585</v>
      </c>
      <c r="X196" s="72">
        <f t="shared" si="34"/>
        <v>368</v>
      </c>
      <c r="Y196" s="73">
        <f t="shared" si="43"/>
        <v>97.354497354497354</v>
      </c>
      <c r="Z196" s="72">
        <v>116</v>
      </c>
      <c r="AA196" s="73">
        <f t="shared" si="46"/>
        <v>120.83333333333333</v>
      </c>
      <c r="AB196" s="72">
        <v>5</v>
      </c>
      <c r="AC196" s="73">
        <f t="shared" si="47"/>
        <v>250</v>
      </c>
      <c r="AD196" s="167"/>
      <c r="AE196" s="127"/>
      <c r="AF196" s="127"/>
      <c r="AG196" s="127"/>
      <c r="AH196" s="127"/>
      <c r="AI196" s="137"/>
    </row>
    <row r="197" spans="1:35" ht="12" hidden="1" customHeight="1">
      <c r="B197" s="33" t="s">
        <v>112</v>
      </c>
      <c r="C197" s="50" t="s">
        <v>15</v>
      </c>
      <c r="D197" s="75">
        <v>10203</v>
      </c>
      <c r="E197" s="73">
        <f t="shared" si="35"/>
        <v>97.208460365853654</v>
      </c>
      <c r="F197" s="72">
        <v>107</v>
      </c>
      <c r="G197" s="73">
        <f t="shared" si="36"/>
        <v>107</v>
      </c>
      <c r="H197" s="72">
        <v>48</v>
      </c>
      <c r="I197" s="73">
        <f t="shared" si="45"/>
        <v>117.07317073170731</v>
      </c>
      <c r="J197" s="72">
        <f t="shared" si="31"/>
        <v>10096</v>
      </c>
      <c r="K197" s="73">
        <f t="shared" si="37"/>
        <v>97.114274721046556</v>
      </c>
      <c r="L197" s="72">
        <v>2887</v>
      </c>
      <c r="M197" s="73">
        <f t="shared" si="38"/>
        <v>85.388938183969245</v>
      </c>
      <c r="N197" s="72">
        <v>3952</v>
      </c>
      <c r="O197" s="73">
        <f t="shared" si="39"/>
        <v>106.15095353209779</v>
      </c>
      <c r="P197" s="72">
        <f t="shared" si="32"/>
        <v>1065</v>
      </c>
      <c r="Q197" s="73">
        <f t="shared" si="40"/>
        <v>311.40350877192986</v>
      </c>
      <c r="R197" s="72">
        <f t="shared" si="33"/>
        <v>11161</v>
      </c>
      <c r="S197" s="73">
        <f t="shared" si="41"/>
        <v>103.93928105792511</v>
      </c>
      <c r="T197" s="72">
        <v>10783</v>
      </c>
      <c r="U197" s="73">
        <f t="shared" si="42"/>
        <v>104.51681690413881</v>
      </c>
      <c r="V197" s="72">
        <v>498</v>
      </c>
      <c r="W197" s="73">
        <f t="shared" si="44"/>
        <v>140.67796610169492</v>
      </c>
      <c r="X197" s="72">
        <f t="shared" si="34"/>
        <v>378</v>
      </c>
      <c r="Y197" s="73">
        <f t="shared" si="43"/>
        <v>89.786223277909741</v>
      </c>
      <c r="Z197" s="72">
        <v>121</v>
      </c>
      <c r="AA197" s="73">
        <f t="shared" si="46"/>
        <v>100</v>
      </c>
      <c r="AB197" s="72">
        <v>3</v>
      </c>
      <c r="AC197" s="73">
        <f t="shared" si="47"/>
        <v>150</v>
      </c>
      <c r="AD197" s="167"/>
      <c r="AE197" s="127"/>
      <c r="AF197" s="127"/>
      <c r="AG197" s="127"/>
      <c r="AH197" s="127"/>
      <c r="AI197" s="137"/>
    </row>
    <row r="198" spans="1:35" ht="12" hidden="1" customHeight="1">
      <c r="B198" s="33" t="s">
        <v>114</v>
      </c>
      <c r="C198" s="50" t="s">
        <v>16</v>
      </c>
      <c r="D198" s="75">
        <v>10384</v>
      </c>
      <c r="E198" s="73">
        <f t="shared" si="35"/>
        <v>97.356084755297204</v>
      </c>
      <c r="F198" s="72">
        <v>114</v>
      </c>
      <c r="G198" s="73">
        <f t="shared" si="36"/>
        <v>125.27472527472527</v>
      </c>
      <c r="H198" s="72">
        <v>55</v>
      </c>
      <c r="I198" s="73">
        <f t="shared" si="45"/>
        <v>171.875</v>
      </c>
      <c r="J198" s="72">
        <f t="shared" si="31"/>
        <v>10270</v>
      </c>
      <c r="K198" s="73">
        <f t="shared" si="37"/>
        <v>97.115839243498812</v>
      </c>
      <c r="L198" s="72">
        <v>2940</v>
      </c>
      <c r="M198" s="73">
        <f t="shared" si="38"/>
        <v>82.793579273444095</v>
      </c>
      <c r="N198" s="72">
        <v>3729</v>
      </c>
      <c r="O198" s="73">
        <f t="shared" si="39"/>
        <v>99.866095340117838</v>
      </c>
      <c r="P198" s="72">
        <f t="shared" si="32"/>
        <v>789</v>
      </c>
      <c r="Q198" s="73">
        <f t="shared" si="40"/>
        <v>431.14754098360652</v>
      </c>
      <c r="R198" s="72">
        <f t="shared" si="33"/>
        <v>11059</v>
      </c>
      <c r="S198" s="73">
        <f t="shared" si="41"/>
        <v>102.79791782859266</v>
      </c>
      <c r="T198" s="72">
        <v>10595</v>
      </c>
      <c r="U198" s="73">
        <f t="shared" si="42"/>
        <v>102.73441287695142</v>
      </c>
      <c r="V198" s="72">
        <v>334</v>
      </c>
      <c r="W198" s="73">
        <f t="shared" si="44"/>
        <v>110.96345514950166</v>
      </c>
      <c r="X198" s="72">
        <f t="shared" si="34"/>
        <v>464</v>
      </c>
      <c r="Y198" s="73">
        <f t="shared" si="43"/>
        <v>104.26966292134831</v>
      </c>
      <c r="Z198" s="72">
        <v>172</v>
      </c>
      <c r="AA198" s="73">
        <f t="shared" si="46"/>
        <v>148.27586206896552</v>
      </c>
      <c r="AB198" s="72">
        <v>2</v>
      </c>
      <c r="AC198" s="73">
        <f t="shared" si="47"/>
        <v>100</v>
      </c>
      <c r="AD198" s="167"/>
      <c r="AE198" s="127"/>
      <c r="AF198" s="127"/>
      <c r="AG198" s="127"/>
      <c r="AH198" s="127"/>
      <c r="AI198" s="137"/>
    </row>
    <row r="199" spans="1:35" ht="12" hidden="1" customHeight="1">
      <c r="B199" s="33" t="s">
        <v>165</v>
      </c>
      <c r="C199" s="50" t="s">
        <v>166</v>
      </c>
      <c r="D199" s="75">
        <v>10668</v>
      </c>
      <c r="E199" s="73">
        <f t="shared" si="35"/>
        <v>96.849750340444857</v>
      </c>
      <c r="F199" s="72">
        <v>95</v>
      </c>
      <c r="G199" s="73">
        <f t="shared" si="36"/>
        <v>73.076923076923066</v>
      </c>
      <c r="H199" s="72">
        <v>36</v>
      </c>
      <c r="I199" s="73">
        <f t="shared" si="45"/>
        <v>50.704225352112672</v>
      </c>
      <c r="J199" s="72">
        <f t="shared" si="31"/>
        <v>10573</v>
      </c>
      <c r="K199" s="73">
        <f t="shared" si="37"/>
        <v>97.133670188332559</v>
      </c>
      <c r="L199" s="72">
        <v>3212</v>
      </c>
      <c r="M199" s="73">
        <f t="shared" si="38"/>
        <v>80.947580645161281</v>
      </c>
      <c r="N199" s="72">
        <v>4003</v>
      </c>
      <c r="O199" s="73">
        <f t="shared" si="39"/>
        <v>107.75235531628533</v>
      </c>
      <c r="P199" s="72">
        <f t="shared" si="32"/>
        <v>791</v>
      </c>
      <c r="Q199" s="73">
        <f t="shared" si="40"/>
        <v>-312.64822134387356</v>
      </c>
      <c r="R199" s="72">
        <f t="shared" si="33"/>
        <v>11364</v>
      </c>
      <c r="S199" s="73">
        <f t="shared" si="41"/>
        <v>106.88487584650113</v>
      </c>
      <c r="T199" s="72">
        <v>11003</v>
      </c>
      <c r="U199" s="73">
        <f t="shared" si="42"/>
        <v>107.3358696712516</v>
      </c>
      <c r="V199" s="72">
        <v>332</v>
      </c>
      <c r="W199" s="73">
        <f t="shared" si="44"/>
        <v>65.742574257425744</v>
      </c>
      <c r="X199" s="72">
        <f t="shared" si="34"/>
        <v>361</v>
      </c>
      <c r="Y199" s="73">
        <f t="shared" si="43"/>
        <v>94.750656167979002</v>
      </c>
      <c r="Z199" s="72">
        <v>89</v>
      </c>
      <c r="AA199" s="73">
        <f t="shared" si="46"/>
        <v>107.22891566265061</v>
      </c>
      <c r="AB199" s="72">
        <v>3</v>
      </c>
      <c r="AC199" s="73">
        <f t="shared" si="47"/>
        <v>150</v>
      </c>
      <c r="AD199" s="167"/>
      <c r="AE199" s="127"/>
      <c r="AF199" s="127"/>
      <c r="AG199" s="127"/>
      <c r="AH199" s="127"/>
      <c r="AI199" s="137"/>
    </row>
    <row r="200" spans="1:35" ht="12" hidden="1" customHeight="1">
      <c r="B200" s="33" t="s">
        <v>118</v>
      </c>
      <c r="C200" s="50" t="s">
        <v>119</v>
      </c>
      <c r="D200" s="75">
        <v>9573</v>
      </c>
      <c r="E200" s="73">
        <f t="shared" si="35"/>
        <v>95.017369727047154</v>
      </c>
      <c r="F200" s="72">
        <v>91</v>
      </c>
      <c r="G200" s="73">
        <f t="shared" si="36"/>
        <v>96.808510638297875</v>
      </c>
      <c r="H200" s="72">
        <v>32</v>
      </c>
      <c r="I200" s="73">
        <f t="shared" si="45"/>
        <v>91.428571428571431</v>
      </c>
      <c r="J200" s="72">
        <f t="shared" si="31"/>
        <v>9482</v>
      </c>
      <c r="K200" s="73">
        <f t="shared" si="37"/>
        <v>95.000500951808434</v>
      </c>
      <c r="L200" s="72">
        <v>2600</v>
      </c>
      <c r="M200" s="73">
        <f t="shared" si="38"/>
        <v>72.829131652661061</v>
      </c>
      <c r="N200" s="72">
        <v>3580</v>
      </c>
      <c r="O200" s="73">
        <f t="shared" si="39"/>
        <v>110.83591331269349</v>
      </c>
      <c r="P200" s="72">
        <f t="shared" si="32"/>
        <v>980</v>
      </c>
      <c r="Q200" s="73">
        <f t="shared" si="40"/>
        <v>-288.23529411764707</v>
      </c>
      <c r="R200" s="72">
        <f t="shared" si="33"/>
        <v>10462</v>
      </c>
      <c r="S200" s="73">
        <f t="shared" si="41"/>
        <v>108.5157141375376</v>
      </c>
      <c r="T200" s="72">
        <v>10136</v>
      </c>
      <c r="U200" s="73">
        <f t="shared" si="42"/>
        <v>109.28301886792453</v>
      </c>
      <c r="V200" s="72">
        <v>270</v>
      </c>
      <c r="W200" s="73">
        <f t="shared" si="44"/>
        <v>217.74193548387095</v>
      </c>
      <c r="X200" s="72">
        <f t="shared" si="34"/>
        <v>326</v>
      </c>
      <c r="Y200" s="73">
        <f t="shared" si="43"/>
        <v>89.071038251366119</v>
      </c>
      <c r="Z200" s="72">
        <v>94</v>
      </c>
      <c r="AA200" s="73">
        <f t="shared" si="46"/>
        <v>110.58823529411765</v>
      </c>
      <c r="AB200" s="72">
        <v>2</v>
      </c>
      <c r="AC200" s="73">
        <f t="shared" si="47"/>
        <v>100</v>
      </c>
      <c r="AD200" s="167"/>
      <c r="AE200" s="127"/>
      <c r="AF200" s="127"/>
      <c r="AG200" s="127"/>
      <c r="AH200" s="127"/>
      <c r="AI200" s="137"/>
    </row>
    <row r="201" spans="1:35" s="46" customFormat="1" ht="12" hidden="1" customHeight="1">
      <c r="A201" s="11"/>
      <c r="B201" s="34" t="s">
        <v>120</v>
      </c>
      <c r="C201" s="52" t="s">
        <v>121</v>
      </c>
      <c r="D201" s="76">
        <v>10764</v>
      </c>
      <c r="E201" s="80">
        <f t="shared" si="35"/>
        <v>94.528848687099327</v>
      </c>
      <c r="F201" s="77">
        <v>85</v>
      </c>
      <c r="G201" s="80">
        <f t="shared" si="36"/>
        <v>90.425531914893625</v>
      </c>
      <c r="H201" s="77">
        <v>26</v>
      </c>
      <c r="I201" s="80">
        <f t="shared" si="45"/>
        <v>74.285714285714292</v>
      </c>
      <c r="J201" s="77">
        <f t="shared" si="31"/>
        <v>10679</v>
      </c>
      <c r="K201" s="80">
        <f t="shared" si="37"/>
        <v>94.563003630567607</v>
      </c>
      <c r="L201" s="77">
        <v>3240</v>
      </c>
      <c r="M201" s="80">
        <f t="shared" si="38"/>
        <v>76.056338028169009</v>
      </c>
      <c r="N201" s="77">
        <v>4173</v>
      </c>
      <c r="O201" s="80">
        <f t="shared" si="39"/>
        <v>113.79874556858466</v>
      </c>
      <c r="P201" s="77">
        <f t="shared" si="32"/>
        <v>933</v>
      </c>
      <c r="Q201" s="80">
        <f t="shared" si="40"/>
        <v>-157.33558178752108</v>
      </c>
      <c r="R201" s="77">
        <f t="shared" si="33"/>
        <v>11612</v>
      </c>
      <c r="S201" s="80">
        <f t="shared" si="41"/>
        <v>108.5233644859813</v>
      </c>
      <c r="T201" s="77">
        <v>11184</v>
      </c>
      <c r="U201" s="80">
        <f t="shared" si="42"/>
        <v>109.66856246322808</v>
      </c>
      <c r="V201" s="77">
        <v>277</v>
      </c>
      <c r="W201" s="80">
        <f t="shared" si="44"/>
        <v>128.24074074074073</v>
      </c>
      <c r="X201" s="77">
        <f t="shared" si="34"/>
        <v>428</v>
      </c>
      <c r="Y201" s="80">
        <f t="shared" si="43"/>
        <v>85.258964143426297</v>
      </c>
      <c r="Z201" s="77">
        <v>115</v>
      </c>
      <c r="AA201" s="80">
        <f t="shared" si="46"/>
        <v>106.4814814814815</v>
      </c>
      <c r="AB201" s="77">
        <v>2</v>
      </c>
      <c r="AC201" s="80">
        <f t="shared" si="47"/>
        <v>100</v>
      </c>
      <c r="AD201" s="170"/>
      <c r="AE201" s="130"/>
      <c r="AF201" s="130"/>
      <c r="AG201" s="130"/>
      <c r="AH201" s="130"/>
      <c r="AI201" s="140"/>
    </row>
    <row r="202" spans="1:35" ht="12" hidden="1" customHeight="1">
      <c r="A202" s="31"/>
      <c r="B202" s="33" t="s">
        <v>167</v>
      </c>
      <c r="C202" s="50" t="s">
        <v>168</v>
      </c>
      <c r="D202" s="75">
        <v>10668</v>
      </c>
      <c r="E202" s="73">
        <f t="shared" si="35"/>
        <v>96.56920430886214</v>
      </c>
      <c r="F202" s="72">
        <v>92</v>
      </c>
      <c r="G202" s="73">
        <f t="shared" si="36"/>
        <v>102.22222222222221</v>
      </c>
      <c r="H202" s="72">
        <v>26</v>
      </c>
      <c r="I202" s="73">
        <f t="shared" si="45"/>
        <v>83.870967741935488</v>
      </c>
      <c r="J202" s="72">
        <f t="shared" si="31"/>
        <v>10576</v>
      </c>
      <c r="K202" s="73">
        <f t="shared" si="37"/>
        <v>96.522770831431956</v>
      </c>
      <c r="L202" s="72">
        <v>3440</v>
      </c>
      <c r="M202" s="73">
        <f t="shared" si="38"/>
        <v>98.201541535826436</v>
      </c>
      <c r="N202" s="72">
        <v>4678</v>
      </c>
      <c r="O202" s="73">
        <f t="shared" si="39"/>
        <v>127.05051602390004</v>
      </c>
      <c r="P202" s="72">
        <f t="shared" si="32"/>
        <v>1238</v>
      </c>
      <c r="Q202" s="73">
        <f t="shared" si="40"/>
        <v>691.62011173184362</v>
      </c>
      <c r="R202" s="72">
        <f t="shared" si="33"/>
        <v>11814</v>
      </c>
      <c r="S202" s="73">
        <f t="shared" si="41"/>
        <v>106.08836206896552</v>
      </c>
      <c r="T202" s="72">
        <v>11377</v>
      </c>
      <c r="U202" s="73">
        <f t="shared" si="42"/>
        <v>106.54616969469939</v>
      </c>
      <c r="V202" s="72">
        <v>444</v>
      </c>
      <c r="W202" s="73">
        <f t="shared" si="44"/>
        <v>173.4375</v>
      </c>
      <c r="X202" s="72">
        <f t="shared" si="34"/>
        <v>437</v>
      </c>
      <c r="Y202" s="73">
        <f t="shared" si="43"/>
        <v>95.414847161572041</v>
      </c>
      <c r="Z202" s="72">
        <v>132</v>
      </c>
      <c r="AA202" s="73">
        <f t="shared" si="46"/>
        <v>100</v>
      </c>
      <c r="AB202" s="72">
        <v>1</v>
      </c>
      <c r="AC202" s="73">
        <f t="shared" si="47"/>
        <v>33.333333333333329</v>
      </c>
      <c r="AD202" s="167"/>
      <c r="AE202" s="127"/>
      <c r="AF202" s="127"/>
      <c r="AG202" s="127"/>
      <c r="AH202" s="127"/>
      <c r="AI202" s="137"/>
    </row>
    <row r="203" spans="1:35" ht="12" hidden="1" customHeight="1">
      <c r="A203" s="31"/>
      <c r="B203" s="33" t="s">
        <v>100</v>
      </c>
      <c r="C203" s="50" t="s">
        <v>18</v>
      </c>
      <c r="D203" s="75">
        <v>11230</v>
      </c>
      <c r="E203" s="73">
        <f t="shared" si="35"/>
        <v>97.72015315001741</v>
      </c>
      <c r="F203" s="72">
        <v>98</v>
      </c>
      <c r="G203" s="73">
        <f t="shared" si="36"/>
        <v>104.25531914893618</v>
      </c>
      <c r="H203" s="72">
        <v>32</v>
      </c>
      <c r="I203" s="73">
        <f t="shared" si="45"/>
        <v>91.428571428571431</v>
      </c>
      <c r="J203" s="72">
        <f t="shared" ref="J203:J214" si="48">D203-F203</f>
        <v>11132</v>
      </c>
      <c r="K203" s="73">
        <f t="shared" si="37"/>
        <v>97.666257238111953</v>
      </c>
      <c r="L203" s="72">
        <v>3478</v>
      </c>
      <c r="M203" s="73">
        <f t="shared" si="38"/>
        <v>90.95188284518828</v>
      </c>
      <c r="N203" s="72">
        <v>4691</v>
      </c>
      <c r="O203" s="73">
        <f t="shared" si="39"/>
        <v>114.69437652811736</v>
      </c>
      <c r="P203" s="72">
        <f t="shared" ref="P203:P214" si="49">N203-L203</f>
        <v>1213</v>
      </c>
      <c r="Q203" s="73">
        <f t="shared" si="40"/>
        <v>456.01503759398503</v>
      </c>
      <c r="R203" s="72">
        <f t="shared" ref="R203:R214" si="50">J203+P203</f>
        <v>12345</v>
      </c>
      <c r="S203" s="73">
        <f t="shared" si="41"/>
        <v>105.83847736625513</v>
      </c>
      <c r="T203" s="72">
        <v>11909</v>
      </c>
      <c r="U203" s="73">
        <f t="shared" si="42"/>
        <v>106.05574850832666</v>
      </c>
      <c r="V203" s="72">
        <v>355</v>
      </c>
      <c r="W203" s="73">
        <f t="shared" si="44"/>
        <v>127.24014336917561</v>
      </c>
      <c r="X203" s="72">
        <f t="shared" ref="X203:X214" si="51">R203-T203</f>
        <v>436</v>
      </c>
      <c r="Y203" s="73">
        <f t="shared" si="43"/>
        <v>100.22988505747125</v>
      </c>
      <c r="Z203" s="72">
        <v>116</v>
      </c>
      <c r="AA203" s="73">
        <f t="shared" si="46"/>
        <v>112.62135922330097</v>
      </c>
      <c r="AB203" s="72">
        <v>1</v>
      </c>
      <c r="AC203" s="73">
        <f t="shared" si="47"/>
        <v>100</v>
      </c>
      <c r="AD203" s="167"/>
      <c r="AE203" s="127"/>
      <c r="AF203" s="127"/>
      <c r="AG203" s="127"/>
      <c r="AH203" s="127"/>
      <c r="AI203" s="137"/>
    </row>
    <row r="204" spans="1:35" ht="12" hidden="1" customHeight="1">
      <c r="A204" s="31"/>
      <c r="B204" s="33" t="s">
        <v>102</v>
      </c>
      <c r="C204" s="50" t="s">
        <v>10</v>
      </c>
      <c r="D204" s="75">
        <v>10694</v>
      </c>
      <c r="E204" s="73">
        <f t="shared" si="35"/>
        <v>97.91247024354513</v>
      </c>
      <c r="F204" s="72">
        <v>103</v>
      </c>
      <c r="G204" s="73">
        <f t="shared" si="36"/>
        <v>105.10204081632652</v>
      </c>
      <c r="H204" s="72">
        <v>37</v>
      </c>
      <c r="I204" s="73">
        <f t="shared" si="45"/>
        <v>94.871794871794862</v>
      </c>
      <c r="J204" s="72">
        <f t="shared" si="48"/>
        <v>10591</v>
      </c>
      <c r="K204" s="73">
        <f t="shared" si="37"/>
        <v>97.847376201034734</v>
      </c>
      <c r="L204" s="72">
        <v>3050</v>
      </c>
      <c r="M204" s="73">
        <f t="shared" si="38"/>
        <v>93.101343101343105</v>
      </c>
      <c r="N204" s="72">
        <v>4546</v>
      </c>
      <c r="O204" s="73">
        <f t="shared" si="39"/>
        <v>116.41485275288093</v>
      </c>
      <c r="P204" s="72">
        <f t="shared" si="49"/>
        <v>1496</v>
      </c>
      <c r="Q204" s="73">
        <f t="shared" si="40"/>
        <v>237.83783783783784</v>
      </c>
      <c r="R204" s="72">
        <f t="shared" si="50"/>
        <v>12087</v>
      </c>
      <c r="S204" s="73">
        <f t="shared" si="41"/>
        <v>105.5356675106959</v>
      </c>
      <c r="T204" s="72">
        <v>11697</v>
      </c>
      <c r="U204" s="73">
        <f t="shared" si="42"/>
        <v>105.74993219419582</v>
      </c>
      <c r="V204" s="72">
        <v>300</v>
      </c>
      <c r="W204" s="73">
        <f t="shared" si="44"/>
        <v>193.54838709677421</v>
      </c>
      <c r="X204" s="72">
        <f t="shared" si="51"/>
        <v>390</v>
      </c>
      <c r="Y204" s="73">
        <f t="shared" si="43"/>
        <v>99.489795918367349</v>
      </c>
      <c r="Z204" s="72">
        <v>96</v>
      </c>
      <c r="AA204" s="73">
        <f t="shared" si="46"/>
        <v>96.969696969696969</v>
      </c>
      <c r="AB204" s="72">
        <v>1</v>
      </c>
      <c r="AC204" s="73">
        <f t="shared" si="47"/>
        <v>50</v>
      </c>
      <c r="AD204" s="167"/>
      <c r="AE204" s="127"/>
      <c r="AF204" s="127"/>
      <c r="AG204" s="127"/>
      <c r="AH204" s="127"/>
      <c r="AI204" s="137"/>
    </row>
    <row r="205" spans="1:35" ht="12" hidden="1" customHeight="1">
      <c r="A205" s="31"/>
      <c r="B205" s="33" t="s">
        <v>104</v>
      </c>
      <c r="C205" s="50" t="s">
        <v>105</v>
      </c>
      <c r="D205" s="75">
        <v>10543</v>
      </c>
      <c r="E205" s="73">
        <f t="shared" si="35"/>
        <v>97.810557565636884</v>
      </c>
      <c r="F205" s="72">
        <v>106</v>
      </c>
      <c r="G205" s="73">
        <f t="shared" si="36"/>
        <v>93.805309734513273</v>
      </c>
      <c r="H205" s="72">
        <v>40</v>
      </c>
      <c r="I205" s="73">
        <f t="shared" si="45"/>
        <v>74.074074074074076</v>
      </c>
      <c r="J205" s="72">
        <f t="shared" si="48"/>
        <v>10437</v>
      </c>
      <c r="K205" s="73">
        <f t="shared" si="37"/>
        <v>97.85299081192575</v>
      </c>
      <c r="L205" s="72">
        <v>2911</v>
      </c>
      <c r="M205" s="73">
        <f t="shared" si="38"/>
        <v>102.14035087719297</v>
      </c>
      <c r="N205" s="72">
        <v>4352</v>
      </c>
      <c r="O205" s="73">
        <f t="shared" si="39"/>
        <v>100.83410565338275</v>
      </c>
      <c r="P205" s="72">
        <f t="shared" si="49"/>
        <v>1441</v>
      </c>
      <c r="Q205" s="73">
        <f t="shared" si="40"/>
        <v>98.294679399727144</v>
      </c>
      <c r="R205" s="72">
        <f t="shared" si="50"/>
        <v>11878</v>
      </c>
      <c r="S205" s="73">
        <f t="shared" si="41"/>
        <v>97.906363336630392</v>
      </c>
      <c r="T205" s="72">
        <v>11374</v>
      </c>
      <c r="U205" s="73">
        <f t="shared" si="42"/>
        <v>97.255237280889276</v>
      </c>
      <c r="V205" s="72">
        <v>260</v>
      </c>
      <c r="W205" s="73">
        <f t="shared" si="44"/>
        <v>132.65306122448979</v>
      </c>
      <c r="X205" s="72">
        <f t="shared" si="51"/>
        <v>504</v>
      </c>
      <c r="Y205" s="73">
        <f t="shared" si="43"/>
        <v>115.33180778032037</v>
      </c>
      <c r="Z205" s="72">
        <v>141</v>
      </c>
      <c r="AA205" s="73">
        <f t="shared" si="46"/>
        <v>121.55172413793103</v>
      </c>
      <c r="AB205" s="72">
        <v>59</v>
      </c>
      <c r="AC205" s="73">
        <f t="shared" si="47"/>
        <v>5900</v>
      </c>
      <c r="AD205" s="167"/>
      <c r="AE205" s="127"/>
      <c r="AF205" s="127"/>
      <c r="AG205" s="127"/>
      <c r="AH205" s="127"/>
      <c r="AI205" s="137"/>
    </row>
    <row r="206" spans="1:35" ht="12" hidden="1" customHeight="1">
      <c r="A206" s="31"/>
      <c r="B206" s="33" t="s">
        <v>106</v>
      </c>
      <c r="C206" s="50" t="s">
        <v>107</v>
      </c>
      <c r="D206" s="75">
        <v>10271</v>
      </c>
      <c r="E206" s="73">
        <f t="shared" si="35"/>
        <v>95.72227399813606</v>
      </c>
      <c r="F206" s="72">
        <v>121</v>
      </c>
      <c r="G206" s="73">
        <f t="shared" si="36"/>
        <v>114.15094339622642</v>
      </c>
      <c r="H206" s="72">
        <v>55</v>
      </c>
      <c r="I206" s="73">
        <f t="shared" si="45"/>
        <v>117.02127659574468</v>
      </c>
      <c r="J206" s="72">
        <f t="shared" si="48"/>
        <v>10150</v>
      </c>
      <c r="K206" s="73">
        <f t="shared" si="37"/>
        <v>95.538403614457835</v>
      </c>
      <c r="L206" s="72">
        <v>2823</v>
      </c>
      <c r="M206" s="73">
        <f t="shared" si="38"/>
        <v>92.13446475195822</v>
      </c>
      <c r="N206" s="72">
        <v>4245</v>
      </c>
      <c r="O206" s="73">
        <f t="shared" si="39"/>
        <v>101.87185025197985</v>
      </c>
      <c r="P206" s="72">
        <f t="shared" si="49"/>
        <v>1422</v>
      </c>
      <c r="Q206" s="73">
        <f t="shared" si="40"/>
        <v>128.92112420670898</v>
      </c>
      <c r="R206" s="72">
        <f t="shared" si="50"/>
        <v>11572</v>
      </c>
      <c r="S206" s="73">
        <f t="shared" si="41"/>
        <v>98.678263835593071</v>
      </c>
      <c r="T206" s="72">
        <v>11070</v>
      </c>
      <c r="U206" s="73">
        <f t="shared" si="42"/>
        <v>98.15570136549033</v>
      </c>
      <c r="V206" s="72">
        <v>264</v>
      </c>
      <c r="W206" s="73">
        <f t="shared" si="44"/>
        <v>106.45161290322579</v>
      </c>
      <c r="X206" s="72">
        <f t="shared" si="51"/>
        <v>502</v>
      </c>
      <c r="Y206" s="73">
        <f t="shared" si="43"/>
        <v>111.80400890868596</v>
      </c>
      <c r="Z206" s="72">
        <v>127</v>
      </c>
      <c r="AA206" s="73">
        <f t="shared" si="46"/>
        <v>99.21875</v>
      </c>
      <c r="AB206" s="72">
        <v>82</v>
      </c>
      <c r="AC206" s="73">
        <f t="shared" si="47"/>
        <v>8200</v>
      </c>
      <c r="AD206" s="167"/>
      <c r="AE206" s="127"/>
      <c r="AF206" s="127"/>
      <c r="AG206" s="127"/>
      <c r="AH206" s="127"/>
      <c r="AI206" s="137"/>
    </row>
    <row r="207" spans="1:35" ht="12" hidden="1" customHeight="1">
      <c r="A207" s="31"/>
      <c r="B207" s="33" t="s">
        <v>108</v>
      </c>
      <c r="C207" s="50" t="s">
        <v>13</v>
      </c>
      <c r="D207" s="75">
        <v>10057</v>
      </c>
      <c r="E207" s="73">
        <f t="shared" si="35"/>
        <v>95.70803197563761</v>
      </c>
      <c r="F207" s="72">
        <v>95</v>
      </c>
      <c r="G207" s="73">
        <f t="shared" si="36"/>
        <v>96.938775510204081</v>
      </c>
      <c r="H207" s="72">
        <v>29</v>
      </c>
      <c r="I207" s="73">
        <f t="shared" si="45"/>
        <v>74.358974358974365</v>
      </c>
      <c r="J207" s="72">
        <f t="shared" si="48"/>
        <v>9962</v>
      </c>
      <c r="K207" s="73">
        <f t="shared" si="37"/>
        <v>95.696445725264169</v>
      </c>
      <c r="L207" s="72">
        <v>2517</v>
      </c>
      <c r="M207" s="73">
        <f t="shared" si="38"/>
        <v>90.441969098095569</v>
      </c>
      <c r="N207" s="72">
        <v>4371</v>
      </c>
      <c r="O207" s="73">
        <f t="shared" si="39"/>
        <v>96.447484554280678</v>
      </c>
      <c r="P207" s="72">
        <f t="shared" si="49"/>
        <v>1854</v>
      </c>
      <c r="Q207" s="73">
        <f t="shared" si="40"/>
        <v>106.00343053173242</v>
      </c>
      <c r="R207" s="72">
        <f t="shared" si="50"/>
        <v>11816</v>
      </c>
      <c r="S207" s="73">
        <f t="shared" si="41"/>
        <v>97.179044329303395</v>
      </c>
      <c r="T207" s="72">
        <v>11329</v>
      </c>
      <c r="U207" s="73">
        <f t="shared" si="42"/>
        <v>96.400612661674614</v>
      </c>
      <c r="V207" s="72">
        <v>329</v>
      </c>
      <c r="W207" s="73">
        <f t="shared" si="44"/>
        <v>77.230046948356815</v>
      </c>
      <c r="X207" s="72">
        <f t="shared" si="51"/>
        <v>487</v>
      </c>
      <c r="Y207" s="73">
        <f t="shared" si="43"/>
        <v>119.65601965601967</v>
      </c>
      <c r="Z207" s="72">
        <v>130</v>
      </c>
      <c r="AA207" s="73">
        <f t="shared" si="46"/>
        <v>105.6910569105691</v>
      </c>
      <c r="AB207" s="72">
        <v>75</v>
      </c>
      <c r="AC207" s="73">
        <f t="shared" si="47"/>
        <v>2500</v>
      </c>
      <c r="AD207" s="167"/>
      <c r="AE207" s="127"/>
      <c r="AF207" s="127"/>
      <c r="AG207" s="127"/>
      <c r="AH207" s="127"/>
      <c r="AI207" s="137"/>
    </row>
    <row r="208" spans="1:35" ht="12" hidden="1" customHeight="1">
      <c r="A208" s="31"/>
      <c r="B208" s="33" t="s">
        <v>110</v>
      </c>
      <c r="C208" s="50" t="s">
        <v>14</v>
      </c>
      <c r="D208" s="75">
        <v>10629</v>
      </c>
      <c r="E208" s="73">
        <f t="shared" si="35"/>
        <v>102.60642919200696</v>
      </c>
      <c r="F208" s="72">
        <v>111</v>
      </c>
      <c r="G208" s="73">
        <f t="shared" si="36"/>
        <v>105.71428571428572</v>
      </c>
      <c r="H208" s="72">
        <v>45</v>
      </c>
      <c r="I208" s="73">
        <f t="shared" si="45"/>
        <v>97.826086956521735</v>
      </c>
      <c r="J208" s="72">
        <f t="shared" si="48"/>
        <v>10518</v>
      </c>
      <c r="K208" s="73">
        <f t="shared" si="37"/>
        <v>102.57460503218256</v>
      </c>
      <c r="L208" s="72">
        <v>2918</v>
      </c>
      <c r="M208" s="73">
        <f t="shared" si="38"/>
        <v>107.12187958883995</v>
      </c>
      <c r="N208" s="72">
        <v>4414</v>
      </c>
      <c r="O208" s="73">
        <f t="shared" si="39"/>
        <v>103.83439190778641</v>
      </c>
      <c r="P208" s="72">
        <f t="shared" si="49"/>
        <v>1496</v>
      </c>
      <c r="Q208" s="73">
        <f t="shared" si="40"/>
        <v>97.969875573018996</v>
      </c>
      <c r="R208" s="72">
        <f t="shared" si="50"/>
        <v>12014</v>
      </c>
      <c r="S208" s="73">
        <f t="shared" si="41"/>
        <v>101.97776080129022</v>
      </c>
      <c r="T208" s="72">
        <v>11577</v>
      </c>
      <c r="U208" s="73">
        <f t="shared" si="42"/>
        <v>101.43695785507754</v>
      </c>
      <c r="V208" s="72">
        <v>423</v>
      </c>
      <c r="W208" s="73">
        <f t="shared" si="44"/>
        <v>82.6171875</v>
      </c>
      <c r="X208" s="72">
        <f t="shared" si="51"/>
        <v>437</v>
      </c>
      <c r="Y208" s="73">
        <f t="shared" si="43"/>
        <v>118.75</v>
      </c>
      <c r="Z208" s="72">
        <v>112</v>
      </c>
      <c r="AA208" s="73">
        <f t="shared" si="46"/>
        <v>96.551724137931032</v>
      </c>
      <c r="AB208" s="72">
        <v>52</v>
      </c>
      <c r="AC208" s="73">
        <f t="shared" si="47"/>
        <v>1040</v>
      </c>
      <c r="AD208" s="167"/>
      <c r="AE208" s="127"/>
      <c r="AF208" s="127"/>
      <c r="AG208" s="127"/>
      <c r="AH208" s="127"/>
      <c r="AI208" s="137"/>
    </row>
    <row r="209" spans="1:35" ht="12" hidden="1" customHeight="1">
      <c r="B209" s="33" t="s">
        <v>112</v>
      </c>
      <c r="C209" s="50" t="s">
        <v>15</v>
      </c>
      <c r="D209" s="75">
        <v>10314</v>
      </c>
      <c r="E209" s="73">
        <f t="shared" si="35"/>
        <v>101.08791531902381</v>
      </c>
      <c r="F209" s="72">
        <v>96</v>
      </c>
      <c r="G209" s="73">
        <f t="shared" si="36"/>
        <v>89.719626168224295</v>
      </c>
      <c r="H209" s="72">
        <v>30</v>
      </c>
      <c r="I209" s="73">
        <f t="shared" si="45"/>
        <v>62.5</v>
      </c>
      <c r="J209" s="72">
        <f t="shared" si="48"/>
        <v>10218</v>
      </c>
      <c r="K209" s="73">
        <f t="shared" si="37"/>
        <v>101.20839936608559</v>
      </c>
      <c r="L209" s="72">
        <v>2858</v>
      </c>
      <c r="M209" s="73">
        <f t="shared" si="38"/>
        <v>98.995497055767231</v>
      </c>
      <c r="N209" s="72">
        <v>4211</v>
      </c>
      <c r="O209" s="73">
        <f t="shared" si="39"/>
        <v>106.55364372469636</v>
      </c>
      <c r="P209" s="72">
        <f t="shared" si="49"/>
        <v>1353</v>
      </c>
      <c r="Q209" s="73">
        <f t="shared" si="40"/>
        <v>127.04225352112677</v>
      </c>
      <c r="R209" s="72">
        <f t="shared" si="50"/>
        <v>11571</v>
      </c>
      <c r="S209" s="73">
        <f t="shared" si="41"/>
        <v>103.67350595824747</v>
      </c>
      <c r="T209" s="72">
        <v>11102</v>
      </c>
      <c r="U209" s="73">
        <f t="shared" si="42"/>
        <v>102.9583603820829</v>
      </c>
      <c r="V209" s="72">
        <v>335</v>
      </c>
      <c r="W209" s="73">
        <f t="shared" si="44"/>
        <v>67.269076305220892</v>
      </c>
      <c r="X209" s="72">
        <f t="shared" si="51"/>
        <v>469</v>
      </c>
      <c r="Y209" s="73">
        <f t="shared" si="43"/>
        <v>124.07407407407408</v>
      </c>
      <c r="Z209" s="72">
        <v>128</v>
      </c>
      <c r="AA209" s="73">
        <f t="shared" si="46"/>
        <v>105.78512396694215</v>
      </c>
      <c r="AB209" s="72">
        <v>76</v>
      </c>
      <c r="AC209" s="73">
        <f t="shared" si="47"/>
        <v>2533.333333333333</v>
      </c>
      <c r="AD209" s="167"/>
      <c r="AE209" s="127"/>
      <c r="AF209" s="127"/>
      <c r="AG209" s="127"/>
      <c r="AH209" s="127"/>
      <c r="AI209" s="137"/>
    </row>
    <row r="210" spans="1:35" ht="12" hidden="1" customHeight="1">
      <c r="B210" s="33" t="s">
        <v>114</v>
      </c>
      <c r="C210" s="50" t="s">
        <v>16</v>
      </c>
      <c r="D210" s="75">
        <v>10499</v>
      </c>
      <c r="E210" s="73">
        <f t="shared" si="35"/>
        <v>101.10747303543914</v>
      </c>
      <c r="F210" s="72">
        <v>106</v>
      </c>
      <c r="G210" s="73">
        <f t="shared" si="36"/>
        <v>92.982456140350877</v>
      </c>
      <c r="H210" s="72">
        <v>40</v>
      </c>
      <c r="I210" s="73">
        <f t="shared" si="45"/>
        <v>72.727272727272734</v>
      </c>
      <c r="J210" s="72">
        <f t="shared" si="48"/>
        <v>10393</v>
      </c>
      <c r="K210" s="73">
        <f t="shared" si="37"/>
        <v>101.19766309639728</v>
      </c>
      <c r="L210" s="72">
        <v>3158</v>
      </c>
      <c r="M210" s="73">
        <f t="shared" si="38"/>
        <v>107.41496598639455</v>
      </c>
      <c r="N210" s="72">
        <v>4203</v>
      </c>
      <c r="O210" s="73">
        <f t="shared" si="39"/>
        <v>112.71118262268705</v>
      </c>
      <c r="P210" s="72">
        <f t="shared" si="49"/>
        <v>1045</v>
      </c>
      <c r="Q210" s="73">
        <f t="shared" si="40"/>
        <v>132.44613434727503</v>
      </c>
      <c r="R210" s="72">
        <f t="shared" si="50"/>
        <v>11438</v>
      </c>
      <c r="S210" s="73">
        <f t="shared" si="41"/>
        <v>103.42707297223981</v>
      </c>
      <c r="T210" s="72">
        <v>10870</v>
      </c>
      <c r="U210" s="73">
        <f t="shared" si="42"/>
        <v>102.5955639452572</v>
      </c>
      <c r="V210" s="72">
        <v>421</v>
      </c>
      <c r="W210" s="73">
        <f t="shared" si="44"/>
        <v>126.04790419161678</v>
      </c>
      <c r="X210" s="72">
        <f t="shared" si="51"/>
        <v>568</v>
      </c>
      <c r="Y210" s="73">
        <f t="shared" si="43"/>
        <v>122.41379310344827</v>
      </c>
      <c r="Z210" s="72">
        <v>157</v>
      </c>
      <c r="AA210" s="73">
        <f t="shared" si="46"/>
        <v>91.279069767441854</v>
      </c>
      <c r="AB210" s="72">
        <v>93</v>
      </c>
      <c r="AC210" s="73">
        <f t="shared" si="47"/>
        <v>4650</v>
      </c>
      <c r="AD210" s="167"/>
      <c r="AE210" s="127"/>
      <c r="AF210" s="127"/>
      <c r="AG210" s="127"/>
      <c r="AH210" s="127"/>
      <c r="AI210" s="137"/>
    </row>
    <row r="211" spans="1:35" ht="12" hidden="1" customHeight="1">
      <c r="B211" s="33" t="s">
        <v>169</v>
      </c>
      <c r="C211" s="50" t="s">
        <v>170</v>
      </c>
      <c r="D211" s="75">
        <v>10343</v>
      </c>
      <c r="E211" s="73">
        <f t="shared" si="35"/>
        <v>96.953505811773539</v>
      </c>
      <c r="F211" s="72">
        <v>105</v>
      </c>
      <c r="G211" s="73">
        <f t="shared" si="36"/>
        <v>110.5263157894737</v>
      </c>
      <c r="H211" s="72">
        <v>39</v>
      </c>
      <c r="I211" s="73">
        <f t="shared" si="45"/>
        <v>108.33333333333333</v>
      </c>
      <c r="J211" s="72">
        <f t="shared" si="48"/>
        <v>10238</v>
      </c>
      <c r="K211" s="73">
        <f t="shared" si="37"/>
        <v>96.831552066584692</v>
      </c>
      <c r="L211" s="72">
        <v>3284</v>
      </c>
      <c r="M211" s="73">
        <f t="shared" si="38"/>
        <v>102.24159402241595</v>
      </c>
      <c r="N211" s="72">
        <v>4554</v>
      </c>
      <c r="O211" s="73">
        <f t="shared" si="39"/>
        <v>113.76467649263053</v>
      </c>
      <c r="P211" s="72">
        <f t="shared" si="49"/>
        <v>1270</v>
      </c>
      <c r="Q211" s="73">
        <f t="shared" si="40"/>
        <v>160.55625790139067</v>
      </c>
      <c r="R211" s="72">
        <f t="shared" si="50"/>
        <v>11508</v>
      </c>
      <c r="S211" s="73">
        <f t="shared" si="41"/>
        <v>101.26715945089757</v>
      </c>
      <c r="T211" s="72">
        <v>11054</v>
      </c>
      <c r="U211" s="73">
        <f t="shared" si="42"/>
        <v>100.46350995183131</v>
      </c>
      <c r="V211" s="72">
        <v>446</v>
      </c>
      <c r="W211" s="73">
        <f t="shared" si="44"/>
        <v>134.33734939759037</v>
      </c>
      <c r="X211" s="72">
        <f t="shared" si="51"/>
        <v>454</v>
      </c>
      <c r="Y211" s="73">
        <f t="shared" si="43"/>
        <v>125.76177285318559</v>
      </c>
      <c r="Z211" s="72">
        <v>104</v>
      </c>
      <c r="AA211" s="73">
        <f t="shared" si="46"/>
        <v>116.85393258426966</v>
      </c>
      <c r="AB211" s="72">
        <v>97</v>
      </c>
      <c r="AC211" s="73">
        <f t="shared" si="47"/>
        <v>3233.3333333333335</v>
      </c>
      <c r="AD211" s="163"/>
      <c r="AE211" s="71"/>
      <c r="AF211" s="71"/>
      <c r="AG211" s="71"/>
      <c r="AH211" s="71"/>
      <c r="AI211" s="101"/>
    </row>
    <row r="212" spans="1:35" ht="12" hidden="1" customHeight="1">
      <c r="B212" s="33" t="s">
        <v>118</v>
      </c>
      <c r="C212" s="50" t="s">
        <v>119</v>
      </c>
      <c r="D212" s="75">
        <v>9779</v>
      </c>
      <c r="E212" s="73">
        <f t="shared" si="35"/>
        <v>102.15188551133396</v>
      </c>
      <c r="F212" s="72">
        <v>90</v>
      </c>
      <c r="G212" s="73">
        <f t="shared" si="36"/>
        <v>98.901098901098905</v>
      </c>
      <c r="H212" s="72">
        <v>24</v>
      </c>
      <c r="I212" s="73">
        <f t="shared" si="45"/>
        <v>75</v>
      </c>
      <c r="J212" s="72">
        <f t="shared" si="48"/>
        <v>9689</v>
      </c>
      <c r="K212" s="73">
        <f t="shared" si="37"/>
        <v>102.18308373760809</v>
      </c>
      <c r="L212" s="72">
        <v>2860</v>
      </c>
      <c r="M212" s="73">
        <f t="shared" si="38"/>
        <v>110.00000000000001</v>
      </c>
      <c r="N212" s="72">
        <v>4319</v>
      </c>
      <c r="O212" s="73">
        <f t="shared" si="39"/>
        <v>120.64245810055867</v>
      </c>
      <c r="P212" s="72">
        <f t="shared" si="49"/>
        <v>1459</v>
      </c>
      <c r="Q212" s="73">
        <f t="shared" si="40"/>
        <v>148.87755102040816</v>
      </c>
      <c r="R212" s="72">
        <f t="shared" si="50"/>
        <v>11148</v>
      </c>
      <c r="S212" s="73">
        <f t="shared" si="41"/>
        <v>106.55706365895622</v>
      </c>
      <c r="T212" s="72">
        <v>10712</v>
      </c>
      <c r="U212" s="73">
        <f t="shared" si="42"/>
        <v>105.68271507498027</v>
      </c>
      <c r="V212" s="72">
        <v>428</v>
      </c>
      <c r="W212" s="73">
        <f t="shared" si="44"/>
        <v>158.51851851851853</v>
      </c>
      <c r="X212" s="72">
        <f t="shared" si="51"/>
        <v>436</v>
      </c>
      <c r="Y212" s="73">
        <f t="shared" si="43"/>
        <v>133.74233128834356</v>
      </c>
      <c r="Z212" s="72">
        <v>96</v>
      </c>
      <c r="AA212" s="73">
        <f t="shared" si="46"/>
        <v>102.12765957446808</v>
      </c>
      <c r="AB212" s="72">
        <v>81</v>
      </c>
      <c r="AC212" s="73">
        <f t="shared" si="47"/>
        <v>4050</v>
      </c>
      <c r="AD212" s="163"/>
      <c r="AE212" s="71"/>
      <c r="AF212" s="71"/>
      <c r="AG212" s="71"/>
      <c r="AH212" s="71"/>
      <c r="AI212" s="101"/>
    </row>
    <row r="213" spans="1:35" s="46" customFormat="1" ht="12" hidden="1" customHeight="1">
      <c r="A213" s="11"/>
      <c r="B213" s="57" t="s">
        <v>120</v>
      </c>
      <c r="C213" s="58" t="s">
        <v>121</v>
      </c>
      <c r="D213" s="108">
        <v>11058</v>
      </c>
      <c r="E213" s="110">
        <f t="shared" si="35"/>
        <v>102.73132664437013</v>
      </c>
      <c r="F213" s="109">
        <v>102</v>
      </c>
      <c r="G213" s="110">
        <f t="shared" si="36"/>
        <v>120</v>
      </c>
      <c r="H213" s="109">
        <v>36</v>
      </c>
      <c r="I213" s="110">
        <f t="shared" si="45"/>
        <v>138.46153846153845</v>
      </c>
      <c r="J213" s="109">
        <f t="shared" si="48"/>
        <v>10956</v>
      </c>
      <c r="K213" s="110">
        <f t="shared" si="37"/>
        <v>102.59387583107033</v>
      </c>
      <c r="L213" s="109">
        <v>3444</v>
      </c>
      <c r="M213" s="110">
        <f t="shared" si="38"/>
        <v>106.29629629629629</v>
      </c>
      <c r="N213" s="109">
        <v>4347</v>
      </c>
      <c r="O213" s="110">
        <f t="shared" si="39"/>
        <v>104.16966211358736</v>
      </c>
      <c r="P213" s="109">
        <f t="shared" si="49"/>
        <v>903</v>
      </c>
      <c r="Q213" s="110">
        <f t="shared" si="40"/>
        <v>96.784565916398719</v>
      </c>
      <c r="R213" s="109">
        <f t="shared" si="50"/>
        <v>11859</v>
      </c>
      <c r="S213" s="110">
        <f t="shared" si="41"/>
        <v>102.12710988632449</v>
      </c>
      <c r="T213" s="109">
        <v>11347</v>
      </c>
      <c r="U213" s="110">
        <f t="shared" si="42"/>
        <v>101.4574391988555</v>
      </c>
      <c r="V213" s="109">
        <v>410</v>
      </c>
      <c r="W213" s="110">
        <f t="shared" si="44"/>
        <v>148.014440433213</v>
      </c>
      <c r="X213" s="109">
        <f t="shared" si="51"/>
        <v>512</v>
      </c>
      <c r="Y213" s="110">
        <f t="shared" si="43"/>
        <v>119.62616822429905</v>
      </c>
      <c r="Z213" s="109">
        <v>117</v>
      </c>
      <c r="AA213" s="110">
        <f t="shared" si="46"/>
        <v>101.7391304347826</v>
      </c>
      <c r="AB213" s="109">
        <v>85</v>
      </c>
      <c r="AC213" s="110">
        <f t="shared" si="47"/>
        <v>4250</v>
      </c>
      <c r="AD213" s="164"/>
      <c r="AE213" s="85"/>
      <c r="AF213" s="85"/>
      <c r="AG213" s="85"/>
      <c r="AH213" s="85"/>
      <c r="AI213" s="102"/>
    </row>
    <row r="214" spans="1:35" ht="12" hidden="1" customHeight="1">
      <c r="A214" s="31"/>
      <c r="B214" s="33" t="s">
        <v>194</v>
      </c>
      <c r="C214" s="50" t="s">
        <v>195</v>
      </c>
      <c r="D214" s="75">
        <v>10676</v>
      </c>
      <c r="E214" s="73">
        <f t="shared" ref="E214:E225" si="52">D214/D202*100</f>
        <v>100.07499062617174</v>
      </c>
      <c r="F214" s="72">
        <v>108</v>
      </c>
      <c r="G214" s="73">
        <f t="shared" ref="G214:G225" si="53">F214/F202*100</f>
        <v>117.39130434782609</v>
      </c>
      <c r="H214" s="72">
        <v>40</v>
      </c>
      <c r="I214" s="73">
        <f t="shared" ref="I214:I225" si="54">H214/H202*100</f>
        <v>153.84615384615387</v>
      </c>
      <c r="J214" s="72">
        <f t="shared" si="48"/>
        <v>10568</v>
      </c>
      <c r="K214" s="73">
        <f t="shared" ref="K214:K225" si="55">J214/J202*100</f>
        <v>99.924357034795761</v>
      </c>
      <c r="L214" s="72">
        <v>3212</v>
      </c>
      <c r="M214" s="73">
        <f t="shared" ref="M214:M225" si="56">L214/L202*100</f>
        <v>93.372093023255815</v>
      </c>
      <c r="N214" s="72">
        <v>4669</v>
      </c>
      <c r="O214" s="73">
        <f t="shared" ref="O214:O225" si="57">N214/N202*100</f>
        <v>99.80761008978196</v>
      </c>
      <c r="P214" s="72">
        <f t="shared" si="49"/>
        <v>1457</v>
      </c>
      <c r="Q214" s="73">
        <f t="shared" ref="Q214:Q225" si="58">P214/P202*100</f>
        <v>117.68982229402263</v>
      </c>
      <c r="R214" s="72">
        <f t="shared" si="50"/>
        <v>12025</v>
      </c>
      <c r="S214" s="73">
        <f t="shared" ref="S214:S225" si="59">R214/R202*100</f>
        <v>101.78601659048587</v>
      </c>
      <c r="T214" s="72">
        <v>11479</v>
      </c>
      <c r="U214" s="73">
        <f t="shared" ref="U214:U225" si="60">T214/T202*100</f>
        <v>100.89654566230112</v>
      </c>
      <c r="V214" s="72">
        <v>405</v>
      </c>
      <c r="W214" s="73">
        <f t="shared" ref="W214:W225" si="61">V214/V202*100</f>
        <v>91.21621621621621</v>
      </c>
      <c r="X214" s="72">
        <f t="shared" si="51"/>
        <v>546</v>
      </c>
      <c r="Y214" s="73">
        <f t="shared" ref="Y214:Y225" si="62">X214/X202*100</f>
        <v>124.94279176201373</v>
      </c>
      <c r="Z214" s="72">
        <v>173</v>
      </c>
      <c r="AA214" s="73">
        <f t="shared" ref="AA214:AA225" si="63">Z214/Z202*100</f>
        <v>131.06060606060606</v>
      </c>
      <c r="AB214" s="72">
        <v>88</v>
      </c>
      <c r="AC214" s="73">
        <f t="shared" ref="AC214:AC225" si="64">AB214/AB202*100</f>
        <v>8800</v>
      </c>
      <c r="AD214" s="163"/>
      <c r="AE214" s="71"/>
      <c r="AF214" s="71"/>
      <c r="AG214" s="71"/>
      <c r="AH214" s="71"/>
      <c r="AI214" s="101"/>
    </row>
    <row r="215" spans="1:35" ht="12" hidden="1" customHeight="1">
      <c r="A215" s="31"/>
      <c r="B215" s="33" t="s">
        <v>18</v>
      </c>
      <c r="C215" s="50" t="s">
        <v>18</v>
      </c>
      <c r="D215" s="75">
        <v>10795</v>
      </c>
      <c r="E215" s="73">
        <f t="shared" si="52"/>
        <v>96.126447016918974</v>
      </c>
      <c r="F215" s="72">
        <v>127</v>
      </c>
      <c r="G215" s="73">
        <f t="shared" si="53"/>
        <v>129.59183673469389</v>
      </c>
      <c r="H215" s="72">
        <v>59</v>
      </c>
      <c r="I215" s="73">
        <f t="shared" si="54"/>
        <v>184.375</v>
      </c>
      <c r="J215" s="72">
        <f t="shared" ref="J215:J226" si="65">D215-F215</f>
        <v>10668</v>
      </c>
      <c r="K215" s="73">
        <f t="shared" si="55"/>
        <v>95.831836148041688</v>
      </c>
      <c r="L215" s="72">
        <v>3140</v>
      </c>
      <c r="M215" s="73">
        <f t="shared" si="56"/>
        <v>90.281771132834962</v>
      </c>
      <c r="N215" s="72">
        <v>4717</v>
      </c>
      <c r="O215" s="73">
        <f t="shared" si="57"/>
        <v>100.55425282455765</v>
      </c>
      <c r="P215" s="72">
        <f t="shared" ref="P215:P226" si="66">N215-L215</f>
        <v>1577</v>
      </c>
      <c r="Q215" s="73">
        <f t="shared" si="58"/>
        <v>130.00824402308325</v>
      </c>
      <c r="R215" s="72">
        <f t="shared" ref="R215:R226" si="67">J215+P215</f>
        <v>12245</v>
      </c>
      <c r="S215" s="73">
        <f t="shared" si="59"/>
        <v>99.189955447549622</v>
      </c>
      <c r="T215" s="72">
        <v>11743</v>
      </c>
      <c r="U215" s="73">
        <f t="shared" si="60"/>
        <v>98.606096229742207</v>
      </c>
      <c r="V215" s="72">
        <v>245</v>
      </c>
      <c r="W215" s="73">
        <f t="shared" si="61"/>
        <v>69.014084507042256</v>
      </c>
      <c r="X215" s="72">
        <f t="shared" ref="X215:X226" si="68">R215-T215</f>
        <v>502</v>
      </c>
      <c r="Y215" s="73">
        <f t="shared" si="62"/>
        <v>115.1376146788991</v>
      </c>
      <c r="Z215" s="72">
        <v>121</v>
      </c>
      <c r="AA215" s="73">
        <f t="shared" si="63"/>
        <v>104.31034482758621</v>
      </c>
      <c r="AB215" s="72">
        <v>87</v>
      </c>
      <c r="AC215" s="73">
        <f t="shared" si="64"/>
        <v>8700</v>
      </c>
      <c r="AD215" s="163"/>
      <c r="AE215" s="71"/>
      <c r="AF215" s="71"/>
      <c r="AG215" s="71"/>
      <c r="AH215" s="71"/>
      <c r="AI215" s="101"/>
    </row>
    <row r="216" spans="1:35" ht="12" hidden="1" customHeight="1">
      <c r="A216" s="31"/>
      <c r="B216" s="33" t="s">
        <v>10</v>
      </c>
      <c r="C216" s="50" t="s">
        <v>10</v>
      </c>
      <c r="D216" s="75">
        <v>10611</v>
      </c>
      <c r="E216" s="73">
        <f t="shared" si="52"/>
        <v>99.223863848887234</v>
      </c>
      <c r="F216" s="72">
        <v>126</v>
      </c>
      <c r="G216" s="73">
        <f t="shared" si="53"/>
        <v>122.33009708737863</v>
      </c>
      <c r="H216" s="72">
        <v>58</v>
      </c>
      <c r="I216" s="73">
        <f t="shared" si="54"/>
        <v>156.75675675675674</v>
      </c>
      <c r="J216" s="72">
        <f t="shared" si="65"/>
        <v>10485</v>
      </c>
      <c r="K216" s="73">
        <f t="shared" si="55"/>
        <v>98.999150221886509</v>
      </c>
      <c r="L216" s="72">
        <v>2851</v>
      </c>
      <c r="M216" s="73">
        <f t="shared" si="56"/>
        <v>93.475409836065566</v>
      </c>
      <c r="N216" s="72">
        <v>4749</v>
      </c>
      <c r="O216" s="73">
        <f t="shared" si="57"/>
        <v>104.46546414430269</v>
      </c>
      <c r="P216" s="72">
        <f t="shared" si="66"/>
        <v>1898</v>
      </c>
      <c r="Q216" s="73">
        <f t="shared" si="58"/>
        <v>126.8716577540107</v>
      </c>
      <c r="R216" s="72">
        <f t="shared" si="67"/>
        <v>12383</v>
      </c>
      <c r="S216" s="73">
        <f t="shared" si="59"/>
        <v>102.44891205427318</v>
      </c>
      <c r="T216" s="72">
        <v>11891</v>
      </c>
      <c r="U216" s="73">
        <f t="shared" si="60"/>
        <v>101.65854492604942</v>
      </c>
      <c r="V216" s="72">
        <v>313</v>
      </c>
      <c r="W216" s="73">
        <f t="shared" si="61"/>
        <v>104.33333333333333</v>
      </c>
      <c r="X216" s="72">
        <f t="shared" si="68"/>
        <v>492</v>
      </c>
      <c r="Y216" s="73">
        <f t="shared" si="62"/>
        <v>126.15384615384615</v>
      </c>
      <c r="Z216" s="72">
        <v>104</v>
      </c>
      <c r="AA216" s="73">
        <f t="shared" si="63"/>
        <v>108.33333333333333</v>
      </c>
      <c r="AB216" s="72">
        <v>89</v>
      </c>
      <c r="AC216" s="73">
        <f t="shared" si="64"/>
        <v>8900</v>
      </c>
      <c r="AD216" s="171"/>
      <c r="AE216" s="73"/>
      <c r="AF216" s="73"/>
      <c r="AG216" s="73"/>
      <c r="AH216" s="73"/>
      <c r="AI216" s="74"/>
    </row>
    <row r="217" spans="1:35" ht="12" hidden="1" customHeight="1">
      <c r="A217" s="31"/>
      <c r="B217" s="33" t="s">
        <v>11</v>
      </c>
      <c r="C217" s="50" t="s">
        <v>11</v>
      </c>
      <c r="D217" s="65">
        <v>10652</v>
      </c>
      <c r="E217" s="71">
        <f t="shared" si="52"/>
        <v>101.03386132979229</v>
      </c>
      <c r="F217" s="68">
        <v>103</v>
      </c>
      <c r="G217" s="71">
        <f t="shared" si="53"/>
        <v>97.169811320754718</v>
      </c>
      <c r="H217" s="68">
        <v>35</v>
      </c>
      <c r="I217" s="71">
        <f t="shared" si="54"/>
        <v>87.5</v>
      </c>
      <c r="J217" s="68">
        <f t="shared" si="65"/>
        <v>10549</v>
      </c>
      <c r="K217" s="71">
        <f t="shared" si="55"/>
        <v>101.07310529845741</v>
      </c>
      <c r="L217" s="68">
        <v>3045</v>
      </c>
      <c r="M217" s="71">
        <f t="shared" si="56"/>
        <v>104.60322913088287</v>
      </c>
      <c r="N217" s="68">
        <v>4840</v>
      </c>
      <c r="O217" s="71">
        <f t="shared" si="57"/>
        <v>111.21323529411764</v>
      </c>
      <c r="P217" s="68">
        <f t="shared" si="66"/>
        <v>1795</v>
      </c>
      <c r="Q217" s="71">
        <f t="shared" si="58"/>
        <v>124.56627342123525</v>
      </c>
      <c r="R217" s="68">
        <f t="shared" si="67"/>
        <v>12344</v>
      </c>
      <c r="S217" s="71">
        <f t="shared" si="59"/>
        <v>103.92321939720492</v>
      </c>
      <c r="T217" s="68">
        <v>11818</v>
      </c>
      <c r="U217" s="71">
        <f t="shared" si="60"/>
        <v>103.90363988042905</v>
      </c>
      <c r="V217" s="68">
        <v>302</v>
      </c>
      <c r="W217" s="71">
        <f t="shared" si="61"/>
        <v>116.15384615384616</v>
      </c>
      <c r="X217" s="68">
        <f t="shared" si="68"/>
        <v>526</v>
      </c>
      <c r="Y217" s="71">
        <f t="shared" si="62"/>
        <v>104.36507936507937</v>
      </c>
      <c r="Z217" s="68">
        <v>140</v>
      </c>
      <c r="AA217" s="71">
        <f t="shared" si="63"/>
        <v>99.290780141843967</v>
      </c>
      <c r="AB217" s="68">
        <v>101</v>
      </c>
      <c r="AC217" s="71">
        <f t="shared" si="64"/>
        <v>171.18644067796612</v>
      </c>
      <c r="AD217" s="163"/>
      <c r="AE217" s="71"/>
      <c r="AF217" s="71"/>
      <c r="AG217" s="71"/>
      <c r="AH217" s="71"/>
      <c r="AI217" s="101"/>
    </row>
    <row r="218" spans="1:35" ht="12" hidden="1" customHeight="1">
      <c r="A218" s="31"/>
      <c r="B218" s="33" t="s">
        <v>12</v>
      </c>
      <c r="C218" s="50" t="s">
        <v>12</v>
      </c>
      <c r="D218" s="65">
        <v>10184</v>
      </c>
      <c r="E218" s="71">
        <f t="shared" si="52"/>
        <v>99.152954921623987</v>
      </c>
      <c r="F218" s="68">
        <v>121</v>
      </c>
      <c r="G218" s="71">
        <f t="shared" si="53"/>
        <v>100</v>
      </c>
      <c r="H218" s="68">
        <v>53</v>
      </c>
      <c r="I218" s="71">
        <f t="shared" si="54"/>
        <v>96.36363636363636</v>
      </c>
      <c r="J218" s="68">
        <f t="shared" si="65"/>
        <v>10063</v>
      </c>
      <c r="K218" s="71">
        <f t="shared" si="55"/>
        <v>99.142857142857139</v>
      </c>
      <c r="L218" s="68">
        <v>2579</v>
      </c>
      <c r="M218" s="71">
        <f t="shared" si="56"/>
        <v>91.356712716967763</v>
      </c>
      <c r="N218" s="68">
        <v>4910</v>
      </c>
      <c r="O218" s="71">
        <f t="shared" si="57"/>
        <v>115.66548881036513</v>
      </c>
      <c r="P218" s="68">
        <f t="shared" si="66"/>
        <v>2331</v>
      </c>
      <c r="Q218" s="71">
        <f t="shared" si="58"/>
        <v>163.92405063291139</v>
      </c>
      <c r="R218" s="68">
        <f t="shared" si="67"/>
        <v>12394</v>
      </c>
      <c r="S218" s="71">
        <f t="shared" si="59"/>
        <v>107.10335292084341</v>
      </c>
      <c r="T218" s="68">
        <v>11899</v>
      </c>
      <c r="U218" s="71">
        <f t="shared" si="60"/>
        <v>107.48870822041555</v>
      </c>
      <c r="V218" s="68">
        <v>336</v>
      </c>
      <c r="W218" s="71">
        <f t="shared" si="61"/>
        <v>127.27272727272727</v>
      </c>
      <c r="X218" s="68">
        <f t="shared" si="68"/>
        <v>495</v>
      </c>
      <c r="Y218" s="71">
        <f t="shared" si="62"/>
        <v>98.605577689243034</v>
      </c>
      <c r="Z218" s="68">
        <v>132</v>
      </c>
      <c r="AA218" s="71">
        <f t="shared" si="63"/>
        <v>103.93700787401573</v>
      </c>
      <c r="AB218" s="68">
        <v>99</v>
      </c>
      <c r="AC218" s="71">
        <f t="shared" si="64"/>
        <v>120.73170731707317</v>
      </c>
      <c r="AD218" s="171"/>
      <c r="AE218" s="73"/>
      <c r="AF218" s="73"/>
      <c r="AG218" s="73"/>
      <c r="AH218" s="73"/>
      <c r="AI218" s="74"/>
    </row>
    <row r="219" spans="1:35" ht="12" hidden="1" customHeight="1">
      <c r="A219" s="31"/>
      <c r="B219" s="33" t="s">
        <v>13</v>
      </c>
      <c r="C219" s="50" t="s">
        <v>13</v>
      </c>
      <c r="D219" s="65">
        <v>10283</v>
      </c>
      <c r="E219" s="71">
        <f t="shared" si="52"/>
        <v>102.24719101123596</v>
      </c>
      <c r="F219" s="68">
        <v>111</v>
      </c>
      <c r="G219" s="71">
        <f t="shared" si="53"/>
        <v>116.8421052631579</v>
      </c>
      <c r="H219" s="68">
        <v>43</v>
      </c>
      <c r="I219" s="71">
        <f t="shared" si="54"/>
        <v>148.27586206896552</v>
      </c>
      <c r="J219" s="68">
        <f t="shared" si="65"/>
        <v>10172</v>
      </c>
      <c r="K219" s="71">
        <f t="shared" si="55"/>
        <v>102.10801043967075</v>
      </c>
      <c r="L219" s="68">
        <v>2607</v>
      </c>
      <c r="M219" s="71">
        <f t="shared" si="56"/>
        <v>103.57568533969011</v>
      </c>
      <c r="N219" s="68">
        <v>4854</v>
      </c>
      <c r="O219" s="71">
        <f t="shared" si="57"/>
        <v>111.05010295126974</v>
      </c>
      <c r="P219" s="68">
        <f t="shared" si="66"/>
        <v>2247</v>
      </c>
      <c r="Q219" s="71">
        <f t="shared" si="58"/>
        <v>121.19741100323624</v>
      </c>
      <c r="R219" s="68">
        <f t="shared" si="67"/>
        <v>12419</v>
      </c>
      <c r="S219" s="71">
        <f t="shared" si="59"/>
        <v>105.10324983073798</v>
      </c>
      <c r="T219" s="68">
        <v>11957</v>
      </c>
      <c r="U219" s="71">
        <f t="shared" si="60"/>
        <v>105.54329596610468</v>
      </c>
      <c r="V219" s="68">
        <v>376</v>
      </c>
      <c r="W219" s="71">
        <f t="shared" si="61"/>
        <v>114.28571428571428</v>
      </c>
      <c r="X219" s="68">
        <f t="shared" si="68"/>
        <v>462</v>
      </c>
      <c r="Y219" s="71">
        <f t="shared" si="62"/>
        <v>94.866529774127301</v>
      </c>
      <c r="Z219" s="68">
        <v>123</v>
      </c>
      <c r="AA219" s="71">
        <f t="shared" si="63"/>
        <v>94.615384615384613</v>
      </c>
      <c r="AB219" s="68">
        <v>98</v>
      </c>
      <c r="AC219" s="71">
        <f t="shared" si="64"/>
        <v>130.66666666666666</v>
      </c>
      <c r="AD219" s="171"/>
      <c r="AE219" s="73"/>
      <c r="AF219" s="73"/>
      <c r="AG219" s="73"/>
      <c r="AH219" s="73"/>
      <c r="AI219" s="74"/>
    </row>
    <row r="220" spans="1:35" ht="12" hidden="1" customHeight="1">
      <c r="A220" s="31"/>
      <c r="B220" s="33" t="s">
        <v>14</v>
      </c>
      <c r="C220" s="50" t="s">
        <v>14</v>
      </c>
      <c r="D220" s="65">
        <v>10288</v>
      </c>
      <c r="E220" s="71">
        <f t="shared" si="52"/>
        <v>96.79179602972998</v>
      </c>
      <c r="F220" s="68">
        <v>91</v>
      </c>
      <c r="G220" s="71">
        <f t="shared" si="53"/>
        <v>81.981981981981974</v>
      </c>
      <c r="H220" s="68">
        <v>23</v>
      </c>
      <c r="I220" s="71">
        <f t="shared" si="54"/>
        <v>51.111111111111107</v>
      </c>
      <c r="J220" s="68">
        <f t="shared" si="65"/>
        <v>10197</v>
      </c>
      <c r="K220" s="71">
        <f t="shared" si="55"/>
        <v>96.948088990302338</v>
      </c>
      <c r="L220" s="68">
        <v>2746</v>
      </c>
      <c r="M220" s="71">
        <f t="shared" si="56"/>
        <v>94.105551747772438</v>
      </c>
      <c r="N220" s="68">
        <v>4920</v>
      </c>
      <c r="O220" s="71">
        <f t="shared" si="57"/>
        <v>111.46352514725872</v>
      </c>
      <c r="P220" s="68">
        <f t="shared" si="66"/>
        <v>2174</v>
      </c>
      <c r="Q220" s="71">
        <f t="shared" si="58"/>
        <v>145.32085561497325</v>
      </c>
      <c r="R220" s="68">
        <f t="shared" si="67"/>
        <v>12371</v>
      </c>
      <c r="S220" s="71">
        <f t="shared" si="59"/>
        <v>102.97153321125354</v>
      </c>
      <c r="T220" s="68">
        <v>11808</v>
      </c>
      <c r="U220" s="71">
        <f t="shared" si="60"/>
        <v>101.99533557916558</v>
      </c>
      <c r="V220" s="68">
        <v>449</v>
      </c>
      <c r="W220" s="71">
        <f t="shared" si="61"/>
        <v>106.14657210401892</v>
      </c>
      <c r="X220" s="68">
        <f t="shared" si="68"/>
        <v>563</v>
      </c>
      <c r="Y220" s="71">
        <f t="shared" si="62"/>
        <v>128.83295194508008</v>
      </c>
      <c r="Z220" s="68">
        <v>154</v>
      </c>
      <c r="AA220" s="71">
        <f t="shared" si="63"/>
        <v>137.5</v>
      </c>
      <c r="AB220" s="68">
        <v>150</v>
      </c>
      <c r="AC220" s="71">
        <f t="shared" si="64"/>
        <v>288.46153846153845</v>
      </c>
      <c r="AD220" s="163"/>
      <c r="AE220" s="71"/>
      <c r="AF220" s="71"/>
      <c r="AG220" s="71"/>
      <c r="AH220" s="71"/>
      <c r="AI220" s="101"/>
    </row>
    <row r="221" spans="1:35" ht="12" hidden="1" customHeight="1">
      <c r="B221" s="33" t="s">
        <v>15</v>
      </c>
      <c r="C221" s="50" t="s">
        <v>15</v>
      </c>
      <c r="D221" s="65">
        <v>9805</v>
      </c>
      <c r="E221" s="71">
        <f t="shared" si="52"/>
        <v>95.064960248206319</v>
      </c>
      <c r="F221" s="68">
        <v>100</v>
      </c>
      <c r="G221" s="71">
        <f t="shared" si="53"/>
        <v>104.16666666666667</v>
      </c>
      <c r="H221" s="68">
        <v>32</v>
      </c>
      <c r="I221" s="71">
        <f t="shared" si="54"/>
        <v>106.66666666666667</v>
      </c>
      <c r="J221" s="68">
        <f t="shared" si="65"/>
        <v>9705</v>
      </c>
      <c r="K221" s="71">
        <f t="shared" si="55"/>
        <v>94.979448032883155</v>
      </c>
      <c r="L221" s="68">
        <v>2629</v>
      </c>
      <c r="M221" s="71">
        <f t="shared" si="56"/>
        <v>91.987403778866337</v>
      </c>
      <c r="N221" s="68">
        <v>4676</v>
      </c>
      <c r="O221" s="71">
        <f t="shared" si="57"/>
        <v>111.04250771788173</v>
      </c>
      <c r="P221" s="68">
        <f t="shared" si="66"/>
        <v>2047</v>
      </c>
      <c r="Q221" s="71">
        <f t="shared" si="58"/>
        <v>151.29342202512933</v>
      </c>
      <c r="R221" s="68">
        <f t="shared" si="67"/>
        <v>11752</v>
      </c>
      <c r="S221" s="71">
        <f t="shared" si="59"/>
        <v>101.56425546625184</v>
      </c>
      <c r="T221" s="68">
        <v>11165</v>
      </c>
      <c r="U221" s="71">
        <f t="shared" si="60"/>
        <v>100.56746532156369</v>
      </c>
      <c r="V221" s="68">
        <v>339</v>
      </c>
      <c r="W221" s="71">
        <f t="shared" si="61"/>
        <v>101.19402985074626</v>
      </c>
      <c r="X221" s="68">
        <f t="shared" si="68"/>
        <v>587</v>
      </c>
      <c r="Y221" s="71">
        <f t="shared" si="62"/>
        <v>125.15991471215351</v>
      </c>
      <c r="Z221" s="68">
        <v>178</v>
      </c>
      <c r="AA221" s="71">
        <f t="shared" si="63"/>
        <v>139.0625</v>
      </c>
      <c r="AB221" s="68">
        <v>165</v>
      </c>
      <c r="AC221" s="71">
        <f t="shared" si="64"/>
        <v>217.10526315789474</v>
      </c>
      <c r="AD221" s="163"/>
      <c r="AE221" s="71"/>
      <c r="AF221" s="71"/>
      <c r="AG221" s="71"/>
      <c r="AH221" s="71"/>
      <c r="AI221" s="101"/>
    </row>
    <row r="222" spans="1:35" ht="12" hidden="1" customHeight="1">
      <c r="B222" s="33" t="s">
        <v>16</v>
      </c>
      <c r="C222" s="50" t="s">
        <v>16</v>
      </c>
      <c r="D222" s="65">
        <v>10100</v>
      </c>
      <c r="E222" s="71">
        <f t="shared" si="52"/>
        <v>96.199638060767683</v>
      </c>
      <c r="F222" s="68">
        <v>109</v>
      </c>
      <c r="G222" s="71">
        <f t="shared" si="53"/>
        <v>102.8301886792453</v>
      </c>
      <c r="H222" s="68">
        <v>41</v>
      </c>
      <c r="I222" s="71">
        <f t="shared" si="54"/>
        <v>102.49999999999999</v>
      </c>
      <c r="J222" s="68">
        <f t="shared" si="65"/>
        <v>9991</v>
      </c>
      <c r="K222" s="71">
        <f t="shared" si="55"/>
        <v>96.132011931107471</v>
      </c>
      <c r="L222" s="68">
        <v>3021</v>
      </c>
      <c r="M222" s="71">
        <f t="shared" si="56"/>
        <v>95.661811272957564</v>
      </c>
      <c r="N222" s="68">
        <v>4544</v>
      </c>
      <c r="O222" s="71">
        <f t="shared" si="57"/>
        <v>108.11325243873424</v>
      </c>
      <c r="P222" s="68">
        <f t="shared" si="66"/>
        <v>1523</v>
      </c>
      <c r="Q222" s="71">
        <f>P222/P210*100</f>
        <v>145.74162679425837</v>
      </c>
      <c r="R222" s="68">
        <f t="shared" si="67"/>
        <v>11514</v>
      </c>
      <c r="S222" s="71">
        <f t="shared" si="59"/>
        <v>100.66445182724253</v>
      </c>
      <c r="T222" s="68">
        <v>10944</v>
      </c>
      <c r="U222" s="71">
        <f t="shared" si="60"/>
        <v>100.68077276908924</v>
      </c>
      <c r="V222" s="68">
        <v>367</v>
      </c>
      <c r="W222" s="71">
        <f t="shared" si="61"/>
        <v>87.173396674584325</v>
      </c>
      <c r="X222" s="68">
        <f t="shared" si="68"/>
        <v>570</v>
      </c>
      <c r="Y222" s="71">
        <f t="shared" si="62"/>
        <v>100.35211267605635</v>
      </c>
      <c r="Z222" s="68">
        <v>149</v>
      </c>
      <c r="AA222" s="71">
        <f t="shared" si="63"/>
        <v>94.904458598726109</v>
      </c>
      <c r="AB222" s="68">
        <v>137</v>
      </c>
      <c r="AC222" s="71">
        <f t="shared" si="64"/>
        <v>147.31182795698925</v>
      </c>
      <c r="AD222" s="163"/>
      <c r="AE222" s="71"/>
      <c r="AF222" s="71"/>
      <c r="AG222" s="71"/>
      <c r="AH222" s="71"/>
      <c r="AI222" s="101"/>
    </row>
    <row r="223" spans="1:35" ht="12" hidden="1" customHeight="1">
      <c r="B223" s="33" t="s">
        <v>196</v>
      </c>
      <c r="C223" s="50" t="s">
        <v>197</v>
      </c>
      <c r="D223" s="65">
        <v>10324</v>
      </c>
      <c r="E223" s="71">
        <f t="shared" si="52"/>
        <v>99.816300879822109</v>
      </c>
      <c r="F223" s="68">
        <v>92</v>
      </c>
      <c r="G223" s="71">
        <f t="shared" si="53"/>
        <v>87.61904761904762</v>
      </c>
      <c r="H223" s="68">
        <v>24</v>
      </c>
      <c r="I223" s="71">
        <f t="shared" si="54"/>
        <v>61.53846153846154</v>
      </c>
      <c r="J223" s="68">
        <f>D223-F223</f>
        <v>10232</v>
      </c>
      <c r="K223" s="71">
        <f t="shared" si="55"/>
        <v>99.941394803672594</v>
      </c>
      <c r="L223" s="68">
        <v>3008</v>
      </c>
      <c r="M223" s="71">
        <f t="shared" si="56"/>
        <v>91.595615103532282</v>
      </c>
      <c r="N223" s="68">
        <v>4556</v>
      </c>
      <c r="O223" s="71">
        <f t="shared" si="57"/>
        <v>100.04391743522179</v>
      </c>
      <c r="P223" s="68">
        <f>N223-L223</f>
        <v>1548</v>
      </c>
      <c r="Q223" s="71">
        <f t="shared" si="58"/>
        <v>121.88976377952756</v>
      </c>
      <c r="R223" s="68">
        <f>J223+P223</f>
        <v>11780</v>
      </c>
      <c r="S223" s="71">
        <f t="shared" si="59"/>
        <v>102.36357316649287</v>
      </c>
      <c r="T223" s="68">
        <v>11248</v>
      </c>
      <c r="U223" s="71">
        <f t="shared" si="60"/>
        <v>101.75502080694771</v>
      </c>
      <c r="V223" s="68">
        <v>362</v>
      </c>
      <c r="W223" s="71">
        <f t="shared" si="61"/>
        <v>81.165919282511211</v>
      </c>
      <c r="X223" s="68">
        <f>R223-T223</f>
        <v>532</v>
      </c>
      <c r="Y223" s="71">
        <f t="shared" si="62"/>
        <v>117.18061674008811</v>
      </c>
      <c r="Z223" s="68">
        <v>137</v>
      </c>
      <c r="AA223" s="71">
        <f t="shared" si="63"/>
        <v>131.73076923076923</v>
      </c>
      <c r="AB223" s="68">
        <v>160</v>
      </c>
      <c r="AC223" s="71">
        <f t="shared" si="64"/>
        <v>164.94845360824741</v>
      </c>
      <c r="AD223" s="163"/>
      <c r="AE223" s="71"/>
      <c r="AF223" s="71"/>
      <c r="AG223" s="71"/>
      <c r="AH223" s="71"/>
      <c r="AI223" s="101"/>
    </row>
    <row r="224" spans="1:35" ht="12" hidden="1" customHeight="1">
      <c r="B224" s="33" t="s">
        <v>19</v>
      </c>
      <c r="C224" s="50" t="s">
        <v>19</v>
      </c>
      <c r="D224" s="65">
        <v>9549</v>
      </c>
      <c r="E224" s="71">
        <f t="shared" si="52"/>
        <v>97.648021270068526</v>
      </c>
      <c r="F224" s="68">
        <v>97</v>
      </c>
      <c r="G224" s="71">
        <f t="shared" si="53"/>
        <v>107.77777777777777</v>
      </c>
      <c r="H224" s="68">
        <v>29</v>
      </c>
      <c r="I224" s="71">
        <f t="shared" si="54"/>
        <v>120.83333333333333</v>
      </c>
      <c r="J224" s="68">
        <f t="shared" si="65"/>
        <v>9452</v>
      </c>
      <c r="K224" s="71">
        <f t="shared" si="55"/>
        <v>97.553927133863141</v>
      </c>
      <c r="L224" s="68">
        <v>2647</v>
      </c>
      <c r="M224" s="71">
        <f t="shared" si="56"/>
        <v>92.552447552447546</v>
      </c>
      <c r="N224" s="68">
        <v>4572</v>
      </c>
      <c r="O224" s="71">
        <f t="shared" si="57"/>
        <v>105.85783746237556</v>
      </c>
      <c r="P224" s="68">
        <f t="shared" si="66"/>
        <v>1925</v>
      </c>
      <c r="Q224" s="71">
        <f t="shared" si="58"/>
        <v>131.9396847155586</v>
      </c>
      <c r="R224" s="68">
        <f t="shared" si="67"/>
        <v>11377</v>
      </c>
      <c r="S224" s="71">
        <f t="shared" si="59"/>
        <v>102.05418012199499</v>
      </c>
      <c r="T224" s="68">
        <v>10814</v>
      </c>
      <c r="U224" s="71">
        <f t="shared" si="60"/>
        <v>100.95220313666916</v>
      </c>
      <c r="V224" s="68">
        <v>323</v>
      </c>
      <c r="W224" s="71">
        <f t="shared" si="61"/>
        <v>75.467289719626166</v>
      </c>
      <c r="X224" s="68">
        <f t="shared" si="68"/>
        <v>563</v>
      </c>
      <c r="Y224" s="71">
        <f t="shared" si="62"/>
        <v>129.12844036697248</v>
      </c>
      <c r="Z224" s="68">
        <v>119</v>
      </c>
      <c r="AA224" s="71">
        <f t="shared" si="63"/>
        <v>123.95833333333333</v>
      </c>
      <c r="AB224" s="68">
        <v>209</v>
      </c>
      <c r="AC224" s="71">
        <f t="shared" si="64"/>
        <v>258.02469135802471</v>
      </c>
      <c r="AD224" s="163"/>
      <c r="AE224" s="71"/>
      <c r="AF224" s="71"/>
      <c r="AG224" s="71"/>
      <c r="AH224" s="71"/>
      <c r="AI224" s="101"/>
    </row>
    <row r="225" spans="1:35" s="46" customFormat="1" ht="12" hidden="1" customHeight="1">
      <c r="A225" s="11"/>
      <c r="B225" s="34" t="s">
        <v>20</v>
      </c>
      <c r="C225" s="52" t="s">
        <v>20</v>
      </c>
      <c r="D225" s="66">
        <v>10311</v>
      </c>
      <c r="E225" s="85">
        <f t="shared" si="52"/>
        <v>93.24470971242539</v>
      </c>
      <c r="F225" s="69">
        <v>103</v>
      </c>
      <c r="G225" s="85">
        <f t="shared" si="53"/>
        <v>100.98039215686273</v>
      </c>
      <c r="H225" s="69">
        <v>35</v>
      </c>
      <c r="I225" s="85">
        <f t="shared" si="54"/>
        <v>97.222222222222214</v>
      </c>
      <c r="J225" s="69">
        <f t="shared" si="65"/>
        <v>10208</v>
      </c>
      <c r="K225" s="85">
        <f t="shared" si="55"/>
        <v>93.172690763052216</v>
      </c>
      <c r="L225" s="69">
        <v>3197</v>
      </c>
      <c r="M225" s="85">
        <f t="shared" si="56"/>
        <v>92.8281068524971</v>
      </c>
      <c r="N225" s="69">
        <v>4724</v>
      </c>
      <c r="O225" s="85">
        <f t="shared" si="57"/>
        <v>108.67264780308258</v>
      </c>
      <c r="P225" s="69">
        <f t="shared" si="66"/>
        <v>1527</v>
      </c>
      <c r="Q225" s="85">
        <f t="shared" si="58"/>
        <v>169.1029900332226</v>
      </c>
      <c r="R225" s="69">
        <f t="shared" si="67"/>
        <v>11735</v>
      </c>
      <c r="S225" s="85">
        <f t="shared" si="59"/>
        <v>98.954380639177003</v>
      </c>
      <c r="T225" s="69">
        <v>11077</v>
      </c>
      <c r="U225" s="85">
        <f t="shared" si="60"/>
        <v>97.620516436062402</v>
      </c>
      <c r="V225" s="69">
        <v>348</v>
      </c>
      <c r="W225" s="85">
        <f t="shared" si="61"/>
        <v>84.878048780487802</v>
      </c>
      <c r="X225" s="69">
        <f t="shared" si="68"/>
        <v>658</v>
      </c>
      <c r="Y225" s="85">
        <f t="shared" si="62"/>
        <v>128.515625</v>
      </c>
      <c r="Z225" s="69">
        <v>157</v>
      </c>
      <c r="AA225" s="85">
        <f t="shared" si="63"/>
        <v>134.18803418803418</v>
      </c>
      <c r="AB225" s="69">
        <v>205</v>
      </c>
      <c r="AC225" s="85">
        <f t="shared" si="64"/>
        <v>241.17647058823528</v>
      </c>
      <c r="AD225" s="164"/>
      <c r="AE225" s="85"/>
      <c r="AF225" s="85"/>
      <c r="AG225" s="85"/>
      <c r="AH225" s="85"/>
      <c r="AI225" s="102"/>
    </row>
    <row r="226" spans="1:35" ht="12" hidden="1" customHeight="1">
      <c r="A226" s="31"/>
      <c r="B226" s="33" t="s">
        <v>204</v>
      </c>
      <c r="C226" s="50" t="s">
        <v>205</v>
      </c>
      <c r="D226" s="75">
        <v>10125</v>
      </c>
      <c r="E226" s="73">
        <f t="shared" ref="E226:E237" si="69">D226/D214*100</f>
        <v>94.838890970400897</v>
      </c>
      <c r="F226" s="72">
        <v>117</v>
      </c>
      <c r="G226" s="73">
        <f t="shared" ref="G226:G237" si="70">F226/F214*100</f>
        <v>108.33333333333333</v>
      </c>
      <c r="H226" s="72">
        <v>52</v>
      </c>
      <c r="I226" s="73">
        <f t="shared" ref="I226:I237" si="71">H226/H214*100</f>
        <v>130</v>
      </c>
      <c r="J226" s="72">
        <f t="shared" si="65"/>
        <v>10008</v>
      </c>
      <c r="K226" s="73">
        <f t="shared" ref="K226:K237" si="72">J226/J214*100</f>
        <v>94.700984102952319</v>
      </c>
      <c r="L226" s="72">
        <v>2983</v>
      </c>
      <c r="M226" s="73">
        <f t="shared" ref="M226:M237" si="73">L226/L214*100</f>
        <v>92.870485678704867</v>
      </c>
      <c r="N226" s="72">
        <v>4743</v>
      </c>
      <c r="O226" s="73">
        <f t="shared" ref="O226:O237" si="74">N226/N214*100</f>
        <v>101.58492182480188</v>
      </c>
      <c r="P226" s="72">
        <f t="shared" si="66"/>
        <v>1760</v>
      </c>
      <c r="Q226" s="73">
        <f t="shared" ref="Q226:Q237" si="75">P226/P214*100</f>
        <v>120.79615648592998</v>
      </c>
      <c r="R226" s="72">
        <f t="shared" si="67"/>
        <v>11768</v>
      </c>
      <c r="S226" s="73">
        <f t="shared" ref="S226:S237" si="76">R226/R214*100</f>
        <v>97.862785862785856</v>
      </c>
      <c r="T226" s="72">
        <v>11197</v>
      </c>
      <c r="U226" s="73">
        <f t="shared" ref="U226:U237" si="77">T226/T214*100</f>
        <v>97.543340012196182</v>
      </c>
      <c r="V226" s="72">
        <v>382</v>
      </c>
      <c r="W226" s="73">
        <f t="shared" ref="W226:W237" si="78">V226/V214*100</f>
        <v>94.320987654320987</v>
      </c>
      <c r="X226" s="72">
        <f t="shared" si="68"/>
        <v>571</v>
      </c>
      <c r="Y226" s="73">
        <f t="shared" ref="Y226:Y237" si="79">X226/X214*100</f>
        <v>104.57875457875458</v>
      </c>
      <c r="Z226" s="72">
        <v>161</v>
      </c>
      <c r="AA226" s="73">
        <f t="shared" ref="AA226:AA234" si="80">Z226/Z214*100</f>
        <v>93.063583815028906</v>
      </c>
      <c r="AB226" s="72">
        <v>124</v>
      </c>
      <c r="AC226" s="73">
        <f t="shared" ref="AC226:AC234" si="81">AB226/AB214*100</f>
        <v>140.90909090909091</v>
      </c>
      <c r="AD226" s="163"/>
      <c r="AE226" s="71"/>
      <c r="AF226" s="71"/>
      <c r="AG226" s="71"/>
      <c r="AH226" s="71"/>
      <c r="AI226" s="101"/>
    </row>
    <row r="227" spans="1:35" ht="12" hidden="1" customHeight="1">
      <c r="A227" s="31"/>
      <c r="B227" s="33" t="s">
        <v>18</v>
      </c>
      <c r="C227" s="50" t="s">
        <v>18</v>
      </c>
      <c r="D227" s="75">
        <v>10482</v>
      </c>
      <c r="E227" s="73">
        <f t="shared" si="69"/>
        <v>97.100509495136635</v>
      </c>
      <c r="F227" s="72">
        <v>106</v>
      </c>
      <c r="G227" s="73">
        <f t="shared" si="70"/>
        <v>83.464566929133852</v>
      </c>
      <c r="H227" s="72">
        <v>41</v>
      </c>
      <c r="I227" s="73">
        <f t="shared" si="71"/>
        <v>69.491525423728817</v>
      </c>
      <c r="J227" s="72">
        <f t="shared" ref="J227:J238" si="82">D227-F227</f>
        <v>10376</v>
      </c>
      <c r="K227" s="73">
        <f t="shared" si="72"/>
        <v>97.262842144731906</v>
      </c>
      <c r="L227" s="72">
        <v>2856</v>
      </c>
      <c r="M227" s="73">
        <f t="shared" si="73"/>
        <v>90.955414012738856</v>
      </c>
      <c r="N227" s="72">
        <v>5012</v>
      </c>
      <c r="O227" s="73">
        <f t="shared" si="74"/>
        <v>106.25397498410007</v>
      </c>
      <c r="P227" s="72">
        <f t="shared" ref="P227:P238" si="83">N227-L227</f>
        <v>2156</v>
      </c>
      <c r="Q227" s="73">
        <f t="shared" si="75"/>
        <v>136.715282181357</v>
      </c>
      <c r="R227" s="72">
        <f t="shared" ref="R227:R238" si="84">J227+P227</f>
        <v>12532</v>
      </c>
      <c r="S227" s="73">
        <f t="shared" si="76"/>
        <v>102.34381380155166</v>
      </c>
      <c r="T227" s="72">
        <v>11979</v>
      </c>
      <c r="U227" s="73">
        <f t="shared" si="77"/>
        <v>102.00970791109599</v>
      </c>
      <c r="V227" s="72">
        <v>349</v>
      </c>
      <c r="W227" s="73">
        <f t="shared" si="78"/>
        <v>142.44897959183675</v>
      </c>
      <c r="X227" s="72">
        <f t="shared" ref="X227:X238" si="85">R227-T227</f>
        <v>553</v>
      </c>
      <c r="Y227" s="73">
        <f t="shared" si="79"/>
        <v>110.15936254980079</v>
      </c>
      <c r="Z227" s="72">
        <v>133</v>
      </c>
      <c r="AA227" s="73">
        <f t="shared" si="80"/>
        <v>109.91735537190081</v>
      </c>
      <c r="AB227" s="72">
        <v>133</v>
      </c>
      <c r="AC227" s="73">
        <f t="shared" si="81"/>
        <v>152.87356321839081</v>
      </c>
      <c r="AD227" s="163"/>
      <c r="AE227" s="71"/>
      <c r="AF227" s="71"/>
      <c r="AG227" s="71"/>
      <c r="AH227" s="71"/>
      <c r="AI227" s="101"/>
    </row>
    <row r="228" spans="1:35" ht="12" hidden="1" customHeight="1">
      <c r="A228" s="31"/>
      <c r="B228" s="33" t="s">
        <v>10</v>
      </c>
      <c r="C228" s="50" t="s">
        <v>10</v>
      </c>
      <c r="D228" s="75">
        <v>9914</v>
      </c>
      <c r="E228" s="73">
        <f t="shared" si="69"/>
        <v>93.431344830835926</v>
      </c>
      <c r="F228" s="72">
        <v>114</v>
      </c>
      <c r="G228" s="73">
        <f t="shared" si="70"/>
        <v>90.476190476190482</v>
      </c>
      <c r="H228" s="72">
        <v>49</v>
      </c>
      <c r="I228" s="73">
        <f t="shared" si="71"/>
        <v>84.482758620689651</v>
      </c>
      <c r="J228" s="72">
        <f t="shared" si="82"/>
        <v>9800</v>
      </c>
      <c r="K228" s="73">
        <f t="shared" si="72"/>
        <v>93.466857415355264</v>
      </c>
      <c r="L228" s="72">
        <v>2454</v>
      </c>
      <c r="M228" s="73">
        <f t="shared" si="73"/>
        <v>86.075061381971238</v>
      </c>
      <c r="N228" s="72">
        <v>5028</v>
      </c>
      <c r="O228" s="73">
        <f t="shared" si="74"/>
        <v>105.87492103600758</v>
      </c>
      <c r="P228" s="72">
        <f t="shared" si="83"/>
        <v>2574</v>
      </c>
      <c r="Q228" s="73">
        <f t="shared" si="75"/>
        <v>135.61643835616439</v>
      </c>
      <c r="R228" s="72">
        <f t="shared" si="84"/>
        <v>12374</v>
      </c>
      <c r="S228" s="73">
        <f t="shared" si="76"/>
        <v>99.927319712509089</v>
      </c>
      <c r="T228" s="72">
        <v>11833</v>
      </c>
      <c r="U228" s="73">
        <f t="shared" si="77"/>
        <v>99.512236144983603</v>
      </c>
      <c r="V228" s="72">
        <v>230</v>
      </c>
      <c r="W228" s="73">
        <f t="shared" si="78"/>
        <v>73.482428115015978</v>
      </c>
      <c r="X228" s="72">
        <f t="shared" si="85"/>
        <v>541</v>
      </c>
      <c r="Y228" s="73">
        <f t="shared" si="79"/>
        <v>109.95934959349594</v>
      </c>
      <c r="Z228" s="72">
        <v>164</v>
      </c>
      <c r="AA228" s="73">
        <f t="shared" si="80"/>
        <v>157.69230769230768</v>
      </c>
      <c r="AB228" s="72">
        <v>125</v>
      </c>
      <c r="AC228" s="73">
        <f t="shared" si="81"/>
        <v>140.44943820224719</v>
      </c>
      <c r="AD228" s="163"/>
      <c r="AE228" s="71"/>
      <c r="AF228" s="71"/>
      <c r="AG228" s="71"/>
      <c r="AH228" s="71"/>
      <c r="AI228" s="101"/>
    </row>
    <row r="229" spans="1:35" ht="12" hidden="1" customHeight="1">
      <c r="A229" s="31"/>
      <c r="B229" s="33" t="s">
        <v>11</v>
      </c>
      <c r="C229" s="50" t="s">
        <v>11</v>
      </c>
      <c r="D229" s="65">
        <v>10111</v>
      </c>
      <c r="E229" s="71">
        <f t="shared" si="69"/>
        <v>94.921141569658289</v>
      </c>
      <c r="F229" s="68">
        <v>119</v>
      </c>
      <c r="G229" s="71">
        <f t="shared" si="70"/>
        <v>115.53398058252426</v>
      </c>
      <c r="H229" s="68">
        <v>54</v>
      </c>
      <c r="I229" s="71">
        <f t="shared" si="71"/>
        <v>154.28571428571431</v>
      </c>
      <c r="J229" s="68">
        <f t="shared" si="82"/>
        <v>9992</v>
      </c>
      <c r="K229" s="71">
        <f t="shared" si="72"/>
        <v>94.719878661484501</v>
      </c>
      <c r="L229" s="68">
        <v>2694</v>
      </c>
      <c r="M229" s="71">
        <f t="shared" si="73"/>
        <v>88.472906403940883</v>
      </c>
      <c r="N229" s="68">
        <v>5277</v>
      </c>
      <c r="O229" s="71">
        <f t="shared" si="74"/>
        <v>109.02892561983471</v>
      </c>
      <c r="P229" s="68">
        <f t="shared" si="83"/>
        <v>2583</v>
      </c>
      <c r="Q229" s="71">
        <f t="shared" si="75"/>
        <v>143.89972144846797</v>
      </c>
      <c r="R229" s="68">
        <f t="shared" si="84"/>
        <v>12575</v>
      </c>
      <c r="S229" s="71">
        <f t="shared" si="76"/>
        <v>101.87135450421256</v>
      </c>
      <c r="T229" s="68">
        <v>12013</v>
      </c>
      <c r="U229" s="71">
        <f t="shared" si="77"/>
        <v>101.65002538500592</v>
      </c>
      <c r="V229" s="68">
        <v>265</v>
      </c>
      <c r="W229" s="71">
        <f t="shared" si="78"/>
        <v>87.748344370860934</v>
      </c>
      <c r="X229" s="68">
        <f t="shared" si="85"/>
        <v>562</v>
      </c>
      <c r="Y229" s="71">
        <f t="shared" si="79"/>
        <v>106.84410646387832</v>
      </c>
      <c r="Z229" s="68">
        <v>183</v>
      </c>
      <c r="AA229" s="71">
        <f t="shared" si="80"/>
        <v>130.71428571428572</v>
      </c>
      <c r="AB229" s="68">
        <v>115</v>
      </c>
      <c r="AC229" s="71">
        <f t="shared" si="81"/>
        <v>113.86138613861385</v>
      </c>
      <c r="AD229" s="163"/>
      <c r="AE229" s="71"/>
      <c r="AF229" s="71"/>
      <c r="AG229" s="71"/>
      <c r="AH229" s="71"/>
      <c r="AI229" s="101"/>
    </row>
    <row r="230" spans="1:35" ht="12" hidden="1" customHeight="1">
      <c r="A230" s="31"/>
      <c r="B230" s="33" t="s">
        <v>12</v>
      </c>
      <c r="C230" s="50" t="s">
        <v>12</v>
      </c>
      <c r="D230" s="65">
        <v>10174</v>
      </c>
      <c r="E230" s="71">
        <f t="shared" si="69"/>
        <v>99.901806755695205</v>
      </c>
      <c r="F230" s="68">
        <v>120</v>
      </c>
      <c r="G230" s="71">
        <f t="shared" si="70"/>
        <v>99.173553719008268</v>
      </c>
      <c r="H230" s="68">
        <v>55</v>
      </c>
      <c r="I230" s="71">
        <f t="shared" si="71"/>
        <v>103.77358490566037</v>
      </c>
      <c r="J230" s="68">
        <f t="shared" si="82"/>
        <v>10054</v>
      </c>
      <c r="K230" s="71">
        <f t="shared" si="72"/>
        <v>99.910563450263339</v>
      </c>
      <c r="L230" s="68">
        <v>2803</v>
      </c>
      <c r="M230" s="71">
        <f t="shared" si="73"/>
        <v>108.68553702985653</v>
      </c>
      <c r="N230" s="68">
        <v>5152</v>
      </c>
      <c r="O230" s="71">
        <f t="shared" si="74"/>
        <v>104.92871690427698</v>
      </c>
      <c r="P230" s="68">
        <f t="shared" si="83"/>
        <v>2349</v>
      </c>
      <c r="Q230" s="71">
        <f t="shared" si="75"/>
        <v>100.77220077220078</v>
      </c>
      <c r="R230" s="68">
        <f t="shared" si="84"/>
        <v>12403</v>
      </c>
      <c r="S230" s="71">
        <f t="shared" si="76"/>
        <v>100.07261578182991</v>
      </c>
      <c r="T230" s="68">
        <v>11837</v>
      </c>
      <c r="U230" s="71">
        <f t="shared" si="77"/>
        <v>99.478947810740408</v>
      </c>
      <c r="V230" s="68">
        <v>323</v>
      </c>
      <c r="W230" s="71">
        <f t="shared" si="78"/>
        <v>96.13095238095238</v>
      </c>
      <c r="X230" s="68">
        <f t="shared" si="85"/>
        <v>566</v>
      </c>
      <c r="Y230" s="71">
        <f t="shared" si="79"/>
        <v>114.34343434343435</v>
      </c>
      <c r="Z230" s="68">
        <v>183</v>
      </c>
      <c r="AA230" s="71">
        <f t="shared" si="80"/>
        <v>138.63636363636365</v>
      </c>
      <c r="AB230" s="68">
        <v>117</v>
      </c>
      <c r="AC230" s="71">
        <f t="shared" si="81"/>
        <v>118.18181818181819</v>
      </c>
      <c r="AD230" s="163"/>
      <c r="AE230" s="71"/>
      <c r="AF230" s="71"/>
      <c r="AG230" s="71"/>
      <c r="AH230" s="71"/>
      <c r="AI230" s="101"/>
    </row>
    <row r="231" spans="1:35" ht="12" hidden="1" customHeight="1">
      <c r="A231" s="31"/>
      <c r="B231" s="33" t="s">
        <v>13</v>
      </c>
      <c r="C231" s="50" t="s">
        <v>13</v>
      </c>
      <c r="D231" s="65">
        <v>9752</v>
      </c>
      <c r="E231" s="71">
        <f t="shared" si="69"/>
        <v>94.836137314013428</v>
      </c>
      <c r="F231" s="68">
        <v>122</v>
      </c>
      <c r="G231" s="71">
        <f t="shared" si="70"/>
        <v>109.90990990990991</v>
      </c>
      <c r="H231" s="68">
        <v>57</v>
      </c>
      <c r="I231" s="71">
        <f t="shared" si="71"/>
        <v>132.55813953488371</v>
      </c>
      <c r="J231" s="68">
        <f t="shared" si="82"/>
        <v>9630</v>
      </c>
      <c r="K231" s="71">
        <f t="shared" si="72"/>
        <v>94.671647660243806</v>
      </c>
      <c r="L231" s="68">
        <v>2519</v>
      </c>
      <c r="M231" s="71">
        <f t="shared" si="73"/>
        <v>96.624472573839654</v>
      </c>
      <c r="N231" s="68">
        <v>5058</v>
      </c>
      <c r="O231" s="71">
        <f t="shared" si="74"/>
        <v>104.20271940667492</v>
      </c>
      <c r="P231" s="68">
        <f t="shared" si="83"/>
        <v>2539</v>
      </c>
      <c r="Q231" s="71">
        <f t="shared" si="75"/>
        <v>112.99510458388964</v>
      </c>
      <c r="R231" s="68">
        <f t="shared" si="84"/>
        <v>12169</v>
      </c>
      <c r="S231" s="71">
        <f t="shared" si="76"/>
        <v>97.986955471455033</v>
      </c>
      <c r="T231" s="68">
        <v>11661</v>
      </c>
      <c r="U231" s="71">
        <f t="shared" si="77"/>
        <v>97.524462657857327</v>
      </c>
      <c r="V231" s="68">
        <v>363</v>
      </c>
      <c r="W231" s="71">
        <f t="shared" si="78"/>
        <v>96.542553191489361</v>
      </c>
      <c r="X231" s="68">
        <f t="shared" si="85"/>
        <v>508</v>
      </c>
      <c r="Y231" s="71">
        <f t="shared" si="79"/>
        <v>109.95670995670996</v>
      </c>
      <c r="Z231" s="68">
        <v>165</v>
      </c>
      <c r="AA231" s="71">
        <f t="shared" si="80"/>
        <v>134.14634146341464</v>
      </c>
      <c r="AB231" s="68">
        <v>112</v>
      </c>
      <c r="AC231" s="71">
        <f t="shared" si="81"/>
        <v>114.28571428571428</v>
      </c>
      <c r="AD231" s="163"/>
      <c r="AE231" s="71"/>
      <c r="AF231" s="71"/>
      <c r="AG231" s="71"/>
      <c r="AH231" s="71"/>
      <c r="AI231" s="101"/>
    </row>
    <row r="232" spans="1:35" ht="12" hidden="1" customHeight="1">
      <c r="A232" s="31"/>
      <c r="B232" s="33" t="s">
        <v>14</v>
      </c>
      <c r="C232" s="50" t="s">
        <v>14</v>
      </c>
      <c r="D232" s="65">
        <v>10256</v>
      </c>
      <c r="E232" s="71">
        <f t="shared" si="69"/>
        <v>99.688958009331259</v>
      </c>
      <c r="F232" s="68">
        <v>110</v>
      </c>
      <c r="G232" s="71">
        <f t="shared" si="70"/>
        <v>120.87912087912088</v>
      </c>
      <c r="H232" s="68">
        <v>45</v>
      </c>
      <c r="I232" s="71">
        <f t="shared" si="71"/>
        <v>195.65217391304347</v>
      </c>
      <c r="J232" s="68">
        <f t="shared" si="82"/>
        <v>10146</v>
      </c>
      <c r="K232" s="71">
        <f t="shared" si="72"/>
        <v>99.49985289791114</v>
      </c>
      <c r="L232" s="68">
        <v>2635</v>
      </c>
      <c r="M232" s="71">
        <f t="shared" si="73"/>
        <v>95.957756737072103</v>
      </c>
      <c r="N232" s="68">
        <v>5295</v>
      </c>
      <c r="O232" s="71">
        <f t="shared" si="74"/>
        <v>107.6219512195122</v>
      </c>
      <c r="P232" s="68">
        <f t="shared" si="83"/>
        <v>2660</v>
      </c>
      <c r="Q232" s="71">
        <f t="shared" si="75"/>
        <v>122.35510579576815</v>
      </c>
      <c r="R232" s="68">
        <f t="shared" si="84"/>
        <v>12806</v>
      </c>
      <c r="S232" s="71">
        <f t="shared" si="76"/>
        <v>103.51628809312101</v>
      </c>
      <c r="T232" s="68">
        <v>12168</v>
      </c>
      <c r="U232" s="71">
        <f t="shared" si="77"/>
        <v>103.04878048780488</v>
      </c>
      <c r="V232" s="68">
        <v>431</v>
      </c>
      <c r="W232" s="71">
        <f t="shared" si="78"/>
        <v>95.991091314031181</v>
      </c>
      <c r="X232" s="68">
        <f t="shared" si="85"/>
        <v>638</v>
      </c>
      <c r="Y232" s="71">
        <f t="shared" si="79"/>
        <v>113.32149200710479</v>
      </c>
      <c r="Z232" s="68">
        <v>171</v>
      </c>
      <c r="AA232" s="71">
        <f t="shared" si="80"/>
        <v>111.03896103896105</v>
      </c>
      <c r="AB232" s="68">
        <v>204</v>
      </c>
      <c r="AC232" s="71">
        <f t="shared" si="81"/>
        <v>136</v>
      </c>
      <c r="AD232" s="163"/>
      <c r="AE232" s="71"/>
      <c r="AF232" s="71"/>
      <c r="AG232" s="71"/>
      <c r="AH232" s="71"/>
      <c r="AI232" s="101"/>
    </row>
    <row r="233" spans="1:35" ht="12" hidden="1" customHeight="1">
      <c r="B233" s="33" t="s">
        <v>15</v>
      </c>
      <c r="C233" s="50" t="s">
        <v>15</v>
      </c>
      <c r="D233" s="65">
        <v>9569</v>
      </c>
      <c r="E233" s="71">
        <f t="shared" si="69"/>
        <v>97.593064762876082</v>
      </c>
      <c r="F233" s="68">
        <v>111</v>
      </c>
      <c r="G233" s="71">
        <f t="shared" si="70"/>
        <v>111.00000000000001</v>
      </c>
      <c r="H233" s="68">
        <v>46</v>
      </c>
      <c r="I233" s="71">
        <f t="shared" si="71"/>
        <v>143.75</v>
      </c>
      <c r="J233" s="68">
        <f t="shared" si="82"/>
        <v>9458</v>
      </c>
      <c r="K233" s="71">
        <f t="shared" si="72"/>
        <v>97.454920144255539</v>
      </c>
      <c r="L233" s="68">
        <v>2538</v>
      </c>
      <c r="M233" s="71">
        <f t="shared" si="73"/>
        <v>96.538607835678974</v>
      </c>
      <c r="N233" s="68">
        <v>5014</v>
      </c>
      <c r="O233" s="71">
        <f t="shared" si="74"/>
        <v>107.2284003421728</v>
      </c>
      <c r="P233" s="68">
        <f t="shared" si="83"/>
        <v>2476</v>
      </c>
      <c r="Q233" s="71">
        <f t="shared" si="75"/>
        <v>120.95749877870054</v>
      </c>
      <c r="R233" s="68">
        <f t="shared" si="84"/>
        <v>11934</v>
      </c>
      <c r="S233" s="71">
        <f t="shared" si="76"/>
        <v>101.54867256637168</v>
      </c>
      <c r="T233" s="68">
        <v>11349</v>
      </c>
      <c r="U233" s="71">
        <f t="shared" si="77"/>
        <v>101.64800716524856</v>
      </c>
      <c r="V233" s="68">
        <v>387</v>
      </c>
      <c r="W233" s="71">
        <f t="shared" si="78"/>
        <v>114.15929203539822</v>
      </c>
      <c r="X233" s="68">
        <f t="shared" si="85"/>
        <v>585</v>
      </c>
      <c r="Y233" s="71">
        <f t="shared" si="79"/>
        <v>99.659284497444631</v>
      </c>
      <c r="Z233" s="68">
        <v>186</v>
      </c>
      <c r="AA233" s="71">
        <f t="shared" si="80"/>
        <v>104.49438202247192</v>
      </c>
      <c r="AB233" s="68">
        <v>149</v>
      </c>
      <c r="AC233" s="71">
        <f t="shared" si="81"/>
        <v>90.303030303030312</v>
      </c>
      <c r="AD233" s="163"/>
      <c r="AE233" s="71"/>
      <c r="AF233" s="71"/>
      <c r="AG233" s="71"/>
      <c r="AH233" s="71"/>
      <c r="AI233" s="101"/>
    </row>
    <row r="234" spans="1:35" ht="12" hidden="1" customHeight="1">
      <c r="B234" s="33" t="s">
        <v>16</v>
      </c>
      <c r="C234" s="50" t="s">
        <v>16</v>
      </c>
      <c r="D234" s="65">
        <v>9887</v>
      </c>
      <c r="E234" s="71">
        <f t="shared" si="69"/>
        <v>97.89108910891089</v>
      </c>
      <c r="F234" s="68">
        <v>120</v>
      </c>
      <c r="G234" s="71">
        <f t="shared" si="70"/>
        <v>110.09174311926606</v>
      </c>
      <c r="H234" s="68">
        <v>55</v>
      </c>
      <c r="I234" s="71">
        <f t="shared" si="71"/>
        <v>134.14634146341464</v>
      </c>
      <c r="J234" s="68">
        <f t="shared" si="82"/>
        <v>9767</v>
      </c>
      <c r="K234" s="71">
        <f t="shared" si="72"/>
        <v>97.757982183965566</v>
      </c>
      <c r="L234" s="68">
        <v>2998</v>
      </c>
      <c r="M234" s="71">
        <f t="shared" si="73"/>
        <v>99.238662694472026</v>
      </c>
      <c r="N234" s="68">
        <v>4130</v>
      </c>
      <c r="O234" s="71">
        <f t="shared" si="74"/>
        <v>90.889084507042256</v>
      </c>
      <c r="P234" s="68">
        <f t="shared" si="83"/>
        <v>1132</v>
      </c>
      <c r="Q234" s="71">
        <f t="shared" si="75"/>
        <v>74.32698621142481</v>
      </c>
      <c r="R234" s="68">
        <f t="shared" si="84"/>
        <v>10899</v>
      </c>
      <c r="S234" s="71">
        <f t="shared" si="76"/>
        <v>94.65867639395519</v>
      </c>
      <c r="T234" s="68">
        <v>10286</v>
      </c>
      <c r="U234" s="71">
        <f t="shared" si="77"/>
        <v>93.987573099415201</v>
      </c>
      <c r="V234" s="68">
        <v>273</v>
      </c>
      <c r="W234" s="71">
        <f t="shared" si="78"/>
        <v>74.386920980926433</v>
      </c>
      <c r="X234" s="68">
        <f t="shared" si="85"/>
        <v>613</v>
      </c>
      <c r="Y234" s="71">
        <f t="shared" si="79"/>
        <v>107.54385964912281</v>
      </c>
      <c r="Z234" s="68">
        <v>178</v>
      </c>
      <c r="AA234" s="71">
        <f t="shared" si="80"/>
        <v>119.46308724832215</v>
      </c>
      <c r="AB234" s="68">
        <v>140</v>
      </c>
      <c r="AC234" s="71">
        <f t="shared" si="81"/>
        <v>102.18978102189782</v>
      </c>
      <c r="AD234" s="163"/>
      <c r="AE234" s="71"/>
      <c r="AF234" s="71"/>
      <c r="AG234" s="71"/>
      <c r="AH234" s="71"/>
      <c r="AI234" s="101"/>
    </row>
    <row r="235" spans="1:35" ht="12" hidden="1" customHeight="1">
      <c r="B235" s="33" t="s">
        <v>207</v>
      </c>
      <c r="C235" s="50" t="s">
        <v>206</v>
      </c>
      <c r="D235" s="65">
        <v>10014</v>
      </c>
      <c r="E235" s="71">
        <f t="shared" si="69"/>
        <v>96.997287872917468</v>
      </c>
      <c r="F235" s="68">
        <v>111</v>
      </c>
      <c r="G235" s="71">
        <f t="shared" si="70"/>
        <v>120.65217391304348</v>
      </c>
      <c r="H235" s="68">
        <v>46</v>
      </c>
      <c r="I235" s="71">
        <f t="shared" si="71"/>
        <v>191.66666666666669</v>
      </c>
      <c r="J235" s="68">
        <f t="shared" si="82"/>
        <v>9903</v>
      </c>
      <c r="K235" s="71">
        <f t="shared" si="72"/>
        <v>96.784597341673191</v>
      </c>
      <c r="L235" s="68">
        <v>2828</v>
      </c>
      <c r="M235" s="71">
        <f t="shared" si="73"/>
        <v>94.0159574468085</v>
      </c>
      <c r="N235" s="68">
        <v>4598</v>
      </c>
      <c r="O235" s="71">
        <f t="shared" si="74"/>
        <v>100.92186128182617</v>
      </c>
      <c r="P235" s="68">
        <f t="shared" si="83"/>
        <v>1770</v>
      </c>
      <c r="Q235" s="71">
        <f t="shared" si="75"/>
        <v>114.34108527131784</v>
      </c>
      <c r="R235" s="68">
        <f t="shared" si="84"/>
        <v>11673</v>
      </c>
      <c r="S235" s="71">
        <f t="shared" si="76"/>
        <v>99.091680814940574</v>
      </c>
      <c r="T235" s="68">
        <v>11353</v>
      </c>
      <c r="U235" s="71">
        <f t="shared" si="77"/>
        <v>100.93349928876245</v>
      </c>
      <c r="V235" s="68">
        <v>382</v>
      </c>
      <c r="W235" s="71">
        <f t="shared" si="78"/>
        <v>105.52486187845305</v>
      </c>
      <c r="X235" s="68">
        <f>R235-T235</f>
        <v>320</v>
      </c>
      <c r="Y235" s="71">
        <f t="shared" si="79"/>
        <v>60.150375939849624</v>
      </c>
      <c r="Z235" s="68">
        <v>142</v>
      </c>
      <c r="AA235" s="71" t="s">
        <v>216</v>
      </c>
      <c r="AB235" s="71" t="s">
        <v>216</v>
      </c>
      <c r="AC235" s="71" t="s">
        <v>216</v>
      </c>
      <c r="AD235" s="161">
        <v>82</v>
      </c>
      <c r="AE235" s="71" t="s">
        <v>200</v>
      </c>
      <c r="AF235" s="68" t="s">
        <v>200</v>
      </c>
      <c r="AG235" s="71" t="s">
        <v>200</v>
      </c>
      <c r="AH235" s="71" t="s">
        <v>200</v>
      </c>
      <c r="AI235" s="101" t="s">
        <v>200</v>
      </c>
    </row>
    <row r="236" spans="1:35" ht="12" hidden="1" customHeight="1">
      <c r="B236" s="33" t="s">
        <v>19</v>
      </c>
      <c r="C236" s="50" t="s">
        <v>19</v>
      </c>
      <c r="D236" s="65">
        <v>8982</v>
      </c>
      <c r="E236" s="71">
        <f t="shared" si="69"/>
        <v>94.062205466541002</v>
      </c>
      <c r="F236" s="68">
        <v>117</v>
      </c>
      <c r="G236" s="71">
        <f t="shared" si="70"/>
        <v>120.61855670103093</v>
      </c>
      <c r="H236" s="68">
        <v>52</v>
      </c>
      <c r="I236" s="71">
        <f t="shared" si="71"/>
        <v>179.31034482758622</v>
      </c>
      <c r="J236" s="68">
        <f t="shared" si="82"/>
        <v>8865</v>
      </c>
      <c r="K236" s="71">
        <f t="shared" si="72"/>
        <v>93.789674143038511</v>
      </c>
      <c r="L236" s="68">
        <v>2406</v>
      </c>
      <c r="M236" s="71">
        <f t="shared" si="73"/>
        <v>90.895353230071791</v>
      </c>
      <c r="N236" s="68">
        <v>4545</v>
      </c>
      <c r="O236" s="71">
        <f t="shared" si="74"/>
        <v>99.409448818897644</v>
      </c>
      <c r="P236" s="68">
        <f t="shared" si="83"/>
        <v>2139</v>
      </c>
      <c r="Q236" s="71">
        <f t="shared" si="75"/>
        <v>111.11688311688313</v>
      </c>
      <c r="R236" s="68">
        <f t="shared" si="84"/>
        <v>11004</v>
      </c>
      <c r="S236" s="71">
        <f t="shared" si="76"/>
        <v>96.721455568251741</v>
      </c>
      <c r="T236" s="68">
        <v>10688</v>
      </c>
      <c r="U236" s="71">
        <f t="shared" si="77"/>
        <v>98.834843721102274</v>
      </c>
      <c r="V236" s="68">
        <v>427</v>
      </c>
      <c r="W236" s="71">
        <f t="shared" si="78"/>
        <v>132.19814241486068</v>
      </c>
      <c r="X236" s="68">
        <f t="shared" si="85"/>
        <v>316</v>
      </c>
      <c r="Y236" s="71">
        <f t="shared" si="79"/>
        <v>56.127886323268207</v>
      </c>
      <c r="Z236" s="68">
        <v>151</v>
      </c>
      <c r="AA236" s="71" t="s">
        <v>216</v>
      </c>
      <c r="AB236" s="71" t="s">
        <v>216</v>
      </c>
      <c r="AC236" s="71" t="s">
        <v>216</v>
      </c>
      <c r="AD236" s="161">
        <v>65</v>
      </c>
      <c r="AE236" s="68" t="s">
        <v>200</v>
      </c>
      <c r="AF236" s="68" t="s">
        <v>200</v>
      </c>
      <c r="AG236" s="68" t="s">
        <v>200</v>
      </c>
      <c r="AH236" s="68" t="s">
        <v>200</v>
      </c>
      <c r="AI236" s="99" t="s">
        <v>200</v>
      </c>
    </row>
    <row r="237" spans="1:35" s="46" customFormat="1" ht="12" hidden="1" customHeight="1">
      <c r="A237" s="11"/>
      <c r="B237" s="33" t="s">
        <v>20</v>
      </c>
      <c r="C237" s="50" t="s">
        <v>20</v>
      </c>
      <c r="D237" s="65">
        <v>9738</v>
      </c>
      <c r="E237" s="71">
        <f t="shared" si="69"/>
        <v>94.442828047716034</v>
      </c>
      <c r="F237" s="68">
        <v>133</v>
      </c>
      <c r="G237" s="71">
        <f t="shared" si="70"/>
        <v>129.12621359223303</v>
      </c>
      <c r="H237" s="68">
        <v>68</v>
      </c>
      <c r="I237" s="71">
        <f t="shared" si="71"/>
        <v>194.28571428571428</v>
      </c>
      <c r="J237" s="68">
        <f t="shared" si="82"/>
        <v>9605</v>
      </c>
      <c r="K237" s="71">
        <f t="shared" si="72"/>
        <v>94.092868338557992</v>
      </c>
      <c r="L237" s="68">
        <v>2829</v>
      </c>
      <c r="M237" s="71">
        <f t="shared" si="73"/>
        <v>88.489208633093526</v>
      </c>
      <c r="N237" s="68">
        <v>4741</v>
      </c>
      <c r="O237" s="71">
        <f t="shared" si="74"/>
        <v>100.35986452159187</v>
      </c>
      <c r="P237" s="68">
        <f t="shared" si="83"/>
        <v>1912</v>
      </c>
      <c r="Q237" s="71">
        <f t="shared" si="75"/>
        <v>125.2128356254093</v>
      </c>
      <c r="R237" s="68">
        <f t="shared" si="84"/>
        <v>11517</v>
      </c>
      <c r="S237" s="71">
        <f t="shared" si="76"/>
        <v>98.142309331060929</v>
      </c>
      <c r="T237" s="68">
        <v>11186</v>
      </c>
      <c r="U237" s="71">
        <f t="shared" si="77"/>
        <v>100.98402094429899</v>
      </c>
      <c r="V237" s="68">
        <v>533</v>
      </c>
      <c r="W237" s="71">
        <f t="shared" si="78"/>
        <v>153.16091954022988</v>
      </c>
      <c r="X237" s="68">
        <f t="shared" si="85"/>
        <v>331</v>
      </c>
      <c r="Y237" s="71">
        <f t="shared" si="79"/>
        <v>50.303951367781153</v>
      </c>
      <c r="Z237" s="68">
        <v>187</v>
      </c>
      <c r="AA237" s="71" t="s">
        <v>216</v>
      </c>
      <c r="AB237" s="71" t="s">
        <v>216</v>
      </c>
      <c r="AC237" s="71" t="s">
        <v>216</v>
      </c>
      <c r="AD237" s="161">
        <v>41</v>
      </c>
      <c r="AE237" s="68" t="s">
        <v>200</v>
      </c>
      <c r="AF237" s="68" t="s">
        <v>200</v>
      </c>
      <c r="AG237" s="68" t="s">
        <v>200</v>
      </c>
      <c r="AH237" s="68" t="s">
        <v>200</v>
      </c>
      <c r="AI237" s="99" t="s">
        <v>200</v>
      </c>
    </row>
    <row r="238" spans="1:35" ht="12" hidden="1" customHeight="1">
      <c r="A238" s="31"/>
      <c r="B238" s="32" t="s">
        <v>221</v>
      </c>
      <c r="C238" s="51" t="s">
        <v>222</v>
      </c>
      <c r="D238" s="78">
        <v>9727</v>
      </c>
      <c r="E238" s="81">
        <f t="shared" ref="E238:E248" si="86">D238/D226*100</f>
        <v>96.069135802469134</v>
      </c>
      <c r="F238" s="79">
        <v>114</v>
      </c>
      <c r="G238" s="81">
        <f t="shared" ref="G238:G249" si="87">F238/F226*100</f>
        <v>97.435897435897431</v>
      </c>
      <c r="H238" s="79">
        <v>49</v>
      </c>
      <c r="I238" s="81">
        <f t="shared" ref="I238:I249" si="88">H238/H226*100</f>
        <v>94.230769230769226</v>
      </c>
      <c r="J238" s="79">
        <f t="shared" si="82"/>
        <v>9613</v>
      </c>
      <c r="K238" s="81">
        <f t="shared" ref="K238:K249" si="89">J238/J226*100</f>
        <v>96.053157474020779</v>
      </c>
      <c r="L238" s="79">
        <v>2771</v>
      </c>
      <c r="M238" s="81">
        <f t="shared" ref="M238:M249" si="90">L238/L226*100</f>
        <v>92.893060677170638</v>
      </c>
      <c r="N238" s="79">
        <v>4792</v>
      </c>
      <c r="O238" s="81">
        <f t="shared" ref="O238:O249" si="91">N238/N226*100</f>
        <v>101.03310141260806</v>
      </c>
      <c r="P238" s="79">
        <f t="shared" si="83"/>
        <v>2021</v>
      </c>
      <c r="Q238" s="81">
        <f t="shared" ref="Q238:Q249" si="92">P238/P226*100</f>
        <v>114.82954545454544</v>
      </c>
      <c r="R238" s="79">
        <f t="shared" si="84"/>
        <v>11634</v>
      </c>
      <c r="S238" s="81">
        <f t="shared" ref="S238:S249" si="93">R238/R226*100</f>
        <v>98.861318830727399</v>
      </c>
      <c r="T238" s="79">
        <v>11267</v>
      </c>
      <c r="U238" s="81">
        <f t="shared" ref="U238:U249" si="94">T238/T226*100</f>
        <v>100.62516745556846</v>
      </c>
      <c r="V238" s="79">
        <v>328</v>
      </c>
      <c r="W238" s="81">
        <f t="shared" ref="W238:W249" si="95">V238/V226*100</f>
        <v>85.863874345549746</v>
      </c>
      <c r="X238" s="79">
        <f t="shared" si="85"/>
        <v>367</v>
      </c>
      <c r="Y238" s="81">
        <f t="shared" ref="Y238:Y249" si="96">X238/X226*100</f>
        <v>64.273204903677765</v>
      </c>
      <c r="Z238" s="79">
        <v>198</v>
      </c>
      <c r="AA238" s="81" t="s">
        <v>235</v>
      </c>
      <c r="AB238" s="79" t="s">
        <v>235</v>
      </c>
      <c r="AC238" s="81" t="s">
        <v>236</v>
      </c>
      <c r="AD238" s="172">
        <v>48</v>
      </c>
      <c r="AE238" s="87" t="s">
        <v>237</v>
      </c>
      <c r="AF238" s="87" t="s">
        <v>237</v>
      </c>
      <c r="AG238" s="87" t="s">
        <v>237</v>
      </c>
      <c r="AH238" s="87" t="s">
        <v>237</v>
      </c>
      <c r="AI238" s="100" t="s">
        <v>237</v>
      </c>
    </row>
    <row r="239" spans="1:35" ht="12" hidden="1" customHeight="1">
      <c r="A239" s="31"/>
      <c r="B239" s="33" t="s">
        <v>223</v>
      </c>
      <c r="C239" s="50" t="s">
        <v>18</v>
      </c>
      <c r="D239" s="75">
        <v>9985</v>
      </c>
      <c r="E239" s="73">
        <f t="shared" si="86"/>
        <v>95.25853844686128</v>
      </c>
      <c r="F239" s="72">
        <v>110</v>
      </c>
      <c r="G239" s="73">
        <f t="shared" si="87"/>
        <v>103.77358490566037</v>
      </c>
      <c r="H239" s="72">
        <v>45</v>
      </c>
      <c r="I239" s="73">
        <f t="shared" si="88"/>
        <v>109.75609756097562</v>
      </c>
      <c r="J239" s="72">
        <f t="shared" ref="J239:J250" si="97">D239-F239</f>
        <v>9875</v>
      </c>
      <c r="K239" s="73">
        <f t="shared" si="89"/>
        <v>95.171549730146481</v>
      </c>
      <c r="L239" s="72">
        <v>2794</v>
      </c>
      <c r="M239" s="73">
        <f t="shared" si="90"/>
        <v>97.829131652661061</v>
      </c>
      <c r="N239" s="72">
        <v>5205</v>
      </c>
      <c r="O239" s="73">
        <f t="shared" si="91"/>
        <v>103.85075818036711</v>
      </c>
      <c r="P239" s="72">
        <f t="shared" ref="P239:P250" si="98">N239-L239</f>
        <v>2411</v>
      </c>
      <c r="Q239" s="73">
        <f t="shared" si="92"/>
        <v>111.82745825602969</v>
      </c>
      <c r="R239" s="72">
        <f t="shared" ref="R239:R250" si="99">J239+P239</f>
        <v>12286</v>
      </c>
      <c r="S239" s="73">
        <f t="shared" si="93"/>
        <v>98.037025215448452</v>
      </c>
      <c r="T239" s="72">
        <v>11951</v>
      </c>
      <c r="U239" s="73">
        <f t="shared" si="94"/>
        <v>99.766257617497288</v>
      </c>
      <c r="V239" s="72">
        <v>436</v>
      </c>
      <c r="W239" s="73">
        <f t="shared" si="95"/>
        <v>124.92836676217765</v>
      </c>
      <c r="X239" s="72">
        <f t="shared" ref="X239:X246" si="100">R239-T239</f>
        <v>335</v>
      </c>
      <c r="Y239" s="73">
        <f t="shared" si="96"/>
        <v>60.578661844484628</v>
      </c>
      <c r="Z239" s="72">
        <v>167</v>
      </c>
      <c r="AA239" s="73" t="s">
        <v>238</v>
      </c>
      <c r="AB239" s="72" t="s">
        <v>238</v>
      </c>
      <c r="AC239" s="73" t="s">
        <v>238</v>
      </c>
      <c r="AD239" s="161">
        <v>27</v>
      </c>
      <c r="AE239" s="71" t="s">
        <v>239</v>
      </c>
      <c r="AF239" s="71" t="s">
        <v>239</v>
      </c>
      <c r="AG239" s="71" t="s">
        <v>239</v>
      </c>
      <c r="AH239" s="71" t="s">
        <v>239</v>
      </c>
      <c r="AI239" s="101" t="s">
        <v>239</v>
      </c>
    </row>
    <row r="240" spans="1:35" ht="12" hidden="1" customHeight="1">
      <c r="A240" s="31"/>
      <c r="B240" s="33" t="s">
        <v>224</v>
      </c>
      <c r="C240" s="50" t="s">
        <v>10</v>
      </c>
      <c r="D240" s="75">
        <v>9426</v>
      </c>
      <c r="E240" s="73">
        <f t="shared" si="86"/>
        <v>95.077667944321163</v>
      </c>
      <c r="F240" s="72">
        <v>107</v>
      </c>
      <c r="G240" s="73">
        <f t="shared" si="87"/>
        <v>93.859649122807014</v>
      </c>
      <c r="H240" s="72">
        <v>48</v>
      </c>
      <c r="I240" s="73">
        <f t="shared" si="88"/>
        <v>97.959183673469383</v>
      </c>
      <c r="J240" s="72">
        <f t="shared" si="97"/>
        <v>9319</v>
      </c>
      <c r="K240" s="73">
        <f t="shared" si="89"/>
        <v>95.091836734693885</v>
      </c>
      <c r="L240" s="72">
        <v>2594</v>
      </c>
      <c r="M240" s="73">
        <f t="shared" si="90"/>
        <v>105.70497147514261</v>
      </c>
      <c r="N240" s="72">
        <v>5095</v>
      </c>
      <c r="O240" s="73">
        <f t="shared" si="91"/>
        <v>101.33253778838505</v>
      </c>
      <c r="P240" s="72">
        <f t="shared" si="98"/>
        <v>2501</v>
      </c>
      <c r="Q240" s="73">
        <f t="shared" si="92"/>
        <v>97.163947163947157</v>
      </c>
      <c r="R240" s="72">
        <f t="shared" si="99"/>
        <v>11820</v>
      </c>
      <c r="S240" s="73">
        <f t="shared" si="93"/>
        <v>95.522870534992734</v>
      </c>
      <c r="T240" s="72">
        <v>11540</v>
      </c>
      <c r="U240" s="73">
        <f t="shared" si="94"/>
        <v>97.52387391194118</v>
      </c>
      <c r="V240" s="72">
        <v>311</v>
      </c>
      <c r="W240" s="73">
        <f t="shared" si="95"/>
        <v>135.21739130434781</v>
      </c>
      <c r="X240" s="72">
        <f t="shared" si="100"/>
        <v>280</v>
      </c>
      <c r="Y240" s="73">
        <f t="shared" si="96"/>
        <v>51.756007393715343</v>
      </c>
      <c r="Z240" s="72">
        <v>117</v>
      </c>
      <c r="AA240" s="73" t="s">
        <v>238</v>
      </c>
      <c r="AB240" s="72" t="s">
        <v>238</v>
      </c>
      <c r="AC240" s="73" t="s">
        <v>238</v>
      </c>
      <c r="AD240" s="161">
        <v>20</v>
      </c>
      <c r="AE240" s="71" t="s">
        <v>239</v>
      </c>
      <c r="AF240" s="71" t="s">
        <v>239</v>
      </c>
      <c r="AG240" s="71" t="s">
        <v>239</v>
      </c>
      <c r="AH240" s="71" t="s">
        <v>239</v>
      </c>
      <c r="AI240" s="101" t="s">
        <v>239</v>
      </c>
    </row>
    <row r="241" spans="1:35" ht="12" hidden="1" customHeight="1">
      <c r="A241" s="31"/>
      <c r="B241" s="33" t="s">
        <v>225</v>
      </c>
      <c r="C241" s="50" t="s">
        <v>226</v>
      </c>
      <c r="D241" s="65">
        <v>9703</v>
      </c>
      <c r="E241" s="71">
        <f t="shared" si="86"/>
        <v>95.964790821877159</v>
      </c>
      <c r="F241" s="68">
        <v>142</v>
      </c>
      <c r="G241" s="71">
        <f t="shared" si="87"/>
        <v>119.32773109243698</v>
      </c>
      <c r="H241" s="68">
        <v>77</v>
      </c>
      <c r="I241" s="71">
        <f t="shared" si="88"/>
        <v>142.59259259259258</v>
      </c>
      <c r="J241" s="68">
        <f t="shared" si="97"/>
        <v>9561</v>
      </c>
      <c r="K241" s="71">
        <f t="shared" si="89"/>
        <v>95.68654923939151</v>
      </c>
      <c r="L241" s="68">
        <v>2661</v>
      </c>
      <c r="M241" s="71">
        <f t="shared" si="90"/>
        <v>98.775055679287306</v>
      </c>
      <c r="N241" s="68">
        <v>5091</v>
      </c>
      <c r="O241" s="71">
        <f t="shared" si="91"/>
        <v>96.475270039795333</v>
      </c>
      <c r="P241" s="68">
        <f t="shared" si="98"/>
        <v>2430</v>
      </c>
      <c r="Q241" s="71">
        <f t="shared" si="92"/>
        <v>94.076655052264812</v>
      </c>
      <c r="R241" s="68">
        <f t="shared" si="99"/>
        <v>11991</v>
      </c>
      <c r="S241" s="71">
        <f t="shared" si="93"/>
        <v>95.355864811133202</v>
      </c>
      <c r="T241" s="68">
        <v>11724</v>
      </c>
      <c r="U241" s="71">
        <f t="shared" si="94"/>
        <v>97.594272871056347</v>
      </c>
      <c r="V241" s="68">
        <v>316</v>
      </c>
      <c r="W241" s="71">
        <f t="shared" si="95"/>
        <v>119.24528301886792</v>
      </c>
      <c r="X241" s="68">
        <f t="shared" si="100"/>
        <v>267</v>
      </c>
      <c r="Y241" s="71">
        <f t="shared" si="96"/>
        <v>47.508896797153028</v>
      </c>
      <c r="Z241" s="68">
        <v>116</v>
      </c>
      <c r="AA241" s="73" t="s">
        <v>216</v>
      </c>
      <c r="AB241" s="72" t="s">
        <v>216</v>
      </c>
      <c r="AC241" s="73" t="s">
        <v>216</v>
      </c>
      <c r="AD241" s="161">
        <v>22</v>
      </c>
      <c r="AE241" s="71" t="s">
        <v>239</v>
      </c>
      <c r="AF241" s="71" t="s">
        <v>239</v>
      </c>
      <c r="AG241" s="71" t="s">
        <v>239</v>
      </c>
      <c r="AH241" s="71" t="s">
        <v>239</v>
      </c>
      <c r="AI241" s="101" t="s">
        <v>239</v>
      </c>
    </row>
    <row r="242" spans="1:35" ht="12" hidden="1" customHeight="1">
      <c r="A242" s="31"/>
      <c r="B242" s="33" t="s">
        <v>227</v>
      </c>
      <c r="C242" s="50" t="s">
        <v>228</v>
      </c>
      <c r="D242" s="65">
        <v>9525</v>
      </c>
      <c r="E242" s="71">
        <f t="shared" si="86"/>
        <v>93.620994692353051</v>
      </c>
      <c r="F242" s="68">
        <v>129</v>
      </c>
      <c r="G242" s="71">
        <f t="shared" si="87"/>
        <v>107.5</v>
      </c>
      <c r="H242" s="68">
        <v>64</v>
      </c>
      <c r="I242" s="71">
        <f t="shared" si="88"/>
        <v>116.36363636363636</v>
      </c>
      <c r="J242" s="68">
        <f t="shared" si="97"/>
        <v>9396</v>
      </c>
      <c r="K242" s="71">
        <f t="shared" si="89"/>
        <v>93.455341157748165</v>
      </c>
      <c r="L242" s="68">
        <v>2669</v>
      </c>
      <c r="M242" s="71">
        <f t="shared" si="90"/>
        <v>95.219407777381377</v>
      </c>
      <c r="N242" s="68">
        <v>4755</v>
      </c>
      <c r="O242" s="71">
        <f t="shared" si="91"/>
        <v>92.294254658385086</v>
      </c>
      <c r="P242" s="68">
        <f t="shared" si="98"/>
        <v>2086</v>
      </c>
      <c r="Q242" s="71">
        <f t="shared" si="92"/>
        <v>88.803746275010639</v>
      </c>
      <c r="R242" s="68">
        <f t="shared" si="99"/>
        <v>11482</v>
      </c>
      <c r="S242" s="71">
        <f t="shared" si="93"/>
        <v>92.574377166814486</v>
      </c>
      <c r="T242" s="68">
        <v>11216</v>
      </c>
      <c r="U242" s="71">
        <f t="shared" si="94"/>
        <v>94.753738278279968</v>
      </c>
      <c r="V242" s="68">
        <v>388</v>
      </c>
      <c r="W242" s="71">
        <f t="shared" si="95"/>
        <v>120.12383900928793</v>
      </c>
      <c r="X242" s="68">
        <f t="shared" si="100"/>
        <v>266</v>
      </c>
      <c r="Y242" s="71">
        <f t="shared" si="96"/>
        <v>46.996466431095406</v>
      </c>
      <c r="Z242" s="68">
        <v>115</v>
      </c>
      <c r="AA242" s="73" t="s">
        <v>216</v>
      </c>
      <c r="AB242" s="72" t="s">
        <v>216</v>
      </c>
      <c r="AC242" s="73" t="s">
        <v>216</v>
      </c>
      <c r="AD242" s="161">
        <v>29</v>
      </c>
      <c r="AE242" s="71" t="s">
        <v>39</v>
      </c>
      <c r="AF242" s="71" t="s">
        <v>39</v>
      </c>
      <c r="AG242" s="71" t="s">
        <v>39</v>
      </c>
      <c r="AH242" s="71" t="s">
        <v>39</v>
      </c>
      <c r="AI242" s="101" t="s">
        <v>39</v>
      </c>
    </row>
    <row r="243" spans="1:35" ht="12" hidden="1" customHeight="1">
      <c r="A243" s="31"/>
      <c r="B243" s="33" t="s">
        <v>229</v>
      </c>
      <c r="C243" s="50" t="s">
        <v>13</v>
      </c>
      <c r="D243" s="65">
        <v>9369</v>
      </c>
      <c r="E243" s="71">
        <f t="shared" si="86"/>
        <v>96.072600492206732</v>
      </c>
      <c r="F243" s="68">
        <v>131</v>
      </c>
      <c r="G243" s="71">
        <f t="shared" si="87"/>
        <v>107.37704918032787</v>
      </c>
      <c r="H243" s="68">
        <v>66</v>
      </c>
      <c r="I243" s="71">
        <f t="shared" si="88"/>
        <v>115.78947368421053</v>
      </c>
      <c r="J243" s="68">
        <f t="shared" si="97"/>
        <v>9238</v>
      </c>
      <c r="K243" s="71">
        <f t="shared" si="89"/>
        <v>95.929387331256493</v>
      </c>
      <c r="L243" s="68">
        <v>2621</v>
      </c>
      <c r="M243" s="71">
        <f t="shared" si="90"/>
        <v>104.04922588328702</v>
      </c>
      <c r="N243" s="68">
        <v>4929</v>
      </c>
      <c r="O243" s="71">
        <f t="shared" si="91"/>
        <v>97.449584816132855</v>
      </c>
      <c r="P243" s="68">
        <f t="shared" si="98"/>
        <v>2308</v>
      </c>
      <c r="Q243" s="71">
        <f t="shared" si="92"/>
        <v>90.901929893658917</v>
      </c>
      <c r="R243" s="68">
        <f t="shared" si="99"/>
        <v>11546</v>
      </c>
      <c r="S243" s="71">
        <f t="shared" si="93"/>
        <v>94.880433889391085</v>
      </c>
      <c r="T243" s="68">
        <v>11299</v>
      </c>
      <c r="U243" s="71">
        <f t="shared" si="94"/>
        <v>96.89563502272533</v>
      </c>
      <c r="V243" s="68">
        <v>448</v>
      </c>
      <c r="W243" s="71">
        <f t="shared" si="95"/>
        <v>123.4159779614325</v>
      </c>
      <c r="X243" s="68">
        <f t="shared" si="100"/>
        <v>247</v>
      </c>
      <c r="Y243" s="71">
        <f t="shared" si="96"/>
        <v>48.622047244094489</v>
      </c>
      <c r="Z243" s="68">
        <v>106</v>
      </c>
      <c r="AA243" s="73" t="s">
        <v>216</v>
      </c>
      <c r="AB243" s="72" t="s">
        <v>216</v>
      </c>
      <c r="AC243" s="73" t="s">
        <v>216</v>
      </c>
      <c r="AD243" s="161">
        <v>25</v>
      </c>
      <c r="AE243" s="71" t="s">
        <v>39</v>
      </c>
      <c r="AF243" s="71" t="s">
        <v>39</v>
      </c>
      <c r="AG243" s="71" t="s">
        <v>39</v>
      </c>
      <c r="AH243" s="71" t="s">
        <v>39</v>
      </c>
      <c r="AI243" s="101" t="s">
        <v>39</v>
      </c>
    </row>
    <row r="244" spans="1:35" ht="12" hidden="1" customHeight="1">
      <c r="A244" s="31"/>
      <c r="B244" s="33" t="s">
        <v>230</v>
      </c>
      <c r="C244" s="50" t="s">
        <v>14</v>
      </c>
      <c r="D244" s="65">
        <v>9643</v>
      </c>
      <c r="E244" s="71">
        <f t="shared" si="86"/>
        <v>94.023010920436818</v>
      </c>
      <c r="F244" s="68">
        <v>118</v>
      </c>
      <c r="G244" s="71">
        <f t="shared" si="87"/>
        <v>107.27272727272728</v>
      </c>
      <c r="H244" s="68">
        <v>53</v>
      </c>
      <c r="I244" s="71">
        <f t="shared" si="88"/>
        <v>117.77777777777779</v>
      </c>
      <c r="J244" s="68">
        <f t="shared" si="97"/>
        <v>9525</v>
      </c>
      <c r="K244" s="71">
        <f t="shared" si="89"/>
        <v>93.879361324659953</v>
      </c>
      <c r="L244" s="68">
        <v>2765</v>
      </c>
      <c r="M244" s="71">
        <f t="shared" si="90"/>
        <v>104.93358633776091</v>
      </c>
      <c r="N244" s="68">
        <v>5129</v>
      </c>
      <c r="O244" s="71">
        <f t="shared" si="91"/>
        <v>96.864966949952787</v>
      </c>
      <c r="P244" s="68">
        <f t="shared" si="98"/>
        <v>2364</v>
      </c>
      <c r="Q244" s="71">
        <f t="shared" si="92"/>
        <v>88.872180451127818</v>
      </c>
      <c r="R244" s="68">
        <f t="shared" si="99"/>
        <v>11889</v>
      </c>
      <c r="S244" s="71">
        <f t="shared" si="93"/>
        <v>92.839294080899577</v>
      </c>
      <c r="T244" s="68">
        <v>11621</v>
      </c>
      <c r="U244" s="71">
        <f t="shared" si="94"/>
        <v>95.504602235371465</v>
      </c>
      <c r="V244" s="68">
        <v>565</v>
      </c>
      <c r="W244" s="71">
        <f t="shared" si="95"/>
        <v>131.09048723897911</v>
      </c>
      <c r="X244" s="68">
        <f t="shared" si="100"/>
        <v>268</v>
      </c>
      <c r="Y244" s="71">
        <f t="shared" si="96"/>
        <v>42.006269592476492</v>
      </c>
      <c r="Z244" s="68">
        <v>124</v>
      </c>
      <c r="AA244" s="73" t="s">
        <v>216</v>
      </c>
      <c r="AB244" s="72" t="s">
        <v>216</v>
      </c>
      <c r="AC244" s="73" t="s">
        <v>216</v>
      </c>
      <c r="AD244" s="161">
        <v>36</v>
      </c>
      <c r="AE244" s="71" t="s">
        <v>39</v>
      </c>
      <c r="AF244" s="71" t="s">
        <v>39</v>
      </c>
      <c r="AG244" s="71" t="s">
        <v>39</v>
      </c>
      <c r="AH244" s="71" t="s">
        <v>39</v>
      </c>
      <c r="AI244" s="101" t="s">
        <v>39</v>
      </c>
    </row>
    <row r="245" spans="1:35" ht="12" hidden="1" customHeight="1">
      <c r="B245" s="33" t="s">
        <v>231</v>
      </c>
      <c r="C245" s="50" t="s">
        <v>15</v>
      </c>
      <c r="D245" s="65">
        <v>9135</v>
      </c>
      <c r="E245" s="71">
        <f t="shared" si="86"/>
        <v>95.464520848573514</v>
      </c>
      <c r="F245" s="68">
        <v>114</v>
      </c>
      <c r="G245" s="71">
        <f t="shared" si="87"/>
        <v>102.70270270270269</v>
      </c>
      <c r="H245" s="68">
        <v>49</v>
      </c>
      <c r="I245" s="71">
        <f t="shared" si="88"/>
        <v>106.5217391304348</v>
      </c>
      <c r="J245" s="68">
        <f t="shared" si="97"/>
        <v>9021</v>
      </c>
      <c r="K245" s="71">
        <f t="shared" si="89"/>
        <v>95.379572848382324</v>
      </c>
      <c r="L245" s="68">
        <v>2576</v>
      </c>
      <c r="M245" s="71">
        <f t="shared" si="90"/>
        <v>101.49724192277382</v>
      </c>
      <c r="N245" s="68">
        <v>4599</v>
      </c>
      <c r="O245" s="71">
        <f t="shared" si="91"/>
        <v>91.72317510969286</v>
      </c>
      <c r="P245" s="68">
        <f t="shared" si="98"/>
        <v>2023</v>
      </c>
      <c r="Q245" s="71">
        <f t="shared" si="92"/>
        <v>81.704361873990308</v>
      </c>
      <c r="R245" s="68">
        <f t="shared" si="99"/>
        <v>11044</v>
      </c>
      <c r="S245" s="71">
        <f t="shared" si="93"/>
        <v>92.542316071727839</v>
      </c>
      <c r="T245" s="68">
        <v>10818</v>
      </c>
      <c r="U245" s="71">
        <f t="shared" si="94"/>
        <v>95.321173671689138</v>
      </c>
      <c r="V245" s="68">
        <v>486</v>
      </c>
      <c r="W245" s="71">
        <f t="shared" si="95"/>
        <v>125.58139534883721</v>
      </c>
      <c r="X245" s="68">
        <f t="shared" si="100"/>
        <v>226</v>
      </c>
      <c r="Y245" s="71">
        <f t="shared" si="96"/>
        <v>38.632478632478637</v>
      </c>
      <c r="Z245" s="68">
        <v>108</v>
      </c>
      <c r="AA245" s="73" t="s">
        <v>216</v>
      </c>
      <c r="AB245" s="72" t="s">
        <v>216</v>
      </c>
      <c r="AC245" s="73" t="s">
        <v>216</v>
      </c>
      <c r="AD245" s="161">
        <v>21</v>
      </c>
      <c r="AE245" s="71" t="s">
        <v>39</v>
      </c>
      <c r="AF245" s="71" t="s">
        <v>39</v>
      </c>
      <c r="AG245" s="71" t="s">
        <v>39</v>
      </c>
      <c r="AH245" s="71" t="s">
        <v>39</v>
      </c>
      <c r="AI245" s="101" t="s">
        <v>39</v>
      </c>
    </row>
    <row r="246" spans="1:35" ht="12" hidden="1" customHeight="1">
      <c r="B246" s="33" t="s">
        <v>232</v>
      </c>
      <c r="C246" s="50" t="s">
        <v>16</v>
      </c>
      <c r="D246" s="65">
        <v>9533</v>
      </c>
      <c r="E246" s="71">
        <f t="shared" si="86"/>
        <v>96.419540811166186</v>
      </c>
      <c r="F246" s="68">
        <v>111</v>
      </c>
      <c r="G246" s="71">
        <f t="shared" si="87"/>
        <v>92.5</v>
      </c>
      <c r="H246" s="68">
        <v>46</v>
      </c>
      <c r="I246" s="71">
        <f t="shared" si="88"/>
        <v>83.636363636363626</v>
      </c>
      <c r="J246" s="68">
        <f t="shared" si="97"/>
        <v>9422</v>
      </c>
      <c r="K246" s="71">
        <f t="shared" si="89"/>
        <v>96.467697348213377</v>
      </c>
      <c r="L246" s="68">
        <v>2887</v>
      </c>
      <c r="M246" s="71">
        <f t="shared" si="90"/>
        <v>96.29753168779186</v>
      </c>
      <c r="N246" s="68">
        <v>4148</v>
      </c>
      <c r="O246" s="71">
        <f t="shared" si="91"/>
        <v>100.43583535108959</v>
      </c>
      <c r="P246" s="68">
        <f t="shared" si="98"/>
        <v>1261</v>
      </c>
      <c r="Q246" s="71">
        <f t="shared" si="92"/>
        <v>111.39575971731448</v>
      </c>
      <c r="R246" s="68">
        <f t="shared" si="99"/>
        <v>10683</v>
      </c>
      <c r="S246" s="71">
        <f t="shared" si="93"/>
        <v>98.018166804293969</v>
      </c>
      <c r="T246" s="68">
        <v>10467</v>
      </c>
      <c r="U246" s="71">
        <f t="shared" si="94"/>
        <v>101.75967334240717</v>
      </c>
      <c r="V246" s="68">
        <v>466</v>
      </c>
      <c r="W246" s="71">
        <f t="shared" si="95"/>
        <v>170.69597069597069</v>
      </c>
      <c r="X246" s="68">
        <f t="shared" si="100"/>
        <v>216</v>
      </c>
      <c r="Y246" s="71">
        <f t="shared" si="96"/>
        <v>35.236541598694942</v>
      </c>
      <c r="Z246" s="68">
        <v>105</v>
      </c>
      <c r="AA246" s="73" t="s">
        <v>216</v>
      </c>
      <c r="AB246" s="72" t="s">
        <v>216</v>
      </c>
      <c r="AC246" s="73" t="s">
        <v>216</v>
      </c>
      <c r="AD246" s="161">
        <v>30</v>
      </c>
      <c r="AE246" s="71" t="s">
        <v>39</v>
      </c>
      <c r="AF246" s="71" t="s">
        <v>39</v>
      </c>
      <c r="AG246" s="71" t="s">
        <v>39</v>
      </c>
      <c r="AH246" s="71" t="s">
        <v>39</v>
      </c>
      <c r="AI246" s="101" t="s">
        <v>39</v>
      </c>
    </row>
    <row r="247" spans="1:35" ht="12" customHeight="1">
      <c r="B247" s="33" t="s">
        <v>233</v>
      </c>
      <c r="C247" s="50" t="s">
        <v>234</v>
      </c>
      <c r="D247" s="65">
        <v>9675</v>
      </c>
      <c r="E247" s="71">
        <f t="shared" si="86"/>
        <v>96.614739364889161</v>
      </c>
      <c r="F247" s="68">
        <v>105</v>
      </c>
      <c r="G247" s="71">
        <f t="shared" si="87"/>
        <v>94.594594594594597</v>
      </c>
      <c r="H247" s="68">
        <v>40</v>
      </c>
      <c r="I247" s="71">
        <f t="shared" si="88"/>
        <v>86.956521739130437</v>
      </c>
      <c r="J247" s="68">
        <f t="shared" si="97"/>
        <v>9570</v>
      </c>
      <c r="K247" s="71">
        <f t="shared" si="89"/>
        <v>96.637382611329897</v>
      </c>
      <c r="L247" s="68">
        <v>2798</v>
      </c>
      <c r="M247" s="71">
        <f t="shared" si="90"/>
        <v>98.939179632248937</v>
      </c>
      <c r="N247" s="68">
        <v>4607</v>
      </c>
      <c r="O247" s="71">
        <f t="shared" si="91"/>
        <v>100.19573727707697</v>
      </c>
      <c r="P247" s="68">
        <f t="shared" si="98"/>
        <v>1809</v>
      </c>
      <c r="Q247" s="71">
        <f t="shared" si="92"/>
        <v>102.20338983050847</v>
      </c>
      <c r="R247" s="68">
        <f t="shared" si="99"/>
        <v>11379</v>
      </c>
      <c r="S247" s="71">
        <f t="shared" si="93"/>
        <v>97.481367257774352</v>
      </c>
      <c r="T247" s="68">
        <v>11169</v>
      </c>
      <c r="U247" s="71">
        <f t="shared" si="94"/>
        <v>98.379283008896323</v>
      </c>
      <c r="V247" s="68">
        <v>478</v>
      </c>
      <c r="W247" s="71">
        <f t="shared" si="95"/>
        <v>125.13089005235602</v>
      </c>
      <c r="X247" s="68">
        <f>R247-T247</f>
        <v>210</v>
      </c>
      <c r="Y247" s="71">
        <f t="shared" si="96"/>
        <v>65.625</v>
      </c>
      <c r="Z247" s="68">
        <v>99</v>
      </c>
      <c r="AA247" s="71">
        <f>Z247/Z235*100</f>
        <v>69.718309859154928</v>
      </c>
      <c r="AB247" s="72" t="s">
        <v>216</v>
      </c>
      <c r="AC247" s="73" t="s">
        <v>216</v>
      </c>
      <c r="AD247" s="161">
        <v>35</v>
      </c>
      <c r="AE247" s="71">
        <f>AD247/AD235*100</f>
        <v>42.68292682926829</v>
      </c>
      <c r="AF247" s="71" t="s">
        <v>39</v>
      </c>
      <c r="AG247" s="71" t="s">
        <v>39</v>
      </c>
      <c r="AH247" s="71" t="s">
        <v>39</v>
      </c>
      <c r="AI247" s="101" t="s">
        <v>39</v>
      </c>
    </row>
    <row r="248" spans="1:35" ht="12" customHeight="1">
      <c r="B248" s="33" t="s">
        <v>19</v>
      </c>
      <c r="C248" s="50" t="s">
        <v>19</v>
      </c>
      <c r="D248" s="65">
        <v>8710</v>
      </c>
      <c r="E248" s="71">
        <f t="shared" si="86"/>
        <v>96.971721220218214</v>
      </c>
      <c r="F248" s="68">
        <v>124</v>
      </c>
      <c r="G248" s="71">
        <f t="shared" si="87"/>
        <v>105.98290598290599</v>
      </c>
      <c r="H248" s="68">
        <v>59</v>
      </c>
      <c r="I248" s="71">
        <f t="shared" si="88"/>
        <v>113.46153846153845</v>
      </c>
      <c r="J248" s="68">
        <f t="shared" si="97"/>
        <v>8586</v>
      </c>
      <c r="K248" s="71">
        <f t="shared" si="89"/>
        <v>96.852791878172582</v>
      </c>
      <c r="L248" s="68">
        <v>2403</v>
      </c>
      <c r="M248" s="71">
        <f t="shared" si="90"/>
        <v>99.875311720698249</v>
      </c>
      <c r="N248" s="68">
        <v>4134</v>
      </c>
      <c r="O248" s="71">
        <f t="shared" si="91"/>
        <v>90.95709570957095</v>
      </c>
      <c r="P248" s="68">
        <f t="shared" si="98"/>
        <v>1731</v>
      </c>
      <c r="Q248" s="71">
        <f t="shared" si="92"/>
        <v>80.925666199158485</v>
      </c>
      <c r="R248" s="68">
        <f t="shared" si="99"/>
        <v>10317</v>
      </c>
      <c r="S248" s="71">
        <f t="shared" si="93"/>
        <v>93.756815703380596</v>
      </c>
      <c r="T248" s="68">
        <v>10130</v>
      </c>
      <c r="U248" s="71">
        <f t="shared" si="94"/>
        <v>94.779191616766468</v>
      </c>
      <c r="V248" s="68">
        <v>538</v>
      </c>
      <c r="W248" s="71">
        <f t="shared" si="95"/>
        <v>125.99531615925059</v>
      </c>
      <c r="X248" s="68">
        <f t="shared" ref="X248:X258" si="101">R248-T248</f>
        <v>187</v>
      </c>
      <c r="Y248" s="71">
        <f t="shared" si="96"/>
        <v>59.177215189873422</v>
      </c>
      <c r="Z248" s="68">
        <v>98</v>
      </c>
      <c r="AA248" s="71">
        <f>Z248/Z236*100</f>
        <v>64.900662251655632</v>
      </c>
      <c r="AB248" s="72" t="s">
        <v>216</v>
      </c>
      <c r="AC248" s="73" t="s">
        <v>216</v>
      </c>
      <c r="AD248" s="161">
        <v>17</v>
      </c>
      <c r="AE248" s="71">
        <f>AD248/AD236*100</f>
        <v>26.153846153846157</v>
      </c>
      <c r="AF248" s="71" t="s">
        <v>39</v>
      </c>
      <c r="AG248" s="71" t="s">
        <v>39</v>
      </c>
      <c r="AH248" s="71" t="s">
        <v>39</v>
      </c>
      <c r="AI248" s="101" t="s">
        <v>39</v>
      </c>
    </row>
    <row r="249" spans="1:35" s="46" customFormat="1" ht="12" customHeight="1">
      <c r="A249" s="11"/>
      <c r="B249" s="34" t="s">
        <v>20</v>
      </c>
      <c r="C249" s="52" t="s">
        <v>20</v>
      </c>
      <c r="D249" s="66">
        <v>9809</v>
      </c>
      <c r="E249" s="85">
        <f>D249/D237*100</f>
        <v>100.72910248510989</v>
      </c>
      <c r="F249" s="69">
        <v>118</v>
      </c>
      <c r="G249" s="85">
        <f t="shared" si="87"/>
        <v>88.721804511278194</v>
      </c>
      <c r="H249" s="69">
        <v>53</v>
      </c>
      <c r="I249" s="85">
        <f t="shared" si="88"/>
        <v>77.941176470588232</v>
      </c>
      <c r="J249" s="69">
        <f t="shared" si="97"/>
        <v>9691</v>
      </c>
      <c r="K249" s="85">
        <f t="shared" si="89"/>
        <v>100.89536699635606</v>
      </c>
      <c r="L249" s="69">
        <v>3122</v>
      </c>
      <c r="M249" s="85">
        <f t="shared" si="90"/>
        <v>110.35701661364439</v>
      </c>
      <c r="N249" s="69">
        <v>4460</v>
      </c>
      <c r="O249" s="85">
        <f t="shared" si="91"/>
        <v>94.072980383885252</v>
      </c>
      <c r="P249" s="69">
        <f t="shared" si="98"/>
        <v>1338</v>
      </c>
      <c r="Q249" s="85">
        <f t="shared" si="92"/>
        <v>69.979079497907946</v>
      </c>
      <c r="R249" s="69">
        <f t="shared" si="99"/>
        <v>11029</v>
      </c>
      <c r="S249" s="85">
        <f t="shared" si="93"/>
        <v>95.7627854475992</v>
      </c>
      <c r="T249" s="69">
        <v>10776</v>
      </c>
      <c r="U249" s="85">
        <f t="shared" si="94"/>
        <v>96.334704094403719</v>
      </c>
      <c r="V249" s="69">
        <v>461</v>
      </c>
      <c r="W249" s="85">
        <f t="shared" si="95"/>
        <v>86.491557223264536</v>
      </c>
      <c r="X249" s="69">
        <f t="shared" si="101"/>
        <v>253</v>
      </c>
      <c r="Y249" s="85">
        <f t="shared" si="96"/>
        <v>76.435045317220542</v>
      </c>
      <c r="Z249" s="69">
        <v>135</v>
      </c>
      <c r="AA249" s="85">
        <f>Z249/Z237*100</f>
        <v>72.192513368983953</v>
      </c>
      <c r="AB249" s="85" t="s">
        <v>242</v>
      </c>
      <c r="AC249" s="85" t="s">
        <v>242</v>
      </c>
      <c r="AD249" s="191">
        <v>28</v>
      </c>
      <c r="AE249" s="85">
        <f>AD249/AD237*100</f>
        <v>68.292682926829272</v>
      </c>
      <c r="AF249" s="77" t="s">
        <v>200</v>
      </c>
      <c r="AG249" s="77" t="s">
        <v>200</v>
      </c>
      <c r="AH249" s="77" t="s">
        <v>200</v>
      </c>
      <c r="AI249" s="200" t="s">
        <v>200</v>
      </c>
    </row>
    <row r="250" spans="1:35" ht="12" customHeight="1">
      <c r="A250" s="31"/>
      <c r="B250" s="32" t="s">
        <v>245</v>
      </c>
      <c r="C250" s="51" t="s">
        <v>246</v>
      </c>
      <c r="D250" s="78">
        <v>9429</v>
      </c>
      <c r="E250" s="81">
        <f t="shared" ref="E250:E260" si="102">D250/D238*100</f>
        <v>96.936362701758</v>
      </c>
      <c r="F250" s="79">
        <v>108</v>
      </c>
      <c r="G250" s="81">
        <f t="shared" ref="G250:G261" si="103">F250/F238*100</f>
        <v>94.73684210526315</v>
      </c>
      <c r="H250" s="79">
        <v>67</v>
      </c>
      <c r="I250" s="81">
        <f t="shared" ref="I250:I261" si="104">H250/H238*100</f>
        <v>136.73469387755102</v>
      </c>
      <c r="J250" s="79">
        <f t="shared" si="97"/>
        <v>9321</v>
      </c>
      <c r="K250" s="81">
        <f t="shared" ref="K250:K261" si="105">J250/J238*100</f>
        <v>96.962446686778321</v>
      </c>
      <c r="L250" s="79">
        <v>2683</v>
      </c>
      <c r="M250" s="81">
        <f t="shared" ref="M250:M261" si="106">L250/L238*100</f>
        <v>96.824251172861793</v>
      </c>
      <c r="N250" s="79">
        <v>4673</v>
      </c>
      <c r="O250" s="81">
        <f t="shared" ref="O250:O261" si="107">N250/N238*100</f>
        <v>97.51669449081804</v>
      </c>
      <c r="P250" s="79">
        <f t="shared" si="98"/>
        <v>1990</v>
      </c>
      <c r="Q250" s="81">
        <f t="shared" ref="Q250:Q261" si="108">P250/P238*100</f>
        <v>98.46610588817417</v>
      </c>
      <c r="R250" s="79">
        <f t="shared" si="99"/>
        <v>11311</v>
      </c>
      <c r="S250" s="81">
        <f t="shared" ref="S250:S261" si="109">R250/R238*100</f>
        <v>97.223654804882244</v>
      </c>
      <c r="T250" s="79">
        <v>11055</v>
      </c>
      <c r="U250" s="81">
        <f t="shared" ref="U250:U261" si="110">T250/T238*100</f>
        <v>98.118398863938936</v>
      </c>
      <c r="V250" s="79">
        <v>500</v>
      </c>
      <c r="W250" s="81">
        <f t="shared" ref="W250:W261" si="111">V250/V238*100</f>
        <v>152.4390243902439</v>
      </c>
      <c r="X250" s="79">
        <f t="shared" si="101"/>
        <v>256</v>
      </c>
      <c r="Y250" s="81">
        <f t="shared" ref="Y250:Y261" si="112">X250/X238*100</f>
        <v>69.754768392370565</v>
      </c>
      <c r="Z250" s="79">
        <v>98</v>
      </c>
      <c r="AA250" s="87">
        <f t="shared" ref="AA250:AA258" si="113">Z250/Z238*100</f>
        <v>49.494949494949495</v>
      </c>
      <c r="AB250" s="87" t="s">
        <v>237</v>
      </c>
      <c r="AC250" s="87" t="s">
        <v>237</v>
      </c>
      <c r="AD250" s="192">
        <v>23</v>
      </c>
      <c r="AE250" s="87">
        <f t="shared" ref="AE250:AE258" si="114">AD250/AD238*100</f>
        <v>47.916666666666671</v>
      </c>
      <c r="AF250" s="87" t="s">
        <v>237</v>
      </c>
      <c r="AG250" s="87" t="s">
        <v>237</v>
      </c>
      <c r="AH250" s="87" t="s">
        <v>237</v>
      </c>
      <c r="AI250" s="100" t="s">
        <v>237</v>
      </c>
    </row>
    <row r="251" spans="1:35" s="62" customFormat="1" ht="12" customHeight="1">
      <c r="A251" s="61"/>
      <c r="B251" s="33" t="s">
        <v>223</v>
      </c>
      <c r="C251" s="50" t="s">
        <v>18</v>
      </c>
      <c r="D251" s="75">
        <v>9773</v>
      </c>
      <c r="E251" s="73">
        <f t="shared" si="102"/>
        <v>97.876815222834239</v>
      </c>
      <c r="F251" s="72">
        <v>106</v>
      </c>
      <c r="G251" s="73">
        <f t="shared" si="103"/>
        <v>96.36363636363636</v>
      </c>
      <c r="H251" s="72">
        <v>65</v>
      </c>
      <c r="I251" s="73">
        <f t="shared" si="104"/>
        <v>144.44444444444443</v>
      </c>
      <c r="J251" s="72">
        <f t="shared" ref="J251:J262" si="115">D251-F251</f>
        <v>9667</v>
      </c>
      <c r="K251" s="73">
        <f t="shared" si="105"/>
        <v>97.893670886075938</v>
      </c>
      <c r="L251" s="72">
        <v>2779</v>
      </c>
      <c r="M251" s="73">
        <f t="shared" si="106"/>
        <v>99.463135289906944</v>
      </c>
      <c r="N251" s="72">
        <v>4879</v>
      </c>
      <c r="O251" s="73">
        <f t="shared" si="107"/>
        <v>93.736791546589814</v>
      </c>
      <c r="P251" s="72">
        <f t="shared" ref="P251:P262" si="116">N251-L251</f>
        <v>2100</v>
      </c>
      <c r="Q251" s="73">
        <f t="shared" si="108"/>
        <v>87.100788054749074</v>
      </c>
      <c r="R251" s="72">
        <f t="shared" ref="R251:R262" si="117">J251+P251</f>
        <v>11767</v>
      </c>
      <c r="S251" s="73">
        <f t="shared" si="109"/>
        <v>95.775679635357307</v>
      </c>
      <c r="T251" s="72">
        <v>11484</v>
      </c>
      <c r="U251" s="73">
        <f t="shared" si="110"/>
        <v>96.09237720692829</v>
      </c>
      <c r="V251" s="72">
        <v>519</v>
      </c>
      <c r="W251" s="73">
        <f t="shared" si="111"/>
        <v>119.03669724770643</v>
      </c>
      <c r="X251" s="72">
        <f t="shared" si="101"/>
        <v>283</v>
      </c>
      <c r="Y251" s="73">
        <f t="shared" si="112"/>
        <v>84.477611940298502</v>
      </c>
      <c r="Z251" s="72">
        <v>126</v>
      </c>
      <c r="AA251" s="73">
        <f t="shared" si="113"/>
        <v>75.449101796407177</v>
      </c>
      <c r="AB251" s="73" t="s">
        <v>84</v>
      </c>
      <c r="AC251" s="73" t="s">
        <v>84</v>
      </c>
      <c r="AD251" s="193">
        <v>18</v>
      </c>
      <c r="AE251" s="73">
        <f t="shared" si="114"/>
        <v>66.666666666666657</v>
      </c>
      <c r="AF251" s="73" t="s">
        <v>84</v>
      </c>
      <c r="AG251" s="73" t="s">
        <v>84</v>
      </c>
      <c r="AH251" s="73" t="s">
        <v>84</v>
      </c>
      <c r="AI251" s="74" t="s">
        <v>84</v>
      </c>
    </row>
    <row r="252" spans="1:35" s="62" customFormat="1" ht="12" customHeight="1">
      <c r="A252" s="61"/>
      <c r="B252" s="33" t="s">
        <v>224</v>
      </c>
      <c r="C252" s="50" t="s">
        <v>10</v>
      </c>
      <c r="D252" s="75">
        <v>9329</v>
      </c>
      <c r="E252" s="73">
        <f t="shared" si="102"/>
        <v>98.970931466157438</v>
      </c>
      <c r="F252" s="72">
        <v>108</v>
      </c>
      <c r="G252" s="73">
        <f t="shared" si="103"/>
        <v>100.93457943925233</v>
      </c>
      <c r="H252" s="72">
        <v>67</v>
      </c>
      <c r="I252" s="73">
        <f t="shared" si="104"/>
        <v>139.58333333333331</v>
      </c>
      <c r="J252" s="72">
        <f t="shared" si="115"/>
        <v>9221</v>
      </c>
      <c r="K252" s="73">
        <f t="shared" si="105"/>
        <v>98.948385019851912</v>
      </c>
      <c r="L252" s="72">
        <v>2484</v>
      </c>
      <c r="M252" s="73">
        <f t="shared" si="106"/>
        <v>95.759444872783348</v>
      </c>
      <c r="N252" s="72">
        <v>4940</v>
      </c>
      <c r="O252" s="73">
        <f t="shared" si="107"/>
        <v>96.957801766437683</v>
      </c>
      <c r="P252" s="72">
        <f t="shared" si="116"/>
        <v>2456</v>
      </c>
      <c r="Q252" s="73">
        <f t="shared" si="108"/>
        <v>98.200719712115159</v>
      </c>
      <c r="R252" s="72">
        <f t="shared" si="117"/>
        <v>11677</v>
      </c>
      <c r="S252" s="73">
        <f t="shared" si="109"/>
        <v>98.790186125211505</v>
      </c>
      <c r="T252" s="72">
        <v>11413</v>
      </c>
      <c r="U252" s="73">
        <f t="shared" si="110"/>
        <v>98.899480069324085</v>
      </c>
      <c r="V252" s="72">
        <v>334</v>
      </c>
      <c r="W252" s="73">
        <f t="shared" si="111"/>
        <v>107.39549839228295</v>
      </c>
      <c r="X252" s="72">
        <f t="shared" si="101"/>
        <v>264</v>
      </c>
      <c r="Y252" s="73">
        <f t="shared" si="112"/>
        <v>94.285714285714278</v>
      </c>
      <c r="Z252" s="72">
        <v>96</v>
      </c>
      <c r="AA252" s="73">
        <f t="shared" si="113"/>
        <v>82.051282051282044</v>
      </c>
      <c r="AB252" s="73" t="s">
        <v>84</v>
      </c>
      <c r="AC252" s="73" t="s">
        <v>84</v>
      </c>
      <c r="AD252" s="193">
        <v>23</v>
      </c>
      <c r="AE252" s="73">
        <f t="shared" si="114"/>
        <v>114.99999999999999</v>
      </c>
      <c r="AF252" s="73" t="s">
        <v>84</v>
      </c>
      <c r="AG252" s="73" t="s">
        <v>84</v>
      </c>
      <c r="AH252" s="73" t="s">
        <v>84</v>
      </c>
      <c r="AI252" s="74" t="s">
        <v>84</v>
      </c>
    </row>
    <row r="253" spans="1:35" s="62" customFormat="1" ht="12" customHeight="1">
      <c r="A253" s="61"/>
      <c r="B253" s="33" t="s">
        <v>93</v>
      </c>
      <c r="C253" s="50" t="s">
        <v>226</v>
      </c>
      <c r="D253" s="75">
        <v>9369</v>
      </c>
      <c r="E253" s="73">
        <f t="shared" si="102"/>
        <v>96.557765639492942</v>
      </c>
      <c r="F253" s="72">
        <v>98</v>
      </c>
      <c r="G253" s="73">
        <f t="shared" si="103"/>
        <v>69.014084507042256</v>
      </c>
      <c r="H253" s="72">
        <v>57</v>
      </c>
      <c r="I253" s="73">
        <f t="shared" si="104"/>
        <v>74.025974025974023</v>
      </c>
      <c r="J253" s="72">
        <f t="shared" si="115"/>
        <v>9271</v>
      </c>
      <c r="K253" s="73">
        <f t="shared" si="105"/>
        <v>96.966844472335538</v>
      </c>
      <c r="L253" s="72">
        <v>2525</v>
      </c>
      <c r="M253" s="73">
        <f t="shared" si="106"/>
        <v>94.889139421270201</v>
      </c>
      <c r="N253" s="72">
        <v>5131</v>
      </c>
      <c r="O253" s="73">
        <f t="shared" si="107"/>
        <v>100.78570025535258</v>
      </c>
      <c r="P253" s="72">
        <f t="shared" si="116"/>
        <v>2606</v>
      </c>
      <c r="Q253" s="73">
        <f t="shared" si="108"/>
        <v>107.24279835390946</v>
      </c>
      <c r="R253" s="72">
        <f t="shared" si="117"/>
        <v>11877</v>
      </c>
      <c r="S253" s="73">
        <f t="shared" si="109"/>
        <v>99.049286965223914</v>
      </c>
      <c r="T253" s="72">
        <v>11586</v>
      </c>
      <c r="U253" s="73">
        <f t="shared" si="110"/>
        <v>98.822927328556815</v>
      </c>
      <c r="V253" s="72">
        <v>427</v>
      </c>
      <c r="W253" s="73">
        <f t="shared" si="111"/>
        <v>135.12658227848101</v>
      </c>
      <c r="X253" s="72">
        <f t="shared" si="101"/>
        <v>291</v>
      </c>
      <c r="Y253" s="73">
        <f t="shared" si="112"/>
        <v>108.98876404494382</v>
      </c>
      <c r="Z253" s="72">
        <v>121</v>
      </c>
      <c r="AA253" s="73">
        <f t="shared" si="113"/>
        <v>104.31034482758621</v>
      </c>
      <c r="AB253" s="73" t="s">
        <v>84</v>
      </c>
      <c r="AC253" s="73" t="s">
        <v>84</v>
      </c>
      <c r="AD253" s="193">
        <v>28</v>
      </c>
      <c r="AE253" s="73">
        <f t="shared" si="114"/>
        <v>127.27272727272727</v>
      </c>
      <c r="AF253" s="73" t="s">
        <v>84</v>
      </c>
      <c r="AG253" s="73" t="s">
        <v>84</v>
      </c>
      <c r="AH253" s="73" t="s">
        <v>84</v>
      </c>
      <c r="AI253" s="74" t="s">
        <v>84</v>
      </c>
    </row>
    <row r="254" spans="1:35" s="62" customFormat="1" ht="12" customHeight="1">
      <c r="A254" s="61"/>
      <c r="B254" s="33" t="s">
        <v>227</v>
      </c>
      <c r="C254" s="50" t="s">
        <v>228</v>
      </c>
      <c r="D254" s="75">
        <v>9138</v>
      </c>
      <c r="E254" s="73">
        <f t="shared" si="102"/>
        <v>95.937007874015748</v>
      </c>
      <c r="F254" s="72">
        <v>121</v>
      </c>
      <c r="G254" s="73">
        <f t="shared" si="103"/>
        <v>93.798449612403104</v>
      </c>
      <c r="H254" s="72">
        <v>80</v>
      </c>
      <c r="I254" s="73">
        <f t="shared" si="104"/>
        <v>125</v>
      </c>
      <c r="J254" s="72">
        <f t="shared" si="115"/>
        <v>9017</v>
      </c>
      <c r="K254" s="73">
        <f t="shared" si="105"/>
        <v>95.966368667518097</v>
      </c>
      <c r="L254" s="72">
        <v>2577</v>
      </c>
      <c r="M254" s="73">
        <f t="shared" si="106"/>
        <v>96.553016110902959</v>
      </c>
      <c r="N254" s="72">
        <v>4973</v>
      </c>
      <c r="O254" s="73">
        <f t="shared" si="107"/>
        <v>104.58464773922186</v>
      </c>
      <c r="P254" s="72">
        <f t="shared" si="116"/>
        <v>2396</v>
      </c>
      <c r="Q254" s="73">
        <f t="shared" si="108"/>
        <v>114.86097794822628</v>
      </c>
      <c r="R254" s="72">
        <f t="shared" si="117"/>
        <v>11413</v>
      </c>
      <c r="S254" s="73">
        <f t="shared" si="109"/>
        <v>99.399059397317529</v>
      </c>
      <c r="T254" s="72">
        <v>11099</v>
      </c>
      <c r="U254" s="73">
        <f t="shared" si="110"/>
        <v>98.956847360912974</v>
      </c>
      <c r="V254" s="72">
        <v>407</v>
      </c>
      <c r="W254" s="73">
        <f t="shared" si="111"/>
        <v>104.89690721649485</v>
      </c>
      <c r="X254" s="72">
        <f t="shared" si="101"/>
        <v>314</v>
      </c>
      <c r="Y254" s="73">
        <f t="shared" si="112"/>
        <v>118.04511278195488</v>
      </c>
      <c r="Z254" s="72">
        <v>123</v>
      </c>
      <c r="AA254" s="73">
        <f t="shared" si="113"/>
        <v>106.95652173913044</v>
      </c>
      <c r="AB254" s="73" t="s">
        <v>200</v>
      </c>
      <c r="AC254" s="73" t="s">
        <v>200</v>
      </c>
      <c r="AD254" s="193">
        <v>48</v>
      </c>
      <c r="AE254" s="73">
        <f t="shared" si="114"/>
        <v>165.51724137931035</v>
      </c>
      <c r="AF254" s="73" t="s">
        <v>200</v>
      </c>
      <c r="AG254" s="73" t="s">
        <v>200</v>
      </c>
      <c r="AH254" s="73" t="s">
        <v>200</v>
      </c>
      <c r="AI254" s="74" t="s">
        <v>200</v>
      </c>
    </row>
    <row r="255" spans="1:35" s="62" customFormat="1" ht="12" customHeight="1">
      <c r="A255" s="61"/>
      <c r="B255" s="33" t="s">
        <v>229</v>
      </c>
      <c r="C255" s="50" t="s">
        <v>13</v>
      </c>
      <c r="D255" s="75">
        <v>9109</v>
      </c>
      <c r="E255" s="73">
        <f t="shared" si="102"/>
        <v>97.224890596648521</v>
      </c>
      <c r="F255" s="72">
        <v>122</v>
      </c>
      <c r="G255" s="73">
        <f t="shared" si="103"/>
        <v>93.129770992366417</v>
      </c>
      <c r="H255" s="72">
        <v>81</v>
      </c>
      <c r="I255" s="73">
        <f t="shared" si="104"/>
        <v>122.72727272727273</v>
      </c>
      <c r="J255" s="72">
        <f t="shared" si="115"/>
        <v>8987</v>
      </c>
      <c r="K255" s="73">
        <f t="shared" si="105"/>
        <v>97.282961680017323</v>
      </c>
      <c r="L255" s="72">
        <v>2399</v>
      </c>
      <c r="M255" s="73">
        <f>L255/L243*100</f>
        <v>91.529950400610446</v>
      </c>
      <c r="N255" s="72">
        <v>4741</v>
      </c>
      <c r="O255" s="73">
        <f t="shared" si="107"/>
        <v>96.185838912558324</v>
      </c>
      <c r="P255" s="72">
        <f t="shared" si="116"/>
        <v>2342</v>
      </c>
      <c r="Q255" s="73">
        <f t="shared" si="108"/>
        <v>101.473136915078</v>
      </c>
      <c r="R255" s="72">
        <f t="shared" si="117"/>
        <v>11329</v>
      </c>
      <c r="S255" s="73">
        <f t="shared" si="109"/>
        <v>98.120561233327564</v>
      </c>
      <c r="T255" s="72">
        <v>11096</v>
      </c>
      <c r="U255" s="73">
        <f t="shared" si="110"/>
        <v>98.203380830161962</v>
      </c>
      <c r="V255" s="72">
        <v>421</v>
      </c>
      <c r="W255" s="73">
        <f t="shared" si="111"/>
        <v>93.973214285714292</v>
      </c>
      <c r="X255" s="72">
        <f t="shared" si="101"/>
        <v>233</v>
      </c>
      <c r="Y255" s="73">
        <f t="shared" si="112"/>
        <v>94.331983805668017</v>
      </c>
      <c r="Z255" s="72">
        <v>94</v>
      </c>
      <c r="AA255" s="73">
        <f t="shared" si="113"/>
        <v>88.679245283018872</v>
      </c>
      <c r="AB255" s="73" t="s">
        <v>200</v>
      </c>
      <c r="AC255" s="73" t="s">
        <v>200</v>
      </c>
      <c r="AD255" s="193">
        <v>43</v>
      </c>
      <c r="AE255" s="73">
        <f t="shared" si="114"/>
        <v>172</v>
      </c>
      <c r="AF255" s="73" t="s">
        <v>200</v>
      </c>
      <c r="AG255" s="73" t="s">
        <v>200</v>
      </c>
      <c r="AH255" s="73" t="s">
        <v>200</v>
      </c>
      <c r="AI255" s="74" t="s">
        <v>200</v>
      </c>
    </row>
    <row r="256" spans="1:35" s="176" customFormat="1" ht="12" customHeight="1">
      <c r="A256" s="173"/>
      <c r="B256" s="174" t="s">
        <v>230</v>
      </c>
      <c r="C256" s="175" t="s">
        <v>14</v>
      </c>
      <c r="D256" s="188">
        <v>8974</v>
      </c>
      <c r="E256" s="189">
        <f t="shared" si="102"/>
        <v>93.062325002592544</v>
      </c>
      <c r="F256" s="190">
        <v>110</v>
      </c>
      <c r="G256" s="73">
        <f t="shared" si="103"/>
        <v>93.220338983050837</v>
      </c>
      <c r="H256" s="190">
        <v>69</v>
      </c>
      <c r="I256" s="189">
        <f t="shared" si="104"/>
        <v>130.18867924528303</v>
      </c>
      <c r="J256" s="190">
        <f t="shared" si="115"/>
        <v>8864</v>
      </c>
      <c r="K256" s="189">
        <f t="shared" si="105"/>
        <v>93.060367454068242</v>
      </c>
      <c r="L256" s="190">
        <v>2579</v>
      </c>
      <c r="M256" s="189">
        <f t="shared" si="106"/>
        <v>93.273056057866185</v>
      </c>
      <c r="N256" s="190">
        <v>5129</v>
      </c>
      <c r="O256" s="189">
        <f t="shared" si="107"/>
        <v>100</v>
      </c>
      <c r="P256" s="190">
        <f t="shared" si="116"/>
        <v>2550</v>
      </c>
      <c r="Q256" s="189">
        <f t="shared" si="108"/>
        <v>107.86802030456852</v>
      </c>
      <c r="R256" s="190">
        <f t="shared" si="117"/>
        <v>11414</v>
      </c>
      <c r="S256" s="189">
        <f t="shared" si="109"/>
        <v>96.004710236352935</v>
      </c>
      <c r="T256" s="190">
        <v>11176</v>
      </c>
      <c r="U256" s="189">
        <f t="shared" si="110"/>
        <v>96.170725410894079</v>
      </c>
      <c r="V256" s="190">
        <v>500</v>
      </c>
      <c r="W256" s="189">
        <f t="shared" si="111"/>
        <v>88.495575221238937</v>
      </c>
      <c r="X256" s="190">
        <f t="shared" si="101"/>
        <v>238</v>
      </c>
      <c r="Y256" s="189">
        <f t="shared" si="112"/>
        <v>88.805970149253739</v>
      </c>
      <c r="Z256" s="190">
        <v>123</v>
      </c>
      <c r="AA256" s="189">
        <f t="shared" si="113"/>
        <v>99.193548387096769</v>
      </c>
      <c r="AB256" s="73" t="s">
        <v>200</v>
      </c>
      <c r="AC256" s="73" t="s">
        <v>200</v>
      </c>
      <c r="AD256" s="194">
        <v>41</v>
      </c>
      <c r="AE256" s="189">
        <f t="shared" si="114"/>
        <v>113.88888888888889</v>
      </c>
      <c r="AF256" s="73" t="s">
        <v>200</v>
      </c>
      <c r="AG256" s="73" t="s">
        <v>200</v>
      </c>
      <c r="AH256" s="73" t="s">
        <v>200</v>
      </c>
      <c r="AI256" s="74" t="s">
        <v>200</v>
      </c>
    </row>
    <row r="257" spans="1:35" s="176" customFormat="1" ht="12" customHeight="1">
      <c r="A257" s="173"/>
      <c r="B257" s="174" t="s">
        <v>231</v>
      </c>
      <c r="C257" s="175" t="s">
        <v>15</v>
      </c>
      <c r="D257" s="188">
        <v>8726</v>
      </c>
      <c r="E257" s="189">
        <f t="shared" si="102"/>
        <v>95.522714833059666</v>
      </c>
      <c r="F257" s="190">
        <v>112</v>
      </c>
      <c r="G257" s="189">
        <f t="shared" si="103"/>
        <v>98.245614035087712</v>
      </c>
      <c r="H257" s="190">
        <v>71</v>
      </c>
      <c r="I257" s="189">
        <f t="shared" si="104"/>
        <v>144.89795918367346</v>
      </c>
      <c r="J257" s="190">
        <f t="shared" si="115"/>
        <v>8614</v>
      </c>
      <c r="K257" s="189">
        <f t="shared" si="105"/>
        <v>95.488305065957206</v>
      </c>
      <c r="L257" s="190">
        <v>2513</v>
      </c>
      <c r="M257" s="189">
        <f t="shared" si="106"/>
        <v>97.554347826086953</v>
      </c>
      <c r="N257" s="190">
        <v>4813</v>
      </c>
      <c r="O257" s="189">
        <f t="shared" si="107"/>
        <v>104.6531854751033</v>
      </c>
      <c r="P257" s="190">
        <f t="shared" si="116"/>
        <v>2300</v>
      </c>
      <c r="Q257" s="189">
        <f t="shared" si="108"/>
        <v>113.69253583786457</v>
      </c>
      <c r="R257" s="190">
        <f t="shared" si="117"/>
        <v>10914</v>
      </c>
      <c r="S257" s="189">
        <f t="shared" si="109"/>
        <v>98.822890257153205</v>
      </c>
      <c r="T257" s="190">
        <v>10675</v>
      </c>
      <c r="U257" s="189">
        <f t="shared" si="110"/>
        <v>98.67812904418561</v>
      </c>
      <c r="V257" s="190">
        <v>426</v>
      </c>
      <c r="W257" s="189">
        <f t="shared" si="111"/>
        <v>87.654320987654316</v>
      </c>
      <c r="X257" s="190">
        <f t="shared" si="101"/>
        <v>239</v>
      </c>
      <c r="Y257" s="189">
        <f t="shared" si="112"/>
        <v>105.75221238938053</v>
      </c>
      <c r="Z257" s="190">
        <v>119</v>
      </c>
      <c r="AA257" s="189">
        <f t="shared" si="113"/>
        <v>110.18518518518519</v>
      </c>
      <c r="AB257" s="73" t="s">
        <v>200</v>
      </c>
      <c r="AC257" s="73" t="s">
        <v>200</v>
      </c>
      <c r="AD257" s="194">
        <v>43</v>
      </c>
      <c r="AE257" s="189">
        <f t="shared" si="114"/>
        <v>204.76190476190476</v>
      </c>
      <c r="AF257" s="73" t="s">
        <v>200</v>
      </c>
      <c r="AG257" s="73" t="s">
        <v>200</v>
      </c>
      <c r="AH257" s="73" t="s">
        <v>200</v>
      </c>
      <c r="AI257" s="74" t="s">
        <v>200</v>
      </c>
    </row>
    <row r="258" spans="1:35" ht="12" customHeight="1">
      <c r="B258" s="33" t="s">
        <v>232</v>
      </c>
      <c r="C258" s="50" t="s">
        <v>16</v>
      </c>
      <c r="D258" s="65">
        <v>8924</v>
      </c>
      <c r="E258" s="73">
        <f t="shared" si="102"/>
        <v>93.61166474352251</v>
      </c>
      <c r="F258" s="72">
        <v>124</v>
      </c>
      <c r="G258" s="73">
        <f t="shared" si="103"/>
        <v>111.7117117117117</v>
      </c>
      <c r="H258" s="72">
        <v>83</v>
      </c>
      <c r="I258" s="73">
        <f t="shared" si="104"/>
        <v>180.43478260869566</v>
      </c>
      <c r="J258" s="72">
        <f t="shared" si="115"/>
        <v>8800</v>
      </c>
      <c r="K258" s="73">
        <f t="shared" si="105"/>
        <v>93.398429208236038</v>
      </c>
      <c r="L258" s="72">
        <v>2694</v>
      </c>
      <c r="M258" s="73">
        <f t="shared" si="106"/>
        <v>93.31485971596814</v>
      </c>
      <c r="N258" s="72">
        <v>4499</v>
      </c>
      <c r="O258" s="73">
        <f t="shared" si="107"/>
        <v>108.4619093539055</v>
      </c>
      <c r="P258" s="72">
        <f t="shared" si="116"/>
        <v>1805</v>
      </c>
      <c r="Q258" s="73">
        <f t="shared" si="108"/>
        <v>143.14036478984931</v>
      </c>
      <c r="R258" s="72">
        <f t="shared" si="117"/>
        <v>10605</v>
      </c>
      <c r="S258" s="73">
        <f t="shared" si="109"/>
        <v>99.269868014602636</v>
      </c>
      <c r="T258" s="72">
        <v>10341</v>
      </c>
      <c r="U258" s="73">
        <f t="shared" si="110"/>
        <v>98.796216680997418</v>
      </c>
      <c r="V258" s="72">
        <v>463</v>
      </c>
      <c r="W258" s="73">
        <f t="shared" si="111"/>
        <v>99.356223175965667</v>
      </c>
      <c r="X258" s="72">
        <f t="shared" si="101"/>
        <v>264</v>
      </c>
      <c r="Y258" s="73">
        <f t="shared" si="112"/>
        <v>122.22222222222223</v>
      </c>
      <c r="Z258" s="72">
        <v>115</v>
      </c>
      <c r="AA258" s="73">
        <f t="shared" si="113"/>
        <v>109.52380952380953</v>
      </c>
      <c r="AB258" s="73" t="s">
        <v>200</v>
      </c>
      <c r="AC258" s="73" t="s">
        <v>200</v>
      </c>
      <c r="AD258" s="193">
        <v>75</v>
      </c>
      <c r="AE258" s="73">
        <f t="shared" si="114"/>
        <v>250</v>
      </c>
      <c r="AF258" s="73" t="s">
        <v>200</v>
      </c>
      <c r="AG258" s="73" t="s">
        <v>200</v>
      </c>
      <c r="AH258" s="73" t="s">
        <v>200</v>
      </c>
      <c r="AI258" s="74" t="s">
        <v>200</v>
      </c>
    </row>
    <row r="259" spans="1:35" s="62" customFormat="1" ht="12" customHeight="1">
      <c r="A259" s="61"/>
      <c r="B259" s="33" t="s">
        <v>247</v>
      </c>
      <c r="C259" s="50" t="s">
        <v>248</v>
      </c>
      <c r="D259" s="75">
        <v>9372</v>
      </c>
      <c r="E259" s="73">
        <f t="shared" si="102"/>
        <v>96.868217054263567</v>
      </c>
      <c r="F259" s="72">
        <v>108</v>
      </c>
      <c r="G259" s="73">
        <f t="shared" si="103"/>
        <v>102.85714285714285</v>
      </c>
      <c r="H259" s="72">
        <v>67</v>
      </c>
      <c r="I259" s="73">
        <f t="shared" si="104"/>
        <v>167.5</v>
      </c>
      <c r="J259" s="72">
        <f t="shared" si="115"/>
        <v>9264</v>
      </c>
      <c r="K259" s="73">
        <f t="shared" si="105"/>
        <v>96.802507836990586</v>
      </c>
      <c r="L259" s="72">
        <v>2826</v>
      </c>
      <c r="M259" s="73">
        <f t="shared" si="106"/>
        <v>101.00071479628305</v>
      </c>
      <c r="N259" s="72">
        <v>4545</v>
      </c>
      <c r="O259" s="73">
        <f t="shared" si="107"/>
        <v>98.654221836336006</v>
      </c>
      <c r="P259" s="72">
        <f t="shared" si="116"/>
        <v>1719</v>
      </c>
      <c r="Q259" s="73">
        <f t="shared" si="108"/>
        <v>95.024875621890544</v>
      </c>
      <c r="R259" s="72">
        <f t="shared" si="117"/>
        <v>10983</v>
      </c>
      <c r="S259" s="73">
        <f t="shared" si="109"/>
        <v>96.519905088320584</v>
      </c>
      <c r="T259" s="72">
        <v>10709</v>
      </c>
      <c r="U259" s="73">
        <f t="shared" si="110"/>
        <v>95.881457605873393</v>
      </c>
      <c r="V259" s="72">
        <v>517</v>
      </c>
      <c r="W259" s="73">
        <f t="shared" si="111"/>
        <v>108.15899581589959</v>
      </c>
      <c r="X259" s="72">
        <f>R259-T259</f>
        <v>274</v>
      </c>
      <c r="Y259" s="73">
        <f t="shared" si="112"/>
        <v>130.47619047619048</v>
      </c>
      <c r="Z259" s="72">
        <v>99</v>
      </c>
      <c r="AA259" s="73">
        <f>Z259/Z247*100</f>
        <v>100</v>
      </c>
      <c r="AB259" s="73" t="s">
        <v>200</v>
      </c>
      <c r="AC259" s="73" t="s">
        <v>200</v>
      </c>
      <c r="AD259" s="193">
        <v>100</v>
      </c>
      <c r="AE259" s="73">
        <f>AD259/AD247*100</f>
        <v>285.71428571428572</v>
      </c>
      <c r="AF259" s="73" t="s">
        <v>200</v>
      </c>
      <c r="AG259" s="73" t="s">
        <v>200</v>
      </c>
      <c r="AH259" s="73" t="s">
        <v>200</v>
      </c>
      <c r="AI259" s="74" t="s">
        <v>200</v>
      </c>
    </row>
    <row r="260" spans="1:35" s="62" customFormat="1" ht="12" customHeight="1">
      <c r="A260" s="61"/>
      <c r="B260" s="33" t="s">
        <v>19</v>
      </c>
      <c r="C260" s="50" t="s">
        <v>19</v>
      </c>
      <c r="D260" s="75">
        <v>8473</v>
      </c>
      <c r="E260" s="73">
        <f t="shared" si="102"/>
        <v>97.278989667049359</v>
      </c>
      <c r="F260" s="72">
        <v>127</v>
      </c>
      <c r="G260" s="73">
        <f t="shared" si="103"/>
        <v>102.41935483870968</v>
      </c>
      <c r="H260" s="72">
        <v>86</v>
      </c>
      <c r="I260" s="73">
        <f t="shared" si="104"/>
        <v>145.76271186440678</v>
      </c>
      <c r="J260" s="72">
        <f t="shared" si="115"/>
        <v>8346</v>
      </c>
      <c r="K260" s="73">
        <f t="shared" si="105"/>
        <v>97.204751921733063</v>
      </c>
      <c r="L260" s="72">
        <v>2312</v>
      </c>
      <c r="M260" s="73">
        <f t="shared" si="106"/>
        <v>96.213066999583845</v>
      </c>
      <c r="N260" s="72">
        <v>4264</v>
      </c>
      <c r="O260" s="73">
        <f t="shared" si="107"/>
        <v>103.14465408805032</v>
      </c>
      <c r="P260" s="72">
        <f t="shared" si="116"/>
        <v>1952</v>
      </c>
      <c r="Q260" s="73">
        <f t="shared" si="108"/>
        <v>112.76718659734257</v>
      </c>
      <c r="R260" s="72">
        <f t="shared" si="117"/>
        <v>10298</v>
      </c>
      <c r="S260" s="73">
        <f t="shared" si="109"/>
        <v>99.815837937384899</v>
      </c>
      <c r="T260" s="72">
        <v>10038</v>
      </c>
      <c r="U260" s="73">
        <f t="shared" si="110"/>
        <v>99.091806515301087</v>
      </c>
      <c r="V260" s="72">
        <v>469</v>
      </c>
      <c r="W260" s="73">
        <f t="shared" si="111"/>
        <v>87.174721189591082</v>
      </c>
      <c r="X260" s="72">
        <f t="shared" ref="X260:X270" si="118">R260-T260</f>
        <v>260</v>
      </c>
      <c r="Y260" s="73">
        <f t="shared" si="112"/>
        <v>139.03743315508021</v>
      </c>
      <c r="Z260" s="72">
        <v>103</v>
      </c>
      <c r="AA260" s="73">
        <f>Z260/Z248*100</f>
        <v>105.10204081632652</v>
      </c>
      <c r="AB260" s="73" t="s">
        <v>200</v>
      </c>
      <c r="AC260" s="73" t="s">
        <v>200</v>
      </c>
      <c r="AD260" s="193">
        <v>88</v>
      </c>
      <c r="AE260" s="73">
        <f>AD260/AD248*100</f>
        <v>517.64705882352939</v>
      </c>
      <c r="AF260" s="73" t="s">
        <v>200</v>
      </c>
      <c r="AG260" s="73" t="s">
        <v>200</v>
      </c>
      <c r="AH260" s="73" t="s">
        <v>200</v>
      </c>
      <c r="AI260" s="74" t="s">
        <v>200</v>
      </c>
    </row>
    <row r="261" spans="1:35" s="185" customFormat="1" ht="12" customHeight="1">
      <c r="A261" s="183"/>
      <c r="B261" s="34" t="s">
        <v>20</v>
      </c>
      <c r="C261" s="52" t="s">
        <v>20</v>
      </c>
      <c r="D261" s="76">
        <v>9428</v>
      </c>
      <c r="E261" s="80">
        <f>D261/D249*100</f>
        <v>96.115812009379141</v>
      </c>
      <c r="F261" s="77">
        <v>120</v>
      </c>
      <c r="G261" s="80">
        <f t="shared" si="103"/>
        <v>101.69491525423729</v>
      </c>
      <c r="H261" s="77">
        <v>85</v>
      </c>
      <c r="I261" s="80">
        <f t="shared" si="104"/>
        <v>160.37735849056605</v>
      </c>
      <c r="J261" s="77">
        <f t="shared" si="115"/>
        <v>9308</v>
      </c>
      <c r="K261" s="80">
        <f t="shared" si="105"/>
        <v>96.04787947580229</v>
      </c>
      <c r="L261" s="77">
        <v>2947</v>
      </c>
      <c r="M261" s="80">
        <f t="shared" si="106"/>
        <v>94.394618834080717</v>
      </c>
      <c r="N261" s="77">
        <v>4589</v>
      </c>
      <c r="O261" s="80">
        <f t="shared" si="107"/>
        <v>102.89237668161435</v>
      </c>
      <c r="P261" s="77">
        <f t="shared" si="116"/>
        <v>1642</v>
      </c>
      <c r="Q261" s="80">
        <f t="shared" si="108"/>
        <v>122.72047832585949</v>
      </c>
      <c r="R261" s="77">
        <f t="shared" si="117"/>
        <v>10950</v>
      </c>
      <c r="S261" s="80">
        <f t="shared" si="109"/>
        <v>99.283706591712757</v>
      </c>
      <c r="T261" s="77">
        <v>10607</v>
      </c>
      <c r="U261" s="80">
        <f t="shared" si="110"/>
        <v>98.431700074239046</v>
      </c>
      <c r="V261" s="77">
        <v>537</v>
      </c>
      <c r="W261" s="80">
        <f t="shared" si="111"/>
        <v>116.48590021691973</v>
      </c>
      <c r="X261" s="77">
        <f t="shared" si="118"/>
        <v>343</v>
      </c>
      <c r="Y261" s="80">
        <f t="shared" si="112"/>
        <v>135.57312252964425</v>
      </c>
      <c r="Z261" s="77">
        <v>122</v>
      </c>
      <c r="AA261" s="80">
        <f>Z261/Z249*100</f>
        <v>90.370370370370367</v>
      </c>
      <c r="AB261" s="77" t="s">
        <v>200</v>
      </c>
      <c r="AC261" s="77" t="s">
        <v>200</v>
      </c>
      <c r="AD261" s="199">
        <v>117</v>
      </c>
      <c r="AE261" s="80">
        <f>AD261/AD249*100</f>
        <v>417.85714285714289</v>
      </c>
      <c r="AF261" s="77" t="s">
        <v>200</v>
      </c>
      <c r="AG261" s="77" t="s">
        <v>200</v>
      </c>
      <c r="AH261" s="77" t="s">
        <v>200</v>
      </c>
      <c r="AI261" s="200" t="s">
        <v>200</v>
      </c>
    </row>
    <row r="262" spans="1:35" ht="12" customHeight="1">
      <c r="A262" s="31"/>
      <c r="B262" s="32" t="s">
        <v>252</v>
      </c>
      <c r="C262" s="51" t="s">
        <v>253</v>
      </c>
      <c r="D262" s="78">
        <v>9300</v>
      </c>
      <c r="E262" s="81">
        <f t="shared" ref="E262:E272" si="119">D262/D250*100</f>
        <v>98.631880369074139</v>
      </c>
      <c r="F262" s="79">
        <v>106</v>
      </c>
      <c r="G262" s="81">
        <f t="shared" ref="G262:G273" si="120">F262/F250*100</f>
        <v>98.148148148148152</v>
      </c>
      <c r="H262" s="79">
        <v>71</v>
      </c>
      <c r="I262" s="81">
        <f t="shared" ref="I262:I273" si="121">H262/H250*100</f>
        <v>105.97014925373134</v>
      </c>
      <c r="J262" s="79">
        <f t="shared" si="115"/>
        <v>9194</v>
      </c>
      <c r="K262" s="81">
        <f t="shared" ref="K262:K273" si="122">J262/J250*100</f>
        <v>98.637485248363916</v>
      </c>
      <c r="L262" s="79">
        <v>2760</v>
      </c>
      <c r="M262" s="81">
        <f t="shared" ref="M262:M266" si="123">L262/L250*100</f>
        <v>102.86992172940739</v>
      </c>
      <c r="N262" s="79">
        <v>4093</v>
      </c>
      <c r="O262" s="81">
        <f t="shared" ref="O262:O273" si="124">N262/N250*100</f>
        <v>87.588273057992723</v>
      </c>
      <c r="P262" s="79">
        <f t="shared" si="116"/>
        <v>1333</v>
      </c>
      <c r="Q262" s="81">
        <f t="shared" ref="Q262:Q273" si="125">P262/P250*100</f>
        <v>66.984924623115589</v>
      </c>
      <c r="R262" s="79">
        <f t="shared" si="117"/>
        <v>10527</v>
      </c>
      <c r="S262" s="81">
        <f t="shared" ref="S262:S273" si="126">R262/R250*100</f>
        <v>93.068694191494998</v>
      </c>
      <c r="T262" s="79">
        <v>10165</v>
      </c>
      <c r="U262" s="81">
        <f t="shared" ref="U262:U273" si="127">T262/T250*100</f>
        <v>91.949344188150164</v>
      </c>
      <c r="V262" s="79">
        <v>387</v>
      </c>
      <c r="W262" s="81">
        <f t="shared" ref="W262:W273" si="128">V262/V250*100</f>
        <v>77.400000000000006</v>
      </c>
      <c r="X262" s="79">
        <f t="shared" si="118"/>
        <v>362</v>
      </c>
      <c r="Y262" s="81">
        <f t="shared" ref="Y262:Y273" si="129">X262/X250*100</f>
        <v>141.40625</v>
      </c>
      <c r="Z262" s="79">
        <v>129</v>
      </c>
      <c r="AA262" s="87">
        <f t="shared" ref="AA262:AA270" si="130">Z262/Z250*100</f>
        <v>131.63265306122449</v>
      </c>
      <c r="AB262" s="87" t="s">
        <v>217</v>
      </c>
      <c r="AC262" s="87" t="s">
        <v>217</v>
      </c>
      <c r="AD262" s="192">
        <v>106</v>
      </c>
      <c r="AE262" s="87">
        <f t="shared" ref="AE262:AE270" si="131">AD262/AD250*100</f>
        <v>460.86956521739131</v>
      </c>
      <c r="AF262" s="87" t="s">
        <v>217</v>
      </c>
      <c r="AG262" s="87" t="s">
        <v>217</v>
      </c>
      <c r="AH262" s="87" t="s">
        <v>217</v>
      </c>
      <c r="AI262" s="100" t="s">
        <v>217</v>
      </c>
    </row>
    <row r="263" spans="1:35" s="62" customFormat="1" ht="12" customHeight="1">
      <c r="A263" s="61"/>
      <c r="B263" s="33" t="s">
        <v>254</v>
      </c>
      <c r="C263" s="50" t="s">
        <v>255</v>
      </c>
      <c r="D263" s="75">
        <v>9500</v>
      </c>
      <c r="E263" s="73">
        <f t="shared" si="119"/>
        <v>97.206589583546503</v>
      </c>
      <c r="F263" s="72">
        <v>110</v>
      </c>
      <c r="G263" s="73">
        <f t="shared" si="120"/>
        <v>103.77358490566037</v>
      </c>
      <c r="H263" s="72">
        <v>75</v>
      </c>
      <c r="I263" s="73">
        <f t="shared" si="121"/>
        <v>115.38461538461537</v>
      </c>
      <c r="J263" s="72">
        <f t="shared" ref="J263:J274" si="132">D263-F263</f>
        <v>9390</v>
      </c>
      <c r="K263" s="73">
        <f t="shared" si="122"/>
        <v>97.134581566152889</v>
      </c>
      <c r="L263" s="72">
        <v>2664</v>
      </c>
      <c r="M263" s="73">
        <f t="shared" si="123"/>
        <v>95.861820798848512</v>
      </c>
      <c r="N263" s="72">
        <v>4716</v>
      </c>
      <c r="O263" s="73">
        <f t="shared" si="124"/>
        <v>96.659151465464234</v>
      </c>
      <c r="P263" s="72">
        <f t="shared" ref="P263:P274" si="133">N263-L263</f>
        <v>2052</v>
      </c>
      <c r="Q263" s="73">
        <f t="shared" si="125"/>
        <v>97.714285714285708</v>
      </c>
      <c r="R263" s="72">
        <f t="shared" ref="R263:R274" si="134">J263+P263</f>
        <v>11442</v>
      </c>
      <c r="S263" s="73">
        <f t="shared" si="126"/>
        <v>97.23803858247642</v>
      </c>
      <c r="T263" s="72">
        <v>11094</v>
      </c>
      <c r="U263" s="73">
        <f t="shared" si="127"/>
        <v>96.603970741901776</v>
      </c>
      <c r="V263" s="72">
        <v>407</v>
      </c>
      <c r="W263" s="73">
        <f t="shared" si="128"/>
        <v>78.420038535645475</v>
      </c>
      <c r="X263" s="72">
        <f t="shared" si="118"/>
        <v>348</v>
      </c>
      <c r="Y263" s="73">
        <f t="shared" si="129"/>
        <v>122.96819787985866</v>
      </c>
      <c r="Z263" s="72">
        <v>107</v>
      </c>
      <c r="AA263" s="73">
        <f t="shared" si="130"/>
        <v>84.920634920634924</v>
      </c>
      <c r="AB263" s="73" t="s">
        <v>84</v>
      </c>
      <c r="AC263" s="73" t="s">
        <v>84</v>
      </c>
      <c r="AD263" s="193">
        <v>111</v>
      </c>
      <c r="AE263" s="73">
        <f t="shared" si="131"/>
        <v>616.66666666666674</v>
      </c>
      <c r="AF263" s="73" t="s">
        <v>84</v>
      </c>
      <c r="AG263" s="73" t="s">
        <v>84</v>
      </c>
      <c r="AH263" s="73" t="s">
        <v>84</v>
      </c>
      <c r="AI263" s="74" t="s">
        <v>84</v>
      </c>
    </row>
    <row r="264" spans="1:35" s="62" customFormat="1" ht="12" customHeight="1">
      <c r="A264" s="61"/>
      <c r="B264" s="33" t="s">
        <v>256</v>
      </c>
      <c r="C264" s="50" t="s">
        <v>10</v>
      </c>
      <c r="D264" s="75">
        <v>9043</v>
      </c>
      <c r="E264" s="73">
        <f t="shared" si="119"/>
        <v>96.934290920784647</v>
      </c>
      <c r="F264" s="72">
        <v>111</v>
      </c>
      <c r="G264" s="73">
        <f t="shared" si="120"/>
        <v>102.77777777777777</v>
      </c>
      <c r="H264" s="72">
        <v>72</v>
      </c>
      <c r="I264" s="73">
        <f t="shared" si="121"/>
        <v>107.46268656716418</v>
      </c>
      <c r="J264" s="72">
        <f t="shared" si="132"/>
        <v>8932</v>
      </c>
      <c r="K264" s="73">
        <f t="shared" si="122"/>
        <v>96.865849690922886</v>
      </c>
      <c r="L264" s="72">
        <v>2485</v>
      </c>
      <c r="M264" s="73">
        <f t="shared" si="123"/>
        <v>100.0402576489533</v>
      </c>
      <c r="N264" s="72">
        <v>4851</v>
      </c>
      <c r="O264" s="73">
        <f t="shared" si="124"/>
        <v>98.198380566801617</v>
      </c>
      <c r="P264" s="72">
        <f t="shared" si="133"/>
        <v>2366</v>
      </c>
      <c r="Q264" s="73">
        <f t="shared" si="125"/>
        <v>96.335504885993487</v>
      </c>
      <c r="R264" s="72">
        <f t="shared" si="134"/>
        <v>11298</v>
      </c>
      <c r="S264" s="73">
        <f t="shared" si="126"/>
        <v>96.754303331335095</v>
      </c>
      <c r="T264" s="72">
        <v>10961</v>
      </c>
      <c r="U264" s="73">
        <f t="shared" si="127"/>
        <v>96.039603960396036</v>
      </c>
      <c r="V264" s="72">
        <v>440</v>
      </c>
      <c r="W264" s="73">
        <f t="shared" si="128"/>
        <v>131.73652694610777</v>
      </c>
      <c r="X264" s="72">
        <f t="shared" si="118"/>
        <v>337</v>
      </c>
      <c r="Y264" s="73">
        <f t="shared" si="129"/>
        <v>127.65151515151516</v>
      </c>
      <c r="Z264" s="72">
        <v>117</v>
      </c>
      <c r="AA264" s="73">
        <f t="shared" si="130"/>
        <v>121.875</v>
      </c>
      <c r="AB264" s="73" t="s">
        <v>84</v>
      </c>
      <c r="AC264" s="73" t="s">
        <v>84</v>
      </c>
      <c r="AD264" s="193">
        <v>109</v>
      </c>
      <c r="AE264" s="73">
        <f t="shared" si="131"/>
        <v>473.91304347826082</v>
      </c>
      <c r="AF264" s="73" t="s">
        <v>84</v>
      </c>
      <c r="AG264" s="73" t="s">
        <v>84</v>
      </c>
      <c r="AH264" s="73" t="s">
        <v>84</v>
      </c>
      <c r="AI264" s="74" t="s">
        <v>84</v>
      </c>
    </row>
    <row r="265" spans="1:35" s="62" customFormat="1" ht="12" customHeight="1">
      <c r="A265" s="61"/>
      <c r="B265" s="33" t="s">
        <v>257</v>
      </c>
      <c r="C265" s="50" t="s">
        <v>258</v>
      </c>
      <c r="D265" s="75">
        <v>8798</v>
      </c>
      <c r="E265" s="73">
        <f t="shared" si="119"/>
        <v>93.905432810331945</v>
      </c>
      <c r="F265" s="72">
        <v>99</v>
      </c>
      <c r="G265" s="73">
        <f t="shared" si="120"/>
        <v>101.0204081632653</v>
      </c>
      <c r="H265" s="72">
        <v>60</v>
      </c>
      <c r="I265" s="73">
        <f t="shared" si="121"/>
        <v>105.26315789473684</v>
      </c>
      <c r="J265" s="72">
        <f t="shared" si="132"/>
        <v>8699</v>
      </c>
      <c r="K265" s="73">
        <f t="shared" si="122"/>
        <v>93.830223276884908</v>
      </c>
      <c r="L265" s="72">
        <v>2518</v>
      </c>
      <c r="M265" s="73">
        <f t="shared" si="123"/>
        <v>99.722772277227719</v>
      </c>
      <c r="N265" s="72">
        <v>4965</v>
      </c>
      <c r="O265" s="73">
        <f t="shared" si="124"/>
        <v>96.764763204053793</v>
      </c>
      <c r="P265" s="72">
        <f t="shared" si="133"/>
        <v>2447</v>
      </c>
      <c r="Q265" s="73">
        <f t="shared" si="125"/>
        <v>93.898695318495783</v>
      </c>
      <c r="R265" s="72">
        <f t="shared" si="134"/>
        <v>11146</v>
      </c>
      <c r="S265" s="73">
        <f t="shared" si="126"/>
        <v>93.845247116275161</v>
      </c>
      <c r="T265" s="72">
        <v>10810</v>
      </c>
      <c r="U265" s="73">
        <f t="shared" si="127"/>
        <v>93.302261349905052</v>
      </c>
      <c r="V265" s="72">
        <v>458</v>
      </c>
      <c r="W265" s="73">
        <f t="shared" si="128"/>
        <v>107.25995316159252</v>
      </c>
      <c r="X265" s="72">
        <f t="shared" si="118"/>
        <v>336</v>
      </c>
      <c r="Y265" s="73">
        <f t="shared" si="129"/>
        <v>115.46391752577318</v>
      </c>
      <c r="Z265" s="72">
        <v>99</v>
      </c>
      <c r="AA265" s="73">
        <f t="shared" si="130"/>
        <v>81.818181818181827</v>
      </c>
      <c r="AB265" s="73" t="s">
        <v>84</v>
      </c>
      <c r="AC265" s="73" t="s">
        <v>84</v>
      </c>
      <c r="AD265" s="193">
        <v>116</v>
      </c>
      <c r="AE265" s="73">
        <f t="shared" si="131"/>
        <v>414.28571428571433</v>
      </c>
      <c r="AF265" s="73" t="s">
        <v>84</v>
      </c>
      <c r="AG265" s="73" t="s">
        <v>84</v>
      </c>
      <c r="AH265" s="73" t="s">
        <v>84</v>
      </c>
      <c r="AI265" s="74" t="s">
        <v>84</v>
      </c>
    </row>
    <row r="266" spans="1:35" s="62" customFormat="1" ht="12" customHeight="1">
      <c r="A266" s="61"/>
      <c r="B266" s="33" t="s">
        <v>259</v>
      </c>
      <c r="C266" s="50" t="s">
        <v>260</v>
      </c>
      <c r="D266" s="75">
        <v>8613</v>
      </c>
      <c r="E266" s="73">
        <f t="shared" si="119"/>
        <v>94.254760341431393</v>
      </c>
      <c r="F266" s="72">
        <v>105</v>
      </c>
      <c r="G266" s="73">
        <f t="shared" si="120"/>
        <v>86.776859504132233</v>
      </c>
      <c r="H266" s="72">
        <v>66</v>
      </c>
      <c r="I266" s="73">
        <f t="shared" si="121"/>
        <v>82.5</v>
      </c>
      <c r="J266" s="72">
        <f t="shared" si="132"/>
        <v>8508</v>
      </c>
      <c r="K266" s="73">
        <f t="shared" si="122"/>
        <v>94.355107020073191</v>
      </c>
      <c r="L266" s="72">
        <v>2494</v>
      </c>
      <c r="M266" s="73">
        <f t="shared" si="123"/>
        <v>96.779200620876992</v>
      </c>
      <c r="N266" s="72">
        <v>4767</v>
      </c>
      <c r="O266" s="73">
        <f t="shared" si="124"/>
        <v>95.857631208526044</v>
      </c>
      <c r="P266" s="72">
        <f t="shared" si="133"/>
        <v>2273</v>
      </c>
      <c r="Q266" s="73">
        <f t="shared" si="125"/>
        <v>94.866444073455753</v>
      </c>
      <c r="R266" s="72">
        <f t="shared" si="134"/>
        <v>10781</v>
      </c>
      <c r="S266" s="73">
        <f t="shared" si="126"/>
        <v>94.462455095067028</v>
      </c>
      <c r="T266" s="72">
        <v>10442</v>
      </c>
      <c r="U266" s="73">
        <f t="shared" si="127"/>
        <v>94.080547797098831</v>
      </c>
      <c r="V266" s="72">
        <v>413</v>
      </c>
      <c r="W266" s="73">
        <f t="shared" si="128"/>
        <v>101.47420147420148</v>
      </c>
      <c r="X266" s="72">
        <f t="shared" si="118"/>
        <v>339</v>
      </c>
      <c r="Y266" s="73">
        <f t="shared" si="129"/>
        <v>107.96178343949046</v>
      </c>
      <c r="Z266" s="72">
        <v>130</v>
      </c>
      <c r="AA266" s="73">
        <f t="shared" si="130"/>
        <v>105.6910569105691</v>
      </c>
      <c r="AB266" s="73" t="s">
        <v>200</v>
      </c>
      <c r="AC266" s="73" t="s">
        <v>200</v>
      </c>
      <c r="AD266" s="193">
        <v>93</v>
      </c>
      <c r="AE266" s="73">
        <f t="shared" si="131"/>
        <v>193.75</v>
      </c>
      <c r="AF266" s="73" t="s">
        <v>200</v>
      </c>
      <c r="AG266" s="73" t="s">
        <v>200</v>
      </c>
      <c r="AH266" s="73" t="s">
        <v>200</v>
      </c>
      <c r="AI266" s="74" t="s">
        <v>200</v>
      </c>
    </row>
    <row r="267" spans="1:35" s="62" customFormat="1" ht="12" customHeight="1">
      <c r="A267" s="61"/>
      <c r="B267" s="33" t="s">
        <v>261</v>
      </c>
      <c r="C267" s="50" t="s">
        <v>13</v>
      </c>
      <c r="D267" s="75">
        <v>8785</v>
      </c>
      <c r="E267" s="73">
        <f t="shared" si="119"/>
        <v>96.443078274234267</v>
      </c>
      <c r="F267" s="72">
        <v>99</v>
      </c>
      <c r="G267" s="73">
        <f t="shared" si="120"/>
        <v>81.147540983606561</v>
      </c>
      <c r="H267" s="72">
        <v>60</v>
      </c>
      <c r="I267" s="73">
        <f t="shared" si="121"/>
        <v>74.074074074074076</v>
      </c>
      <c r="J267" s="72">
        <f t="shared" si="132"/>
        <v>8686</v>
      </c>
      <c r="K267" s="73">
        <f t="shared" si="122"/>
        <v>96.650717703349287</v>
      </c>
      <c r="L267" s="72">
        <v>2439</v>
      </c>
      <c r="M267" s="73">
        <f>L267/L255*100</f>
        <v>101.66736140058357</v>
      </c>
      <c r="N267" s="72">
        <v>4923</v>
      </c>
      <c r="O267" s="73">
        <f t="shared" si="124"/>
        <v>103.83885256275047</v>
      </c>
      <c r="P267" s="72">
        <f t="shared" si="133"/>
        <v>2484</v>
      </c>
      <c r="Q267" s="73">
        <f t="shared" si="125"/>
        <v>106.06319385140905</v>
      </c>
      <c r="R267" s="72">
        <f t="shared" si="134"/>
        <v>11170</v>
      </c>
      <c r="S267" s="73">
        <f t="shared" si="126"/>
        <v>98.596522199664577</v>
      </c>
      <c r="T267" s="72">
        <v>10875</v>
      </c>
      <c r="U267" s="73">
        <f t="shared" si="127"/>
        <v>98.008291276135537</v>
      </c>
      <c r="V267" s="72">
        <v>542</v>
      </c>
      <c r="W267" s="73">
        <f t="shared" si="128"/>
        <v>128.74109263657957</v>
      </c>
      <c r="X267" s="72">
        <f t="shared" si="118"/>
        <v>295</v>
      </c>
      <c r="Y267" s="73">
        <f t="shared" si="129"/>
        <v>126.60944206008584</v>
      </c>
      <c r="Z267" s="72">
        <v>101</v>
      </c>
      <c r="AA267" s="73">
        <f t="shared" si="130"/>
        <v>107.44680851063831</v>
      </c>
      <c r="AB267" s="73" t="s">
        <v>200</v>
      </c>
      <c r="AC267" s="73" t="s">
        <v>200</v>
      </c>
      <c r="AD267" s="193">
        <v>106</v>
      </c>
      <c r="AE267" s="73">
        <f t="shared" si="131"/>
        <v>246.51162790697674</v>
      </c>
      <c r="AF267" s="73" t="s">
        <v>200</v>
      </c>
      <c r="AG267" s="73" t="s">
        <v>200</v>
      </c>
      <c r="AH267" s="73" t="s">
        <v>200</v>
      </c>
      <c r="AI267" s="74" t="s">
        <v>200</v>
      </c>
    </row>
    <row r="268" spans="1:35" s="176" customFormat="1" ht="12" customHeight="1">
      <c r="A268" s="173"/>
      <c r="B268" s="33" t="s">
        <v>262</v>
      </c>
      <c r="C268" s="50" t="s">
        <v>14</v>
      </c>
      <c r="D268" s="188">
        <v>8663</v>
      </c>
      <c r="E268" s="189">
        <f t="shared" si="119"/>
        <v>96.534432805883668</v>
      </c>
      <c r="F268" s="190">
        <v>107</v>
      </c>
      <c r="G268" s="73">
        <f t="shared" si="120"/>
        <v>97.27272727272728</v>
      </c>
      <c r="H268" s="190">
        <v>68</v>
      </c>
      <c r="I268" s="189">
        <f t="shared" si="121"/>
        <v>98.550724637681171</v>
      </c>
      <c r="J268" s="190">
        <f t="shared" si="132"/>
        <v>8556</v>
      </c>
      <c r="K268" s="189">
        <f t="shared" si="122"/>
        <v>96.525270758122744</v>
      </c>
      <c r="L268" s="190">
        <v>2511</v>
      </c>
      <c r="M268" s="189">
        <f t="shared" ref="M268:M278" si="135">L268/L256*100</f>
        <v>97.363319115936406</v>
      </c>
      <c r="N268" s="190">
        <v>5066</v>
      </c>
      <c r="O268" s="189">
        <f t="shared" si="124"/>
        <v>98.771690387989864</v>
      </c>
      <c r="P268" s="190">
        <f t="shared" si="133"/>
        <v>2555</v>
      </c>
      <c r="Q268" s="189">
        <f t="shared" si="125"/>
        <v>100.19607843137254</v>
      </c>
      <c r="R268" s="190">
        <f t="shared" si="134"/>
        <v>11111</v>
      </c>
      <c r="S268" s="189">
        <f t="shared" si="126"/>
        <v>97.345365340809536</v>
      </c>
      <c r="T268" s="190">
        <v>10808</v>
      </c>
      <c r="U268" s="189">
        <f t="shared" si="127"/>
        <v>96.707229778095922</v>
      </c>
      <c r="V268" s="190">
        <v>537</v>
      </c>
      <c r="W268" s="189">
        <f t="shared" si="128"/>
        <v>107.4</v>
      </c>
      <c r="X268" s="190">
        <f>R268-T268</f>
        <v>303</v>
      </c>
      <c r="Y268" s="189">
        <f>X268/X256*100</f>
        <v>127.31092436974789</v>
      </c>
      <c r="Z268" s="190">
        <v>92</v>
      </c>
      <c r="AA268" s="189">
        <f t="shared" si="130"/>
        <v>74.796747967479675</v>
      </c>
      <c r="AB268" s="73" t="s">
        <v>200</v>
      </c>
      <c r="AC268" s="73" t="s">
        <v>200</v>
      </c>
      <c r="AD268" s="194">
        <v>104</v>
      </c>
      <c r="AE268" s="189">
        <f t="shared" si="131"/>
        <v>253.65853658536585</v>
      </c>
      <c r="AF268" s="73" t="s">
        <v>200</v>
      </c>
      <c r="AG268" s="73" t="s">
        <v>200</v>
      </c>
      <c r="AH268" s="73" t="s">
        <v>200</v>
      </c>
      <c r="AI268" s="74" t="s">
        <v>200</v>
      </c>
    </row>
    <row r="269" spans="1:35" s="176" customFormat="1" ht="12" customHeight="1">
      <c r="A269" s="173"/>
      <c r="B269" s="33" t="s">
        <v>263</v>
      </c>
      <c r="C269" s="50" t="s">
        <v>15</v>
      </c>
      <c r="D269" s="188">
        <v>8324</v>
      </c>
      <c r="E269" s="189">
        <f t="shared" si="119"/>
        <v>95.393078157231258</v>
      </c>
      <c r="F269" s="190">
        <v>105</v>
      </c>
      <c r="G269" s="189">
        <f t="shared" si="120"/>
        <v>93.75</v>
      </c>
      <c r="H269" s="190">
        <v>66</v>
      </c>
      <c r="I269" s="189">
        <f t="shared" si="121"/>
        <v>92.957746478873233</v>
      </c>
      <c r="J269" s="190">
        <f t="shared" si="132"/>
        <v>8219</v>
      </c>
      <c r="K269" s="189">
        <f t="shared" si="122"/>
        <v>95.414441606686779</v>
      </c>
      <c r="L269" s="190">
        <v>2477</v>
      </c>
      <c r="M269" s="189">
        <f t="shared" si="135"/>
        <v>98.567449263828095</v>
      </c>
      <c r="N269" s="190">
        <v>4892</v>
      </c>
      <c r="O269" s="189">
        <f t="shared" si="124"/>
        <v>101.64138790774983</v>
      </c>
      <c r="P269" s="190">
        <f t="shared" si="133"/>
        <v>2415</v>
      </c>
      <c r="Q269" s="189">
        <f t="shared" si="125"/>
        <v>105</v>
      </c>
      <c r="R269" s="190">
        <f t="shared" si="134"/>
        <v>10634</v>
      </c>
      <c r="S269" s="189">
        <f t="shared" si="126"/>
        <v>97.434487813817114</v>
      </c>
      <c r="T269" s="190">
        <v>10321</v>
      </c>
      <c r="U269" s="189">
        <f t="shared" si="127"/>
        <v>96.683840749414514</v>
      </c>
      <c r="V269" s="190">
        <v>509</v>
      </c>
      <c r="W269" s="189">
        <f t="shared" si="128"/>
        <v>119.48356807511738</v>
      </c>
      <c r="X269" s="190">
        <f t="shared" si="118"/>
        <v>313</v>
      </c>
      <c r="Y269" s="189">
        <f t="shared" si="129"/>
        <v>130.96234309623432</v>
      </c>
      <c r="Z269" s="190">
        <v>96</v>
      </c>
      <c r="AA269" s="189">
        <f t="shared" si="130"/>
        <v>80.672268907563023</v>
      </c>
      <c r="AB269" s="73" t="s">
        <v>200</v>
      </c>
      <c r="AC269" s="73" t="s">
        <v>200</v>
      </c>
      <c r="AD269" s="194">
        <v>108</v>
      </c>
      <c r="AE269" s="189">
        <f t="shared" si="131"/>
        <v>251.16279069767441</v>
      </c>
      <c r="AF269" s="73" t="s">
        <v>200</v>
      </c>
      <c r="AG269" s="73" t="s">
        <v>200</v>
      </c>
      <c r="AH269" s="73" t="s">
        <v>200</v>
      </c>
      <c r="AI269" s="74" t="s">
        <v>200</v>
      </c>
    </row>
    <row r="270" spans="1:35" ht="12" customHeight="1">
      <c r="B270" s="33" t="s">
        <v>264</v>
      </c>
      <c r="C270" s="50" t="s">
        <v>16</v>
      </c>
      <c r="D270" s="65">
        <v>8829</v>
      </c>
      <c r="E270" s="73">
        <f t="shared" si="119"/>
        <v>98.935454952935913</v>
      </c>
      <c r="F270" s="72">
        <v>97</v>
      </c>
      <c r="G270" s="73">
        <f t="shared" si="120"/>
        <v>78.225806451612897</v>
      </c>
      <c r="H270" s="72">
        <v>58</v>
      </c>
      <c r="I270" s="73">
        <f t="shared" si="121"/>
        <v>69.879518072289159</v>
      </c>
      <c r="J270" s="72">
        <f t="shared" si="132"/>
        <v>8732</v>
      </c>
      <c r="K270" s="73">
        <f t="shared" si="122"/>
        <v>99.227272727272734</v>
      </c>
      <c r="L270" s="72">
        <v>2760</v>
      </c>
      <c r="M270" s="73">
        <f t="shared" si="135"/>
        <v>102.44988864142539</v>
      </c>
      <c r="N270" s="72">
        <v>4343</v>
      </c>
      <c r="O270" s="73">
        <f t="shared" si="124"/>
        <v>96.532562791731493</v>
      </c>
      <c r="P270" s="72">
        <f t="shared" si="133"/>
        <v>1583</v>
      </c>
      <c r="Q270" s="73">
        <f t="shared" si="125"/>
        <v>87.70083102493075</v>
      </c>
      <c r="R270" s="72">
        <f t="shared" si="134"/>
        <v>10315</v>
      </c>
      <c r="S270" s="73">
        <f t="shared" si="126"/>
        <v>97.265440829797271</v>
      </c>
      <c r="T270" s="72">
        <v>9985</v>
      </c>
      <c r="U270" s="73">
        <f t="shared" si="127"/>
        <v>96.557392902040419</v>
      </c>
      <c r="V270" s="72">
        <v>502</v>
      </c>
      <c r="W270" s="73">
        <f t="shared" si="128"/>
        <v>108.42332613390928</v>
      </c>
      <c r="X270" s="72">
        <f t="shared" si="118"/>
        <v>330</v>
      </c>
      <c r="Y270" s="73">
        <f t="shared" si="129"/>
        <v>125</v>
      </c>
      <c r="Z270" s="72">
        <v>93</v>
      </c>
      <c r="AA270" s="73">
        <f t="shared" si="130"/>
        <v>80.869565217391298</v>
      </c>
      <c r="AB270" s="73" t="s">
        <v>200</v>
      </c>
      <c r="AC270" s="73" t="s">
        <v>200</v>
      </c>
      <c r="AD270" s="193">
        <v>127</v>
      </c>
      <c r="AE270" s="73">
        <f t="shared" si="131"/>
        <v>169.33333333333334</v>
      </c>
      <c r="AF270" s="73" t="s">
        <v>200</v>
      </c>
      <c r="AG270" s="73" t="s">
        <v>200</v>
      </c>
      <c r="AH270" s="73" t="s">
        <v>200</v>
      </c>
      <c r="AI270" s="74" t="s">
        <v>200</v>
      </c>
    </row>
    <row r="271" spans="1:35" s="62" customFormat="1" ht="12" customHeight="1">
      <c r="A271" s="61"/>
      <c r="B271" s="33" t="s">
        <v>265</v>
      </c>
      <c r="C271" s="50" t="s">
        <v>266</v>
      </c>
      <c r="D271" s="75">
        <v>8766</v>
      </c>
      <c r="E271" s="73">
        <f t="shared" si="119"/>
        <v>93.533930857874509</v>
      </c>
      <c r="F271" s="72">
        <v>113</v>
      </c>
      <c r="G271" s="73">
        <f t="shared" si="120"/>
        <v>104.62962962962963</v>
      </c>
      <c r="H271" s="72">
        <v>74</v>
      </c>
      <c r="I271" s="73">
        <f t="shared" si="121"/>
        <v>110.44776119402985</v>
      </c>
      <c r="J271" s="72">
        <f t="shared" si="132"/>
        <v>8653</v>
      </c>
      <c r="K271" s="73">
        <f t="shared" si="122"/>
        <v>93.404576856649385</v>
      </c>
      <c r="L271" s="72">
        <v>2777</v>
      </c>
      <c r="M271" s="73">
        <f t="shared" si="135"/>
        <v>98.266100495399854</v>
      </c>
      <c r="N271" s="72">
        <v>4646</v>
      </c>
      <c r="O271" s="73">
        <f t="shared" si="124"/>
        <v>102.22222222222221</v>
      </c>
      <c r="P271" s="72">
        <f t="shared" si="133"/>
        <v>1869</v>
      </c>
      <c r="Q271" s="73">
        <f t="shared" si="125"/>
        <v>108.7260034904014</v>
      </c>
      <c r="R271" s="72">
        <f t="shared" si="134"/>
        <v>10522</v>
      </c>
      <c r="S271" s="73">
        <f t="shared" si="126"/>
        <v>95.802604024401347</v>
      </c>
      <c r="T271" s="72">
        <v>10207</v>
      </c>
      <c r="U271" s="73">
        <f t="shared" si="127"/>
        <v>95.312354094686711</v>
      </c>
      <c r="V271" s="72">
        <v>502</v>
      </c>
      <c r="W271" s="73">
        <f t="shared" si="128"/>
        <v>97.098646034816255</v>
      </c>
      <c r="X271" s="72">
        <f>R271-T271</f>
        <v>315</v>
      </c>
      <c r="Y271" s="73">
        <f t="shared" si="129"/>
        <v>114.96350364963503</v>
      </c>
      <c r="Z271" s="72">
        <v>93</v>
      </c>
      <c r="AA271" s="73">
        <f>Z271/Z259*100</f>
        <v>93.939393939393938</v>
      </c>
      <c r="AB271" s="73" t="s">
        <v>200</v>
      </c>
      <c r="AC271" s="73" t="s">
        <v>200</v>
      </c>
      <c r="AD271" s="193">
        <v>123</v>
      </c>
      <c r="AE271" s="73">
        <f>AD271/AD259*100</f>
        <v>123</v>
      </c>
      <c r="AF271" s="73" t="s">
        <v>200</v>
      </c>
      <c r="AG271" s="73" t="s">
        <v>200</v>
      </c>
      <c r="AH271" s="73" t="s">
        <v>200</v>
      </c>
      <c r="AI271" s="74" t="s">
        <v>200</v>
      </c>
    </row>
    <row r="272" spans="1:35" s="62" customFormat="1" ht="12" customHeight="1">
      <c r="A272" s="61"/>
      <c r="B272" s="33" t="s">
        <v>267</v>
      </c>
      <c r="C272" s="50" t="s">
        <v>268</v>
      </c>
      <c r="D272" s="75">
        <v>8646</v>
      </c>
      <c r="E272" s="73">
        <f t="shared" si="119"/>
        <v>102.04177977103741</v>
      </c>
      <c r="F272" s="72">
        <v>98</v>
      </c>
      <c r="G272" s="73">
        <f t="shared" si="120"/>
        <v>77.165354330708652</v>
      </c>
      <c r="H272" s="72">
        <v>59</v>
      </c>
      <c r="I272" s="73">
        <f t="shared" si="121"/>
        <v>68.604651162790702</v>
      </c>
      <c r="J272" s="72">
        <f t="shared" si="132"/>
        <v>8548</v>
      </c>
      <c r="K272" s="73">
        <f t="shared" si="122"/>
        <v>102.42032111190991</v>
      </c>
      <c r="L272" s="72">
        <v>2702</v>
      </c>
      <c r="M272" s="73">
        <f>L272/L260*100</f>
        <v>116.86851211072664</v>
      </c>
      <c r="N272" s="72">
        <v>4465</v>
      </c>
      <c r="O272" s="73">
        <f t="shared" si="124"/>
        <v>104.7138836772983</v>
      </c>
      <c r="P272" s="72">
        <f>N272-L272</f>
        <v>1763</v>
      </c>
      <c r="Q272" s="73">
        <f t="shared" si="125"/>
        <v>90.317622950819683</v>
      </c>
      <c r="R272" s="72">
        <f t="shared" si="134"/>
        <v>10311</v>
      </c>
      <c r="S272" s="73">
        <f t="shared" si="126"/>
        <v>100.1262381044863</v>
      </c>
      <c r="T272" s="72">
        <v>9993</v>
      </c>
      <c r="U272" s="73">
        <f t="shared" si="127"/>
        <v>99.551703526598928</v>
      </c>
      <c r="V272" s="72">
        <v>508</v>
      </c>
      <c r="W272" s="73">
        <f t="shared" si="128"/>
        <v>108.31556503198294</v>
      </c>
      <c r="X272" s="72">
        <f t="shared" ref="X272:X279" si="136">R272-T272</f>
        <v>318</v>
      </c>
      <c r="Y272" s="73">
        <f t="shared" si="129"/>
        <v>122.30769230769232</v>
      </c>
      <c r="Z272" s="72">
        <v>63</v>
      </c>
      <c r="AA272" s="73">
        <f>Z272/Z260*100</f>
        <v>61.165048543689316</v>
      </c>
      <c r="AB272" s="73" t="s">
        <v>200</v>
      </c>
      <c r="AC272" s="73" t="s">
        <v>200</v>
      </c>
      <c r="AD272" s="193">
        <v>120</v>
      </c>
      <c r="AE272" s="73">
        <f>AD272/AD260*100</f>
        <v>136.36363636363635</v>
      </c>
      <c r="AF272" s="73" t="s">
        <v>200</v>
      </c>
      <c r="AG272" s="73" t="s">
        <v>200</v>
      </c>
      <c r="AH272" s="73" t="s">
        <v>200</v>
      </c>
      <c r="AI272" s="74" t="s">
        <v>200</v>
      </c>
    </row>
    <row r="273" spans="1:42" s="185" customFormat="1" ht="12" customHeight="1">
      <c r="A273" s="183"/>
      <c r="B273" s="34" t="s">
        <v>269</v>
      </c>
      <c r="C273" s="52" t="s">
        <v>270</v>
      </c>
      <c r="D273" s="76">
        <v>9300</v>
      </c>
      <c r="E273" s="80">
        <f>D273/D261*100</f>
        <v>98.642341960118799</v>
      </c>
      <c r="F273" s="77">
        <v>114</v>
      </c>
      <c r="G273" s="80">
        <f t="shared" si="120"/>
        <v>95</v>
      </c>
      <c r="H273" s="77">
        <v>75</v>
      </c>
      <c r="I273" s="80">
        <f t="shared" si="121"/>
        <v>88.235294117647058</v>
      </c>
      <c r="J273" s="77">
        <f t="shared" si="132"/>
        <v>9186</v>
      </c>
      <c r="K273" s="80">
        <f t="shared" si="122"/>
        <v>98.689299527288355</v>
      </c>
      <c r="L273" s="77">
        <v>3122</v>
      </c>
      <c r="M273" s="80">
        <f t="shared" si="135"/>
        <v>105.93824228028504</v>
      </c>
      <c r="N273" s="77">
        <v>4588</v>
      </c>
      <c r="O273" s="80">
        <f t="shared" si="124"/>
        <v>99.978208760078445</v>
      </c>
      <c r="P273" s="77">
        <f t="shared" si="133"/>
        <v>1466</v>
      </c>
      <c r="Q273" s="80">
        <f t="shared" si="125"/>
        <v>89.281364190012184</v>
      </c>
      <c r="R273" s="77">
        <f t="shared" si="134"/>
        <v>10652</v>
      </c>
      <c r="S273" s="80">
        <f t="shared" si="126"/>
        <v>97.278538812785385</v>
      </c>
      <c r="T273" s="77">
        <v>10288</v>
      </c>
      <c r="U273" s="80">
        <f t="shared" si="127"/>
        <v>96.992552088243613</v>
      </c>
      <c r="V273" s="77">
        <v>627</v>
      </c>
      <c r="W273" s="80">
        <f t="shared" si="128"/>
        <v>116.75977653631284</v>
      </c>
      <c r="X273" s="77">
        <f t="shared" si="136"/>
        <v>364</v>
      </c>
      <c r="Y273" s="80">
        <f t="shared" si="129"/>
        <v>106.12244897959184</v>
      </c>
      <c r="Z273" s="77">
        <v>81</v>
      </c>
      <c r="AA273" s="80">
        <f>Z273/Z261*100</f>
        <v>66.393442622950815</v>
      </c>
      <c r="AB273" s="77" t="s">
        <v>200</v>
      </c>
      <c r="AC273" s="77" t="s">
        <v>200</v>
      </c>
      <c r="AD273" s="199">
        <v>135</v>
      </c>
      <c r="AE273" s="80">
        <f>AD273/AD261*100</f>
        <v>115.38461538461537</v>
      </c>
      <c r="AF273" s="77" t="s">
        <v>200</v>
      </c>
      <c r="AG273" s="77" t="s">
        <v>200</v>
      </c>
      <c r="AH273" s="77" t="s">
        <v>200</v>
      </c>
      <c r="AI273" s="200" t="s">
        <v>200</v>
      </c>
    </row>
    <row r="274" spans="1:42" ht="12" customHeight="1">
      <c r="A274" s="31"/>
      <c r="B274" s="33" t="s">
        <v>271</v>
      </c>
      <c r="C274" s="50" t="s">
        <v>272</v>
      </c>
      <c r="D274" s="75">
        <v>9142</v>
      </c>
      <c r="E274" s="73">
        <f t="shared" ref="E274:E284" si="137">D274/D262*100</f>
        <v>98.3010752688172</v>
      </c>
      <c r="F274" s="72">
        <v>109</v>
      </c>
      <c r="G274" s="73">
        <f t="shared" ref="G274:G297" si="138">F274/F262*100</f>
        <v>102.8301886792453</v>
      </c>
      <c r="H274" s="72">
        <v>70</v>
      </c>
      <c r="I274" s="73">
        <f t="shared" ref="I274:I285" si="139">H274/H262*100</f>
        <v>98.591549295774655</v>
      </c>
      <c r="J274" s="72">
        <f t="shared" si="132"/>
        <v>9033</v>
      </c>
      <c r="K274" s="73">
        <f t="shared" ref="K274:K297" si="140">J274/J262*100</f>
        <v>98.248857950837504</v>
      </c>
      <c r="L274" s="72">
        <v>2878</v>
      </c>
      <c r="M274" s="73">
        <f t="shared" si="135"/>
        <v>104.27536231884058</v>
      </c>
      <c r="N274" s="72">
        <v>5067</v>
      </c>
      <c r="O274" s="73">
        <f t="shared" ref="O274:O286" si="141">N274/N262*100</f>
        <v>123.79672611776202</v>
      </c>
      <c r="P274" s="72">
        <f t="shared" si="133"/>
        <v>2189</v>
      </c>
      <c r="Q274" s="73">
        <f t="shared" ref="Q274:Q294" si="142">P274/P262*100</f>
        <v>164.21605401350337</v>
      </c>
      <c r="R274" s="72">
        <f t="shared" si="134"/>
        <v>11222</v>
      </c>
      <c r="S274" s="73">
        <f t="shared" ref="S274:S297" si="143">R274/R262*100</f>
        <v>106.60207086539376</v>
      </c>
      <c r="T274" s="72">
        <v>10878</v>
      </c>
      <c r="U274" s="73">
        <f t="shared" ref="U274:U297" si="144">T274/T262*100</f>
        <v>107.01426463354649</v>
      </c>
      <c r="V274" s="72">
        <v>462</v>
      </c>
      <c r="W274" s="73">
        <f t="shared" ref="W274:W297" si="145">V274/V262*100</f>
        <v>119.37984496124029</v>
      </c>
      <c r="X274" s="72">
        <f t="shared" si="136"/>
        <v>344</v>
      </c>
      <c r="Y274" s="73">
        <f t="shared" ref="Y274:Y279" si="146">X274/X262*100</f>
        <v>95.027624309392266</v>
      </c>
      <c r="Z274" s="72">
        <v>74</v>
      </c>
      <c r="AA274" s="71">
        <f t="shared" ref="AA274:AA282" si="147">Z274/Z262*100</f>
        <v>57.36434108527132</v>
      </c>
      <c r="AB274" s="71" t="s">
        <v>217</v>
      </c>
      <c r="AC274" s="71" t="s">
        <v>217</v>
      </c>
      <c r="AD274" s="161">
        <v>121</v>
      </c>
      <c r="AE274" s="71">
        <f t="shared" ref="AE274:AE282" si="148">AD274/AD262*100</f>
        <v>114.15094339622642</v>
      </c>
      <c r="AF274" s="71" t="s">
        <v>217</v>
      </c>
      <c r="AG274" s="71" t="s">
        <v>217</v>
      </c>
      <c r="AH274" s="71" t="s">
        <v>217</v>
      </c>
      <c r="AI274" s="101" t="s">
        <v>217</v>
      </c>
    </row>
    <row r="275" spans="1:42" s="62" customFormat="1" ht="12" customHeight="1">
      <c r="A275" s="61"/>
      <c r="B275" s="33" t="s">
        <v>273</v>
      </c>
      <c r="C275" s="50" t="s">
        <v>274</v>
      </c>
      <c r="D275" s="75">
        <v>9584</v>
      </c>
      <c r="E275" s="73">
        <f t="shared" si="137"/>
        <v>100.8842105263158</v>
      </c>
      <c r="F275" s="72">
        <v>107</v>
      </c>
      <c r="G275" s="73">
        <f t="shared" si="138"/>
        <v>97.27272727272728</v>
      </c>
      <c r="H275" s="72">
        <v>68</v>
      </c>
      <c r="I275" s="73">
        <f t="shared" si="139"/>
        <v>90.666666666666657</v>
      </c>
      <c r="J275" s="72">
        <f t="shared" ref="J275:J291" si="149">D275-F275</f>
        <v>9477</v>
      </c>
      <c r="K275" s="73">
        <f t="shared" si="140"/>
        <v>100.92651757188497</v>
      </c>
      <c r="L275" s="72">
        <v>3035</v>
      </c>
      <c r="M275" s="73">
        <f t="shared" si="135"/>
        <v>113.92642642642643</v>
      </c>
      <c r="N275" s="72">
        <v>5669</v>
      </c>
      <c r="O275" s="73">
        <f t="shared" si="141"/>
        <v>120.20780322307041</v>
      </c>
      <c r="P275" s="72">
        <f t="shared" ref="P275:P283" si="150">N275-L275</f>
        <v>2634</v>
      </c>
      <c r="Q275" s="73">
        <f t="shared" si="142"/>
        <v>128.36257309941521</v>
      </c>
      <c r="R275" s="72">
        <f t="shared" ref="R275:R297" si="151">J275+P275</f>
        <v>12111</v>
      </c>
      <c r="S275" s="73">
        <f t="shared" si="143"/>
        <v>105.84687991609857</v>
      </c>
      <c r="T275" s="72">
        <v>11780</v>
      </c>
      <c r="U275" s="73">
        <f t="shared" si="144"/>
        <v>106.18352262484225</v>
      </c>
      <c r="V275" s="72">
        <v>461</v>
      </c>
      <c r="W275" s="73">
        <f t="shared" si="145"/>
        <v>113.26781326781328</v>
      </c>
      <c r="X275" s="72">
        <f t="shared" si="136"/>
        <v>331</v>
      </c>
      <c r="Y275" s="73">
        <f t="shared" si="146"/>
        <v>95.114942528735639</v>
      </c>
      <c r="Z275" s="72">
        <v>56</v>
      </c>
      <c r="AA275" s="73">
        <f t="shared" si="147"/>
        <v>52.336448598130836</v>
      </c>
      <c r="AB275" s="73" t="s">
        <v>84</v>
      </c>
      <c r="AC275" s="73" t="s">
        <v>84</v>
      </c>
      <c r="AD275" s="193">
        <v>132</v>
      </c>
      <c r="AE275" s="73">
        <f t="shared" si="148"/>
        <v>118.91891891891892</v>
      </c>
      <c r="AF275" s="73" t="s">
        <v>84</v>
      </c>
      <c r="AG275" s="73" t="s">
        <v>84</v>
      </c>
      <c r="AH275" s="73" t="s">
        <v>84</v>
      </c>
      <c r="AI275" s="74" t="s">
        <v>84</v>
      </c>
    </row>
    <row r="276" spans="1:42" s="62" customFormat="1" ht="12" customHeight="1">
      <c r="A276" s="61"/>
      <c r="B276" s="33" t="s">
        <v>275</v>
      </c>
      <c r="C276" s="50" t="s">
        <v>10</v>
      </c>
      <c r="D276" s="75">
        <v>9307</v>
      </c>
      <c r="E276" s="73">
        <f t="shared" si="137"/>
        <v>102.91938515979211</v>
      </c>
      <c r="F276" s="72">
        <v>99</v>
      </c>
      <c r="G276" s="73">
        <f t="shared" si="138"/>
        <v>89.189189189189193</v>
      </c>
      <c r="H276" s="72">
        <v>51</v>
      </c>
      <c r="I276" s="73">
        <f t="shared" si="139"/>
        <v>70.833333333333343</v>
      </c>
      <c r="J276" s="72">
        <f t="shared" si="149"/>
        <v>9208</v>
      </c>
      <c r="K276" s="73">
        <f t="shared" si="140"/>
        <v>103.09001343484101</v>
      </c>
      <c r="L276" s="72">
        <v>2641</v>
      </c>
      <c r="M276" s="73">
        <f t="shared" si="135"/>
        <v>106.27766599597585</v>
      </c>
      <c r="N276" s="72">
        <v>4974</v>
      </c>
      <c r="O276" s="73">
        <f t="shared" si="141"/>
        <v>102.53555967841683</v>
      </c>
      <c r="P276" s="72">
        <f t="shared" si="150"/>
        <v>2333</v>
      </c>
      <c r="Q276" s="73">
        <f t="shared" si="142"/>
        <v>98.605240912933226</v>
      </c>
      <c r="R276" s="72">
        <f t="shared" si="151"/>
        <v>11541</v>
      </c>
      <c r="S276" s="73">
        <f t="shared" si="143"/>
        <v>102.15082315454063</v>
      </c>
      <c r="T276" s="72">
        <v>11237</v>
      </c>
      <c r="U276" s="73">
        <f t="shared" si="144"/>
        <v>102.51801842897545</v>
      </c>
      <c r="V276" s="72">
        <v>505</v>
      </c>
      <c r="W276" s="73">
        <f t="shared" si="145"/>
        <v>114.77272727272727</v>
      </c>
      <c r="X276" s="72">
        <f t="shared" si="136"/>
        <v>304</v>
      </c>
      <c r="Y276" s="73">
        <f t="shared" si="146"/>
        <v>90.207715133531153</v>
      </c>
      <c r="Z276" s="72">
        <v>67</v>
      </c>
      <c r="AA276" s="73">
        <f t="shared" si="147"/>
        <v>57.26495726495726</v>
      </c>
      <c r="AB276" s="73" t="s">
        <v>84</v>
      </c>
      <c r="AC276" s="73" t="s">
        <v>84</v>
      </c>
      <c r="AD276" s="193">
        <v>120</v>
      </c>
      <c r="AE276" s="73">
        <f t="shared" si="148"/>
        <v>110.09174311926606</v>
      </c>
      <c r="AF276" s="73" t="s">
        <v>84</v>
      </c>
      <c r="AG276" s="73" t="s">
        <v>84</v>
      </c>
      <c r="AH276" s="73" t="s">
        <v>84</v>
      </c>
      <c r="AI276" s="74" t="s">
        <v>84</v>
      </c>
    </row>
    <row r="277" spans="1:42" s="62" customFormat="1" ht="12" customHeight="1">
      <c r="A277" s="61"/>
      <c r="B277" s="33" t="s">
        <v>276</v>
      </c>
      <c r="C277" s="50" t="s">
        <v>277</v>
      </c>
      <c r="D277" s="75">
        <v>8991</v>
      </c>
      <c r="E277" s="73">
        <f t="shared" si="137"/>
        <v>102.19368038190497</v>
      </c>
      <c r="F277" s="72">
        <v>142</v>
      </c>
      <c r="G277" s="73">
        <f t="shared" si="138"/>
        <v>143.43434343434342</v>
      </c>
      <c r="H277" s="72">
        <v>94</v>
      </c>
      <c r="I277" s="73">
        <f t="shared" si="139"/>
        <v>156.66666666666666</v>
      </c>
      <c r="J277" s="72">
        <f t="shared" si="149"/>
        <v>8849</v>
      </c>
      <c r="K277" s="73">
        <f t="shared" si="140"/>
        <v>101.72433613058973</v>
      </c>
      <c r="L277" s="72">
        <v>2628</v>
      </c>
      <c r="M277" s="73">
        <f t="shared" si="135"/>
        <v>104.36854646544877</v>
      </c>
      <c r="N277" s="72">
        <v>5382</v>
      </c>
      <c r="O277" s="73">
        <f t="shared" si="141"/>
        <v>108.39879154078548</v>
      </c>
      <c r="P277" s="72">
        <f t="shared" si="150"/>
        <v>2754</v>
      </c>
      <c r="Q277" s="73">
        <f t="shared" si="142"/>
        <v>112.54597466285247</v>
      </c>
      <c r="R277" s="72">
        <f t="shared" si="151"/>
        <v>11603</v>
      </c>
      <c r="S277" s="73">
        <f t="shared" si="143"/>
        <v>104.10012560559842</v>
      </c>
      <c r="T277" s="72">
        <v>11293</v>
      </c>
      <c r="U277" s="73">
        <f t="shared" si="144"/>
        <v>104.46808510638297</v>
      </c>
      <c r="V277" s="72">
        <v>426</v>
      </c>
      <c r="W277" s="73">
        <f t="shared" si="145"/>
        <v>93.013100436681214</v>
      </c>
      <c r="X277" s="72">
        <f t="shared" si="136"/>
        <v>310</v>
      </c>
      <c r="Y277" s="73">
        <f t="shared" si="146"/>
        <v>92.261904761904773</v>
      </c>
      <c r="Z277" s="72">
        <v>59</v>
      </c>
      <c r="AA277" s="73">
        <f t="shared" si="147"/>
        <v>59.595959595959592</v>
      </c>
      <c r="AB277" s="73" t="s">
        <v>84</v>
      </c>
      <c r="AC277" s="73" t="s">
        <v>84</v>
      </c>
      <c r="AD277" s="193">
        <v>122</v>
      </c>
      <c r="AE277" s="73">
        <f t="shared" si="148"/>
        <v>105.17241379310344</v>
      </c>
      <c r="AF277" s="73" t="s">
        <v>84</v>
      </c>
      <c r="AG277" s="73" t="s">
        <v>84</v>
      </c>
      <c r="AH277" s="73" t="s">
        <v>84</v>
      </c>
      <c r="AI277" s="74" t="s">
        <v>84</v>
      </c>
    </row>
    <row r="278" spans="1:42" s="62" customFormat="1" ht="12" customHeight="1">
      <c r="A278" s="61"/>
      <c r="B278" s="33" t="s">
        <v>278</v>
      </c>
      <c r="C278" s="50" t="s">
        <v>279</v>
      </c>
      <c r="D278" s="75">
        <v>9258</v>
      </c>
      <c r="E278" s="73">
        <f t="shared" si="137"/>
        <v>107.48867990247302</v>
      </c>
      <c r="F278" s="72">
        <v>122</v>
      </c>
      <c r="G278" s="73">
        <f t="shared" si="138"/>
        <v>116.1904761904762</v>
      </c>
      <c r="H278" s="72">
        <v>74</v>
      </c>
      <c r="I278" s="73">
        <f t="shared" si="139"/>
        <v>112.12121212121211</v>
      </c>
      <c r="J278" s="72">
        <f t="shared" si="149"/>
        <v>9136</v>
      </c>
      <c r="K278" s="73">
        <f t="shared" si="140"/>
        <v>107.38128819934181</v>
      </c>
      <c r="L278" s="72">
        <v>2732</v>
      </c>
      <c r="M278" s="73">
        <f t="shared" si="135"/>
        <v>109.54290296712108</v>
      </c>
      <c r="N278" s="72">
        <v>5056</v>
      </c>
      <c r="O278" s="73">
        <f t="shared" si="141"/>
        <v>106.06251311097125</v>
      </c>
      <c r="P278" s="72">
        <f t="shared" si="150"/>
        <v>2324</v>
      </c>
      <c r="Q278" s="73">
        <f t="shared" si="142"/>
        <v>102.24373075230973</v>
      </c>
      <c r="R278" s="72">
        <f t="shared" si="151"/>
        <v>11460</v>
      </c>
      <c r="S278" s="73">
        <f t="shared" si="143"/>
        <v>106.29811705778684</v>
      </c>
      <c r="T278" s="72">
        <v>11126</v>
      </c>
      <c r="U278" s="73">
        <f t="shared" si="144"/>
        <v>106.55046925876267</v>
      </c>
      <c r="V278" s="72">
        <v>401</v>
      </c>
      <c r="W278" s="73">
        <f t="shared" si="145"/>
        <v>97.094430992736079</v>
      </c>
      <c r="X278" s="72">
        <f t="shared" si="136"/>
        <v>334</v>
      </c>
      <c r="Y278" s="73">
        <f t="shared" si="146"/>
        <v>98.525073746312685</v>
      </c>
      <c r="Z278" s="72">
        <v>82</v>
      </c>
      <c r="AA278" s="73">
        <f t="shared" si="147"/>
        <v>63.076923076923073</v>
      </c>
      <c r="AB278" s="73" t="s">
        <v>200</v>
      </c>
      <c r="AC278" s="73" t="s">
        <v>200</v>
      </c>
      <c r="AD278" s="193">
        <v>127</v>
      </c>
      <c r="AE278" s="73">
        <f t="shared" si="148"/>
        <v>136.55913978494624</v>
      </c>
      <c r="AF278" s="73" t="s">
        <v>200</v>
      </c>
      <c r="AG278" s="73" t="s">
        <v>200</v>
      </c>
      <c r="AH278" s="73" t="s">
        <v>200</v>
      </c>
      <c r="AI278" s="74" t="s">
        <v>200</v>
      </c>
    </row>
    <row r="279" spans="1:42" s="62" customFormat="1" ht="12" customHeight="1">
      <c r="A279" s="61"/>
      <c r="B279" s="33" t="s">
        <v>280</v>
      </c>
      <c r="C279" s="50" t="s">
        <v>13</v>
      </c>
      <c r="D279" s="75">
        <v>8659</v>
      </c>
      <c r="E279" s="73">
        <f t="shared" si="137"/>
        <v>98.565737051792823</v>
      </c>
      <c r="F279" s="72">
        <v>121</v>
      </c>
      <c r="G279" s="73">
        <f t="shared" si="138"/>
        <v>122.22222222222223</v>
      </c>
      <c r="H279" s="72">
        <v>73</v>
      </c>
      <c r="I279" s="73">
        <f t="shared" si="139"/>
        <v>121.66666666666666</v>
      </c>
      <c r="J279" s="72">
        <f t="shared" si="149"/>
        <v>8538</v>
      </c>
      <c r="K279" s="73">
        <f t="shared" si="140"/>
        <v>98.296108680635513</v>
      </c>
      <c r="L279" s="72">
        <v>2527</v>
      </c>
      <c r="M279" s="73">
        <f>L279/L267*100</f>
        <v>103.6080360803608</v>
      </c>
      <c r="N279" s="72">
        <v>4824</v>
      </c>
      <c r="O279" s="73">
        <f t="shared" si="141"/>
        <v>97.989031078610594</v>
      </c>
      <c r="P279" s="72">
        <f t="shared" si="150"/>
        <v>2297</v>
      </c>
      <c r="Q279" s="73">
        <f t="shared" si="142"/>
        <v>92.471819645732694</v>
      </c>
      <c r="R279" s="72">
        <f t="shared" si="151"/>
        <v>10835</v>
      </c>
      <c r="S279" s="73">
        <f t="shared" si="143"/>
        <v>97.000895255147711</v>
      </c>
      <c r="T279" s="72">
        <v>10548</v>
      </c>
      <c r="U279" s="73">
        <f t="shared" si="144"/>
        <v>96.993103448275861</v>
      </c>
      <c r="V279" s="72">
        <v>323</v>
      </c>
      <c r="W279" s="73">
        <f t="shared" si="145"/>
        <v>59.594095940959413</v>
      </c>
      <c r="X279" s="72">
        <f t="shared" si="136"/>
        <v>287</v>
      </c>
      <c r="Y279" s="73">
        <f t="shared" si="146"/>
        <v>97.288135593220332</v>
      </c>
      <c r="Z279" s="72">
        <v>66</v>
      </c>
      <c r="AA279" s="73">
        <f t="shared" si="147"/>
        <v>65.346534653465355</v>
      </c>
      <c r="AB279" s="73" t="s">
        <v>200</v>
      </c>
      <c r="AC279" s="73" t="s">
        <v>200</v>
      </c>
      <c r="AD279" s="193">
        <v>120</v>
      </c>
      <c r="AE279" s="73">
        <f t="shared" si="148"/>
        <v>113.20754716981132</v>
      </c>
      <c r="AF279" s="73" t="s">
        <v>200</v>
      </c>
      <c r="AG279" s="73" t="s">
        <v>200</v>
      </c>
      <c r="AH279" s="73" t="s">
        <v>200</v>
      </c>
      <c r="AI279" s="74" t="s">
        <v>200</v>
      </c>
    </row>
    <row r="280" spans="1:42" s="62" customFormat="1" ht="12" customHeight="1">
      <c r="A280" s="61"/>
      <c r="B280" s="33" t="s">
        <v>281</v>
      </c>
      <c r="C280" s="50" t="s">
        <v>14</v>
      </c>
      <c r="D280" s="75">
        <v>8785</v>
      </c>
      <c r="E280" s="73">
        <f t="shared" si="137"/>
        <v>101.40828812189773</v>
      </c>
      <c r="F280" s="72">
        <v>124</v>
      </c>
      <c r="G280" s="73">
        <f t="shared" si="138"/>
        <v>115.88785046728971</v>
      </c>
      <c r="H280" s="72">
        <v>76</v>
      </c>
      <c r="I280" s="73">
        <f t="shared" si="139"/>
        <v>111.76470588235294</v>
      </c>
      <c r="J280" s="72">
        <f t="shared" si="149"/>
        <v>8661</v>
      </c>
      <c r="K280" s="73">
        <f t="shared" si="140"/>
        <v>101.22720897615709</v>
      </c>
      <c r="L280" s="72">
        <v>2597</v>
      </c>
      <c r="M280" s="73">
        <f t="shared" ref="M280:M283" si="152">L280/L268*100</f>
        <v>103.42493030665074</v>
      </c>
      <c r="N280" s="72">
        <v>5203</v>
      </c>
      <c r="O280" s="73">
        <f t="shared" si="141"/>
        <v>102.70430319778919</v>
      </c>
      <c r="P280" s="72">
        <f t="shared" si="150"/>
        <v>2606</v>
      </c>
      <c r="Q280" s="73">
        <f t="shared" si="142"/>
        <v>101.99608610567515</v>
      </c>
      <c r="R280" s="72">
        <f t="shared" si="151"/>
        <v>11267</v>
      </c>
      <c r="S280" s="73">
        <f t="shared" si="143"/>
        <v>101.40401404014041</v>
      </c>
      <c r="T280" s="72">
        <v>10925</v>
      </c>
      <c r="U280" s="73">
        <f t="shared" si="144"/>
        <v>101.08253145817913</v>
      </c>
      <c r="V280" s="72">
        <v>351</v>
      </c>
      <c r="W280" s="73">
        <f t="shared" si="145"/>
        <v>65.363128491620117</v>
      </c>
      <c r="X280" s="72">
        <f>R280-T280</f>
        <v>342</v>
      </c>
      <c r="Y280" s="73">
        <f>X280/X268*100</f>
        <v>112.87128712871286</v>
      </c>
      <c r="Z280" s="72">
        <v>103</v>
      </c>
      <c r="AA280" s="73">
        <f t="shared" si="147"/>
        <v>111.95652173913044</v>
      </c>
      <c r="AB280" s="73" t="s">
        <v>200</v>
      </c>
      <c r="AC280" s="73" t="s">
        <v>200</v>
      </c>
      <c r="AD280" s="193">
        <v>122</v>
      </c>
      <c r="AE280" s="73">
        <f t="shared" si="148"/>
        <v>117.30769230769231</v>
      </c>
      <c r="AF280" s="73" t="s">
        <v>200</v>
      </c>
      <c r="AG280" s="73" t="s">
        <v>200</v>
      </c>
      <c r="AH280" s="73" t="s">
        <v>200</v>
      </c>
      <c r="AI280" s="74" t="s">
        <v>200</v>
      </c>
    </row>
    <row r="281" spans="1:42" s="176" customFormat="1" ht="12" customHeight="1">
      <c r="A281" s="173"/>
      <c r="B281" s="33" t="s">
        <v>282</v>
      </c>
      <c r="C281" s="50" t="s">
        <v>15</v>
      </c>
      <c r="D281" s="75">
        <v>8819</v>
      </c>
      <c r="E281" s="73">
        <f t="shared" si="137"/>
        <v>105.94666025949063</v>
      </c>
      <c r="F281" s="72">
        <v>141</v>
      </c>
      <c r="G281" s="73">
        <f t="shared" si="138"/>
        <v>134.28571428571428</v>
      </c>
      <c r="H281" s="72">
        <v>93</v>
      </c>
      <c r="I281" s="73">
        <f t="shared" si="139"/>
        <v>140.90909090909091</v>
      </c>
      <c r="J281" s="72">
        <f t="shared" si="149"/>
        <v>8678</v>
      </c>
      <c r="K281" s="73">
        <f t="shared" si="140"/>
        <v>105.58462100012167</v>
      </c>
      <c r="L281" s="72">
        <v>2801</v>
      </c>
      <c r="M281" s="73">
        <f t="shared" si="152"/>
        <v>113.08033911990312</v>
      </c>
      <c r="N281" s="72">
        <v>4851</v>
      </c>
      <c r="O281" s="73">
        <f t="shared" si="141"/>
        <v>99.161896974652493</v>
      </c>
      <c r="P281" s="72">
        <f t="shared" si="150"/>
        <v>2050</v>
      </c>
      <c r="Q281" s="73">
        <f t="shared" si="142"/>
        <v>84.886128364389236</v>
      </c>
      <c r="R281" s="72">
        <f t="shared" si="151"/>
        <v>10728</v>
      </c>
      <c r="S281" s="73">
        <f t="shared" si="143"/>
        <v>100.88395711867595</v>
      </c>
      <c r="T281" s="72">
        <v>10373</v>
      </c>
      <c r="U281" s="73">
        <f t="shared" si="144"/>
        <v>100.50382714853212</v>
      </c>
      <c r="V281" s="72">
        <v>424</v>
      </c>
      <c r="W281" s="73">
        <f t="shared" si="145"/>
        <v>83.300589390962671</v>
      </c>
      <c r="X281" s="72">
        <f t="shared" ref="X281:X282" si="153">R281-T281</f>
        <v>355</v>
      </c>
      <c r="Y281" s="73">
        <f t="shared" ref="Y281:Y297" si="154">X281/X269*100</f>
        <v>113.4185303514377</v>
      </c>
      <c r="Z281" s="72">
        <v>85</v>
      </c>
      <c r="AA281" s="73">
        <f t="shared" si="147"/>
        <v>88.541666666666657</v>
      </c>
      <c r="AB281" s="73" t="s">
        <v>200</v>
      </c>
      <c r="AC281" s="73" t="s">
        <v>200</v>
      </c>
      <c r="AD281" s="193">
        <v>111</v>
      </c>
      <c r="AE281" s="73">
        <f t="shared" si="148"/>
        <v>102.77777777777777</v>
      </c>
      <c r="AF281" s="73" t="s">
        <v>200</v>
      </c>
      <c r="AG281" s="73" t="s">
        <v>200</v>
      </c>
      <c r="AH281" s="73" t="s">
        <v>200</v>
      </c>
      <c r="AI281" s="74" t="s">
        <v>200</v>
      </c>
    </row>
    <row r="282" spans="1:42" ht="12" customHeight="1">
      <c r="B282" s="33" t="s">
        <v>283</v>
      </c>
      <c r="C282" s="50" t="s">
        <v>16</v>
      </c>
      <c r="D282" s="75">
        <v>8992</v>
      </c>
      <c r="E282" s="73">
        <f t="shared" si="137"/>
        <v>101.84618869634161</v>
      </c>
      <c r="F282" s="72">
        <v>154</v>
      </c>
      <c r="G282" s="73">
        <f t="shared" si="138"/>
        <v>158.76288659793815</v>
      </c>
      <c r="H282" s="72">
        <v>106</v>
      </c>
      <c r="I282" s="73">
        <f t="shared" si="139"/>
        <v>182.75862068965517</v>
      </c>
      <c r="J282" s="72">
        <f t="shared" si="149"/>
        <v>8838</v>
      </c>
      <c r="K282" s="73">
        <f t="shared" si="140"/>
        <v>101.21392579019697</v>
      </c>
      <c r="L282" s="72">
        <v>3048</v>
      </c>
      <c r="M282" s="73">
        <f t="shared" si="152"/>
        <v>110.43478260869566</v>
      </c>
      <c r="N282" s="72">
        <v>4797</v>
      </c>
      <c r="O282" s="73">
        <f t="shared" si="141"/>
        <v>110.45360349988486</v>
      </c>
      <c r="P282" s="72">
        <f t="shared" si="150"/>
        <v>1749</v>
      </c>
      <c r="Q282" s="73">
        <f t="shared" si="142"/>
        <v>110.48641819330385</v>
      </c>
      <c r="R282" s="72">
        <f t="shared" si="151"/>
        <v>10587</v>
      </c>
      <c r="S282" s="73">
        <f t="shared" si="143"/>
        <v>102.63693650024237</v>
      </c>
      <c r="T282" s="72">
        <v>10296</v>
      </c>
      <c r="U282" s="73">
        <f t="shared" si="144"/>
        <v>103.11467200801201</v>
      </c>
      <c r="V282" s="72">
        <v>578</v>
      </c>
      <c r="W282" s="73">
        <f t="shared" si="145"/>
        <v>115.13944223107571</v>
      </c>
      <c r="X282" s="72">
        <f t="shared" si="153"/>
        <v>291</v>
      </c>
      <c r="Y282" s="73">
        <f t="shared" si="154"/>
        <v>88.181818181818187</v>
      </c>
      <c r="Z282" s="72">
        <v>60</v>
      </c>
      <c r="AA282" s="73">
        <f t="shared" si="147"/>
        <v>64.516129032258064</v>
      </c>
      <c r="AB282" s="73" t="s">
        <v>200</v>
      </c>
      <c r="AC282" s="73" t="s">
        <v>200</v>
      </c>
      <c r="AD282" s="193">
        <v>119</v>
      </c>
      <c r="AE282" s="73">
        <f t="shared" si="148"/>
        <v>93.7007874015748</v>
      </c>
      <c r="AF282" s="73" t="s">
        <v>200</v>
      </c>
      <c r="AG282" s="73" t="s">
        <v>200</v>
      </c>
      <c r="AH282" s="73" t="s">
        <v>200</v>
      </c>
      <c r="AI282" s="74" t="s">
        <v>200</v>
      </c>
    </row>
    <row r="283" spans="1:42" s="62" customFormat="1" ht="12" customHeight="1">
      <c r="A283" s="61"/>
      <c r="B283" s="33" t="s">
        <v>284</v>
      </c>
      <c r="C283" s="50" t="s">
        <v>285</v>
      </c>
      <c r="D283" s="75">
        <v>9305</v>
      </c>
      <c r="E283" s="73">
        <f t="shared" si="137"/>
        <v>106.14875655943419</v>
      </c>
      <c r="F283" s="72">
        <v>134</v>
      </c>
      <c r="G283" s="73">
        <f t="shared" si="138"/>
        <v>118.58407079646018</v>
      </c>
      <c r="H283" s="72">
        <v>86</v>
      </c>
      <c r="I283" s="73">
        <f t="shared" si="139"/>
        <v>116.21621621621621</v>
      </c>
      <c r="J283" s="72">
        <f t="shared" si="149"/>
        <v>9171</v>
      </c>
      <c r="K283" s="73">
        <f t="shared" si="140"/>
        <v>105.98636311105976</v>
      </c>
      <c r="L283" s="72">
        <v>2973</v>
      </c>
      <c r="M283" s="73">
        <f t="shared" si="152"/>
        <v>107.05797623334534</v>
      </c>
      <c r="N283" s="72">
        <v>4759</v>
      </c>
      <c r="O283" s="73">
        <f t="shared" si="141"/>
        <v>102.43219974171329</v>
      </c>
      <c r="P283" s="72">
        <f t="shared" si="150"/>
        <v>1786</v>
      </c>
      <c r="Q283" s="73">
        <f t="shared" si="142"/>
        <v>95.559122525414665</v>
      </c>
      <c r="R283" s="72">
        <f t="shared" si="151"/>
        <v>10957</v>
      </c>
      <c r="S283" s="73">
        <f t="shared" si="143"/>
        <v>104.13419501995817</v>
      </c>
      <c r="T283" s="72">
        <v>10680</v>
      </c>
      <c r="U283" s="73">
        <f t="shared" si="144"/>
        <v>104.63407465464878</v>
      </c>
      <c r="V283" s="72">
        <v>478</v>
      </c>
      <c r="W283" s="73">
        <f t="shared" si="145"/>
        <v>95.2191235059761</v>
      </c>
      <c r="X283" s="72">
        <f>R283-T283</f>
        <v>277</v>
      </c>
      <c r="Y283" s="73">
        <f t="shared" si="154"/>
        <v>87.936507936507937</v>
      </c>
      <c r="Z283" s="72">
        <v>60</v>
      </c>
      <c r="AA283" s="73">
        <f>Z283/Z271*100</f>
        <v>64.516129032258064</v>
      </c>
      <c r="AB283" s="73" t="s">
        <v>200</v>
      </c>
      <c r="AC283" s="73" t="s">
        <v>200</v>
      </c>
      <c r="AD283" s="193">
        <v>124</v>
      </c>
      <c r="AE283" s="73">
        <f>AD283/AD271*100</f>
        <v>100.8130081300813</v>
      </c>
      <c r="AF283" s="73" t="s">
        <v>200</v>
      </c>
      <c r="AG283" s="73" t="s">
        <v>200</v>
      </c>
      <c r="AH283" s="73" t="s">
        <v>200</v>
      </c>
      <c r="AI283" s="74" t="s">
        <v>200</v>
      </c>
    </row>
    <row r="284" spans="1:42" s="62" customFormat="1" ht="12" customHeight="1">
      <c r="A284" s="61"/>
      <c r="B284" s="33" t="s">
        <v>286</v>
      </c>
      <c r="C284" s="50" t="s">
        <v>287</v>
      </c>
      <c r="D284" s="75">
        <v>8537</v>
      </c>
      <c r="E284" s="73">
        <f t="shared" si="137"/>
        <v>98.739301411057141</v>
      </c>
      <c r="F284" s="72">
        <v>117</v>
      </c>
      <c r="G284" s="73">
        <f t="shared" si="138"/>
        <v>119.38775510204083</v>
      </c>
      <c r="H284" s="72">
        <v>69</v>
      </c>
      <c r="I284" s="73">
        <f t="shared" si="139"/>
        <v>116.94915254237289</v>
      </c>
      <c r="J284" s="72">
        <f t="shared" si="149"/>
        <v>8420</v>
      </c>
      <c r="K284" s="73">
        <f t="shared" si="140"/>
        <v>98.502573701450629</v>
      </c>
      <c r="L284" s="72">
        <v>2664</v>
      </c>
      <c r="M284" s="73">
        <f>L284/L272*100</f>
        <v>98.593634344929683</v>
      </c>
      <c r="N284" s="72">
        <v>4417</v>
      </c>
      <c r="O284" s="73">
        <f t="shared" si="141"/>
        <v>98.924972004479287</v>
      </c>
      <c r="P284" s="72">
        <f>N284-L284</f>
        <v>1753</v>
      </c>
      <c r="Q284" s="73">
        <f t="shared" si="142"/>
        <v>99.432785025524666</v>
      </c>
      <c r="R284" s="72">
        <f t="shared" si="151"/>
        <v>10173</v>
      </c>
      <c r="S284" s="73">
        <f t="shared" si="143"/>
        <v>98.661623508874015</v>
      </c>
      <c r="T284" s="72">
        <v>9932</v>
      </c>
      <c r="U284" s="73">
        <f t="shared" si="144"/>
        <v>99.389572700890625</v>
      </c>
      <c r="V284" s="72">
        <v>423</v>
      </c>
      <c r="W284" s="73">
        <f t="shared" si="145"/>
        <v>83.267716535433067</v>
      </c>
      <c r="X284" s="72">
        <f t="shared" ref="X284:X290" si="155">R284-T284</f>
        <v>241</v>
      </c>
      <c r="Y284" s="73">
        <f t="shared" si="154"/>
        <v>75.786163522012586</v>
      </c>
      <c r="Z284" s="72">
        <v>38</v>
      </c>
      <c r="AA284" s="73">
        <f>Z284/Z272*100</f>
        <v>60.317460317460316</v>
      </c>
      <c r="AB284" s="73" t="s">
        <v>200</v>
      </c>
      <c r="AC284" s="73" t="s">
        <v>200</v>
      </c>
      <c r="AD284" s="193">
        <v>113</v>
      </c>
      <c r="AE284" s="73">
        <f>AD284/AD272*100</f>
        <v>94.166666666666671</v>
      </c>
      <c r="AF284" s="73" t="s">
        <v>200</v>
      </c>
      <c r="AG284" s="73" t="s">
        <v>200</v>
      </c>
      <c r="AH284" s="73" t="s">
        <v>200</v>
      </c>
      <c r="AI284" s="74" t="s">
        <v>200</v>
      </c>
    </row>
    <row r="285" spans="1:42" s="185" customFormat="1" ht="12" customHeight="1">
      <c r="A285" s="183"/>
      <c r="B285" s="34" t="s">
        <v>288</v>
      </c>
      <c r="C285" s="52" t="s">
        <v>289</v>
      </c>
      <c r="D285" s="76">
        <v>9597</v>
      </c>
      <c r="E285" s="80">
        <f>D285/D273*100</f>
        <v>103.19354838709678</v>
      </c>
      <c r="F285" s="77">
        <v>109</v>
      </c>
      <c r="G285" s="80">
        <f t="shared" si="138"/>
        <v>95.614035087719301</v>
      </c>
      <c r="H285" s="77">
        <v>61</v>
      </c>
      <c r="I285" s="80">
        <f t="shared" si="139"/>
        <v>81.333333333333329</v>
      </c>
      <c r="J285" s="77">
        <f t="shared" si="149"/>
        <v>9488</v>
      </c>
      <c r="K285" s="80">
        <f t="shared" si="140"/>
        <v>103.28761158284345</v>
      </c>
      <c r="L285" s="77">
        <v>3248</v>
      </c>
      <c r="M285" s="80">
        <f t="shared" ref="M285:M297" si="156">L285/L273*100</f>
        <v>104.03587443946188</v>
      </c>
      <c r="N285" s="77">
        <v>4918</v>
      </c>
      <c r="O285" s="80">
        <f t="shared" si="141"/>
        <v>107.19267654751525</v>
      </c>
      <c r="P285" s="77">
        <f t="shared" ref="P285:P297" si="157">N285-L285</f>
        <v>1670</v>
      </c>
      <c r="Q285" s="80">
        <f t="shared" si="142"/>
        <v>113.91541609822646</v>
      </c>
      <c r="R285" s="77">
        <f t="shared" si="151"/>
        <v>11158</v>
      </c>
      <c r="S285" s="80">
        <f t="shared" si="143"/>
        <v>104.75028163725122</v>
      </c>
      <c r="T285" s="77">
        <v>10835</v>
      </c>
      <c r="U285" s="80">
        <f t="shared" si="144"/>
        <v>105.31687402799379</v>
      </c>
      <c r="V285" s="77">
        <v>673</v>
      </c>
      <c r="W285" s="80">
        <f t="shared" si="145"/>
        <v>107.33652312599682</v>
      </c>
      <c r="X285" s="77">
        <f t="shared" si="155"/>
        <v>323</v>
      </c>
      <c r="Y285" s="80">
        <f t="shared" si="154"/>
        <v>88.736263736263737</v>
      </c>
      <c r="Z285" s="77">
        <v>72</v>
      </c>
      <c r="AA285" s="80">
        <f>Z285/Z273*100</f>
        <v>88.888888888888886</v>
      </c>
      <c r="AB285" s="77" t="s">
        <v>200</v>
      </c>
      <c r="AC285" s="77" t="s">
        <v>200</v>
      </c>
      <c r="AD285" s="199">
        <v>132</v>
      </c>
      <c r="AE285" s="80">
        <f>AD285/AD273*100</f>
        <v>97.777777777777771</v>
      </c>
      <c r="AF285" s="77" t="s">
        <v>200</v>
      </c>
      <c r="AG285" s="77" t="s">
        <v>200</v>
      </c>
      <c r="AH285" s="77" t="s">
        <v>200</v>
      </c>
      <c r="AI285" s="200" t="s">
        <v>200</v>
      </c>
    </row>
    <row r="286" spans="1:42" ht="12" customHeight="1">
      <c r="A286" s="201"/>
      <c r="B286" s="33" t="s">
        <v>294</v>
      </c>
      <c r="C286" s="50" t="s">
        <v>295</v>
      </c>
      <c r="D286" s="65">
        <v>9463</v>
      </c>
      <c r="E286" s="71">
        <f t="shared" ref="E286:E291" si="158">D286/D274*100</f>
        <v>103.51126668125137</v>
      </c>
      <c r="F286" s="72">
        <v>124</v>
      </c>
      <c r="G286" s="71">
        <f t="shared" si="138"/>
        <v>113.76146788990826</v>
      </c>
      <c r="H286" s="68">
        <v>76</v>
      </c>
      <c r="I286" s="71">
        <f>H286/H274*100</f>
        <v>108.57142857142857</v>
      </c>
      <c r="J286" s="68">
        <f t="shared" si="149"/>
        <v>9339</v>
      </c>
      <c r="K286" s="71">
        <f t="shared" si="140"/>
        <v>103.38757887744936</v>
      </c>
      <c r="L286" s="68">
        <v>3380</v>
      </c>
      <c r="M286" s="71">
        <f t="shared" si="156"/>
        <v>117.44266851980542</v>
      </c>
      <c r="N286" s="211">
        <v>5307</v>
      </c>
      <c r="O286" s="73">
        <f t="shared" si="141"/>
        <v>104.73653049141505</v>
      </c>
      <c r="P286" s="68">
        <f t="shared" si="157"/>
        <v>1927</v>
      </c>
      <c r="Q286" s="73">
        <f t="shared" si="142"/>
        <v>88.031064412973961</v>
      </c>
      <c r="R286" s="68">
        <f t="shared" si="151"/>
        <v>11266</v>
      </c>
      <c r="S286" s="71">
        <f t="shared" si="143"/>
        <v>100.39208697201924</v>
      </c>
      <c r="T286" s="68">
        <v>10930</v>
      </c>
      <c r="U286" s="71">
        <f t="shared" si="144"/>
        <v>100.47802904945762</v>
      </c>
      <c r="V286" s="68">
        <v>526</v>
      </c>
      <c r="W286" s="71">
        <f t="shared" si="145"/>
        <v>113.85281385281385</v>
      </c>
      <c r="X286" s="68">
        <f t="shared" si="155"/>
        <v>336</v>
      </c>
      <c r="Y286" s="71">
        <f t="shared" si="154"/>
        <v>97.674418604651152</v>
      </c>
      <c r="Z286" s="68">
        <v>95</v>
      </c>
      <c r="AA286" s="71">
        <f t="shared" ref="AA286:AA297" si="159">Z286/Z274*100</f>
        <v>128.37837837837839</v>
      </c>
      <c r="AB286" s="71" t="s">
        <v>94</v>
      </c>
      <c r="AC286" s="71" t="s">
        <v>94</v>
      </c>
      <c r="AD286" s="213">
        <v>122</v>
      </c>
      <c r="AE286" s="73">
        <f t="shared" ref="AE286:AE291" si="160">AD286/AD274*100</f>
        <v>100.82644628099173</v>
      </c>
      <c r="AF286" s="71" t="s">
        <v>94</v>
      </c>
      <c r="AG286" s="71" t="s">
        <v>94</v>
      </c>
      <c r="AH286" s="71" t="s">
        <v>94</v>
      </c>
      <c r="AI286" s="101" t="s">
        <v>94</v>
      </c>
      <c r="AJ286" s="15"/>
      <c r="AK286" s="15"/>
      <c r="AL286" s="15"/>
      <c r="AM286" s="15"/>
      <c r="AN286" s="15"/>
      <c r="AO286" s="15"/>
      <c r="AP286" s="15"/>
    </row>
    <row r="287" spans="1:42" s="62" customFormat="1" ht="12" customHeight="1">
      <c r="A287" s="202"/>
      <c r="B287" s="33" t="s">
        <v>296</v>
      </c>
      <c r="C287" s="50" t="s">
        <v>297</v>
      </c>
      <c r="D287" s="75">
        <v>9903</v>
      </c>
      <c r="E287" s="73">
        <f t="shared" si="158"/>
        <v>103.32846410684473</v>
      </c>
      <c r="F287" s="72">
        <v>120</v>
      </c>
      <c r="G287" s="73">
        <f t="shared" si="138"/>
        <v>112.14953271028037</v>
      </c>
      <c r="H287" s="72">
        <v>72</v>
      </c>
      <c r="I287" s="73">
        <f t="shared" ref="I287:I297" si="161">H287/H275*100</f>
        <v>105.88235294117648</v>
      </c>
      <c r="J287" s="72">
        <f t="shared" si="149"/>
        <v>9783</v>
      </c>
      <c r="K287" s="73">
        <f t="shared" si="140"/>
        <v>103.22886989553656</v>
      </c>
      <c r="L287" s="72">
        <v>3514</v>
      </c>
      <c r="M287" s="73">
        <f t="shared" si="156"/>
        <v>115.78253706754531</v>
      </c>
      <c r="N287" s="212">
        <v>5629</v>
      </c>
      <c r="O287" s="73">
        <f t="shared" ref="O287:Q302" si="162">N287/N275*100</f>
        <v>99.294408184865063</v>
      </c>
      <c r="P287" s="72">
        <f t="shared" si="157"/>
        <v>2115</v>
      </c>
      <c r="Q287" s="73">
        <f t="shared" si="142"/>
        <v>80.296127562642369</v>
      </c>
      <c r="R287" s="72">
        <f t="shared" si="151"/>
        <v>11898</v>
      </c>
      <c r="S287" s="73">
        <f t="shared" si="143"/>
        <v>98.241268268516222</v>
      </c>
      <c r="T287" s="72">
        <v>11564</v>
      </c>
      <c r="U287" s="73">
        <f t="shared" si="144"/>
        <v>98.166383701188451</v>
      </c>
      <c r="V287" s="72">
        <v>560</v>
      </c>
      <c r="W287" s="73">
        <f t="shared" si="145"/>
        <v>121.47505422993493</v>
      </c>
      <c r="X287" s="72">
        <f t="shared" si="155"/>
        <v>334</v>
      </c>
      <c r="Y287" s="73">
        <f t="shared" si="154"/>
        <v>100.90634441087613</v>
      </c>
      <c r="Z287" s="72">
        <v>78</v>
      </c>
      <c r="AA287" s="73">
        <f t="shared" si="159"/>
        <v>139.28571428571428</v>
      </c>
      <c r="AB287" s="73" t="s">
        <v>200</v>
      </c>
      <c r="AC287" s="73" t="s">
        <v>200</v>
      </c>
      <c r="AD287" s="72">
        <v>122</v>
      </c>
      <c r="AE287" s="73">
        <f t="shared" si="160"/>
        <v>92.424242424242422</v>
      </c>
      <c r="AF287" s="73" t="s">
        <v>39</v>
      </c>
      <c r="AG287" s="73" t="s">
        <v>39</v>
      </c>
      <c r="AH287" s="73" t="s">
        <v>39</v>
      </c>
      <c r="AI287" s="74" t="s">
        <v>39</v>
      </c>
      <c r="AJ287" s="157"/>
      <c r="AK287" s="157"/>
      <c r="AL287" s="157"/>
      <c r="AM287" s="157"/>
      <c r="AN287" s="157"/>
      <c r="AO287" s="157"/>
      <c r="AP287" s="157"/>
    </row>
    <row r="288" spans="1:42" s="62" customFormat="1" ht="12" customHeight="1">
      <c r="A288" s="202"/>
      <c r="B288" s="33" t="s">
        <v>298</v>
      </c>
      <c r="C288" s="50" t="s">
        <v>10</v>
      </c>
      <c r="D288" s="75">
        <v>9357</v>
      </c>
      <c r="E288" s="73">
        <f t="shared" si="158"/>
        <v>100.53723004190394</v>
      </c>
      <c r="F288" s="72">
        <v>132</v>
      </c>
      <c r="G288" s="73">
        <f t="shared" si="138"/>
        <v>133.33333333333331</v>
      </c>
      <c r="H288" s="72">
        <v>83</v>
      </c>
      <c r="I288" s="73">
        <f t="shared" si="161"/>
        <v>162.74509803921569</v>
      </c>
      <c r="J288" s="72">
        <f t="shared" si="149"/>
        <v>9225</v>
      </c>
      <c r="K288" s="73">
        <f t="shared" si="140"/>
        <v>100.18462206776715</v>
      </c>
      <c r="L288" s="72">
        <v>2964</v>
      </c>
      <c r="M288" s="73">
        <f t="shared" si="156"/>
        <v>112.23021582733811</v>
      </c>
      <c r="N288" s="212">
        <v>5619</v>
      </c>
      <c r="O288" s="73">
        <f t="shared" si="162"/>
        <v>112.96743063932449</v>
      </c>
      <c r="P288" s="72">
        <f t="shared" si="157"/>
        <v>2655</v>
      </c>
      <c r="Q288" s="73">
        <f t="shared" si="142"/>
        <v>113.80197171024432</v>
      </c>
      <c r="R288" s="72">
        <f t="shared" si="151"/>
        <v>11880</v>
      </c>
      <c r="S288" s="73">
        <f t="shared" si="143"/>
        <v>102.93735378216793</v>
      </c>
      <c r="T288" s="72">
        <v>11510</v>
      </c>
      <c r="U288" s="73">
        <f t="shared" si="144"/>
        <v>102.42947405891252</v>
      </c>
      <c r="V288" s="72">
        <v>441</v>
      </c>
      <c r="W288" s="73">
        <f t="shared" si="145"/>
        <v>87.32673267326733</v>
      </c>
      <c r="X288" s="72">
        <f t="shared" si="155"/>
        <v>370</v>
      </c>
      <c r="Y288" s="73">
        <f t="shared" si="154"/>
        <v>121.71052631578947</v>
      </c>
      <c r="Z288" s="72">
        <v>78</v>
      </c>
      <c r="AA288" s="73">
        <f t="shared" si="159"/>
        <v>116.4179104477612</v>
      </c>
      <c r="AB288" s="73" t="s">
        <v>200</v>
      </c>
      <c r="AC288" s="73" t="s">
        <v>200</v>
      </c>
      <c r="AD288" s="72">
        <v>123</v>
      </c>
      <c r="AE288" s="73">
        <f t="shared" si="160"/>
        <v>102.49999999999999</v>
      </c>
      <c r="AF288" s="73" t="s">
        <v>39</v>
      </c>
      <c r="AG288" s="73" t="s">
        <v>39</v>
      </c>
      <c r="AH288" s="73" t="s">
        <v>39</v>
      </c>
      <c r="AI288" s="74" t="s">
        <v>39</v>
      </c>
      <c r="AJ288" s="157"/>
      <c r="AK288" s="157"/>
      <c r="AL288" s="157"/>
      <c r="AM288" s="157"/>
      <c r="AN288" s="157"/>
      <c r="AO288" s="157"/>
      <c r="AP288" s="157"/>
    </row>
    <row r="289" spans="1:42" s="62" customFormat="1" ht="12" customHeight="1">
      <c r="A289" s="202"/>
      <c r="B289" s="33" t="s">
        <v>299</v>
      </c>
      <c r="C289" s="50" t="s">
        <v>300</v>
      </c>
      <c r="D289" s="75">
        <v>9339</v>
      </c>
      <c r="E289" s="73">
        <f t="shared" si="158"/>
        <v>103.87053720387054</v>
      </c>
      <c r="F289" s="72">
        <v>149</v>
      </c>
      <c r="G289" s="73">
        <f t="shared" si="138"/>
        <v>104.92957746478872</v>
      </c>
      <c r="H289" s="72">
        <v>100</v>
      </c>
      <c r="I289" s="73">
        <f t="shared" si="161"/>
        <v>106.38297872340425</v>
      </c>
      <c r="J289" s="72">
        <f t="shared" si="149"/>
        <v>9190</v>
      </c>
      <c r="K289" s="73">
        <f t="shared" si="140"/>
        <v>103.85354277319472</v>
      </c>
      <c r="L289" s="72">
        <v>2999</v>
      </c>
      <c r="M289" s="73">
        <f t="shared" si="156"/>
        <v>114.11719939117199</v>
      </c>
      <c r="N289" s="212">
        <v>5559</v>
      </c>
      <c r="O289" s="73">
        <f t="shared" si="162"/>
        <v>103.28874024526198</v>
      </c>
      <c r="P289" s="72">
        <f t="shared" si="157"/>
        <v>2560</v>
      </c>
      <c r="Q289" s="73">
        <f t="shared" si="142"/>
        <v>92.955700798838052</v>
      </c>
      <c r="R289" s="72">
        <f t="shared" si="151"/>
        <v>11750</v>
      </c>
      <c r="S289" s="73">
        <f t="shared" si="143"/>
        <v>101.26691372920796</v>
      </c>
      <c r="T289" s="72">
        <v>11399</v>
      </c>
      <c r="U289" s="73">
        <f t="shared" si="144"/>
        <v>100.93863455237756</v>
      </c>
      <c r="V289" s="72">
        <v>474</v>
      </c>
      <c r="W289" s="73">
        <f t="shared" si="145"/>
        <v>111.26760563380283</v>
      </c>
      <c r="X289" s="72">
        <f t="shared" si="155"/>
        <v>351</v>
      </c>
      <c r="Y289" s="73">
        <f t="shared" si="154"/>
        <v>113.22580645161291</v>
      </c>
      <c r="Z289" s="72">
        <v>87</v>
      </c>
      <c r="AA289" s="73">
        <f t="shared" si="159"/>
        <v>147.45762711864407</v>
      </c>
      <c r="AB289" s="73" t="s">
        <v>200</v>
      </c>
      <c r="AC289" s="73" t="s">
        <v>200</v>
      </c>
      <c r="AD289" s="72">
        <v>130</v>
      </c>
      <c r="AE289" s="73">
        <f t="shared" si="160"/>
        <v>106.55737704918033</v>
      </c>
      <c r="AF289" s="73" t="s">
        <v>39</v>
      </c>
      <c r="AG289" s="73" t="s">
        <v>39</v>
      </c>
      <c r="AH289" s="73" t="s">
        <v>39</v>
      </c>
      <c r="AI289" s="74" t="s">
        <v>39</v>
      </c>
      <c r="AJ289" s="157"/>
      <c r="AK289" s="157"/>
      <c r="AL289" s="157"/>
      <c r="AM289" s="157"/>
      <c r="AN289" s="157"/>
      <c r="AO289" s="157"/>
      <c r="AP289" s="157"/>
    </row>
    <row r="290" spans="1:42" s="62" customFormat="1" ht="12" customHeight="1">
      <c r="A290" s="202"/>
      <c r="B290" s="33" t="s">
        <v>301</v>
      </c>
      <c r="C290" s="50" t="s">
        <v>302</v>
      </c>
      <c r="D290" s="75">
        <v>9372</v>
      </c>
      <c r="E290" s="73">
        <f t="shared" si="158"/>
        <v>101.23136746597537</v>
      </c>
      <c r="F290" s="72">
        <v>158</v>
      </c>
      <c r="G290" s="73">
        <f t="shared" si="138"/>
        <v>129.50819672131149</v>
      </c>
      <c r="H290" s="72">
        <v>109</v>
      </c>
      <c r="I290" s="73">
        <f t="shared" si="161"/>
        <v>147.29729729729729</v>
      </c>
      <c r="J290" s="72">
        <f t="shared" si="149"/>
        <v>9214</v>
      </c>
      <c r="K290" s="73">
        <f t="shared" si="140"/>
        <v>100.85376532399299</v>
      </c>
      <c r="L290" s="72">
        <v>2756</v>
      </c>
      <c r="M290" s="73">
        <f t="shared" si="156"/>
        <v>100.87847730600292</v>
      </c>
      <c r="N290" s="212">
        <v>5558</v>
      </c>
      <c r="O290" s="73">
        <f t="shared" si="162"/>
        <v>109.92879746835442</v>
      </c>
      <c r="P290" s="72">
        <f t="shared" si="157"/>
        <v>2802</v>
      </c>
      <c r="Q290" s="73">
        <f t="shared" si="142"/>
        <v>120.56798623063682</v>
      </c>
      <c r="R290" s="72">
        <f t="shared" si="151"/>
        <v>12016</v>
      </c>
      <c r="S290" s="73">
        <f t="shared" si="143"/>
        <v>104.85165794066317</v>
      </c>
      <c r="T290" s="72">
        <v>11674</v>
      </c>
      <c r="U290" s="73">
        <f t="shared" si="144"/>
        <v>104.92539996404817</v>
      </c>
      <c r="V290" s="72">
        <v>425</v>
      </c>
      <c r="W290" s="73">
        <f t="shared" si="145"/>
        <v>105.9850374064838</v>
      </c>
      <c r="X290" s="72">
        <f t="shared" si="155"/>
        <v>342</v>
      </c>
      <c r="Y290" s="73">
        <f t="shared" si="154"/>
        <v>102.39520958083833</v>
      </c>
      <c r="Z290" s="72">
        <v>79</v>
      </c>
      <c r="AA290" s="73">
        <f t="shared" si="159"/>
        <v>96.341463414634148</v>
      </c>
      <c r="AB290" s="73" t="s">
        <v>200</v>
      </c>
      <c r="AC290" s="73" t="s">
        <v>200</v>
      </c>
      <c r="AD290" s="214">
        <v>124</v>
      </c>
      <c r="AE290" s="73">
        <f t="shared" si="160"/>
        <v>97.637795275590548</v>
      </c>
      <c r="AF290" s="73" t="s">
        <v>200</v>
      </c>
      <c r="AG290" s="73" t="s">
        <v>200</v>
      </c>
      <c r="AH290" s="73" t="s">
        <v>200</v>
      </c>
      <c r="AI290" s="74" t="s">
        <v>200</v>
      </c>
      <c r="AJ290" s="157"/>
      <c r="AK290" s="157"/>
      <c r="AL290" s="157"/>
      <c r="AM290" s="157"/>
      <c r="AN290" s="157"/>
      <c r="AO290" s="157"/>
      <c r="AP290" s="157"/>
    </row>
    <row r="291" spans="1:42" s="62" customFormat="1" ht="12" customHeight="1">
      <c r="A291" s="202"/>
      <c r="B291" s="33" t="s">
        <v>303</v>
      </c>
      <c r="C291" s="50" t="s">
        <v>13</v>
      </c>
      <c r="D291" s="75">
        <v>9045</v>
      </c>
      <c r="E291" s="73">
        <f t="shared" si="158"/>
        <v>104.45778958309273</v>
      </c>
      <c r="F291" s="72">
        <v>140</v>
      </c>
      <c r="G291" s="73">
        <f t="shared" si="138"/>
        <v>115.70247933884296</v>
      </c>
      <c r="H291" s="72">
        <v>91</v>
      </c>
      <c r="I291" s="73">
        <f t="shared" si="161"/>
        <v>124.65753424657535</v>
      </c>
      <c r="J291" s="72">
        <f t="shared" si="149"/>
        <v>8905</v>
      </c>
      <c r="K291" s="73">
        <f t="shared" si="140"/>
        <v>104.29843054579526</v>
      </c>
      <c r="L291" s="72">
        <v>2646</v>
      </c>
      <c r="M291" s="73">
        <f t="shared" si="156"/>
        <v>104.70914127423822</v>
      </c>
      <c r="N291" s="212">
        <v>5788</v>
      </c>
      <c r="O291" s="73">
        <f t="shared" si="162"/>
        <v>119.98341625207296</v>
      </c>
      <c r="P291" s="72">
        <f t="shared" si="157"/>
        <v>3142</v>
      </c>
      <c r="Q291" s="73">
        <f t="shared" si="142"/>
        <v>136.78711362646931</v>
      </c>
      <c r="R291" s="72">
        <f t="shared" si="151"/>
        <v>12047</v>
      </c>
      <c r="S291" s="73">
        <f t="shared" si="143"/>
        <v>111.18597138901707</v>
      </c>
      <c r="T291" s="72">
        <v>11713</v>
      </c>
      <c r="U291" s="73">
        <f t="shared" si="144"/>
        <v>111.04474781949185</v>
      </c>
      <c r="V291" s="72">
        <v>435</v>
      </c>
      <c r="W291" s="73">
        <f t="shared" si="145"/>
        <v>134.6749226006192</v>
      </c>
      <c r="X291" s="72">
        <f>R291-T291</f>
        <v>334</v>
      </c>
      <c r="Y291" s="73">
        <f t="shared" si="154"/>
        <v>116.37630662020906</v>
      </c>
      <c r="Z291" s="72">
        <v>79</v>
      </c>
      <c r="AA291" s="73">
        <f t="shared" si="159"/>
        <v>119.6969696969697</v>
      </c>
      <c r="AB291" s="73" t="s">
        <v>200</v>
      </c>
      <c r="AC291" s="73" t="s">
        <v>200</v>
      </c>
      <c r="AD291" s="214">
        <v>123</v>
      </c>
      <c r="AE291" s="73">
        <f t="shared" si="160"/>
        <v>102.49999999999999</v>
      </c>
      <c r="AF291" s="73" t="s">
        <v>200</v>
      </c>
      <c r="AG291" s="73" t="s">
        <v>200</v>
      </c>
      <c r="AH291" s="73" t="s">
        <v>200</v>
      </c>
      <c r="AI291" s="74" t="s">
        <v>200</v>
      </c>
      <c r="AJ291" s="157"/>
      <c r="AK291" s="157"/>
      <c r="AL291" s="157"/>
      <c r="AM291" s="157"/>
      <c r="AN291" s="157"/>
      <c r="AO291" s="157"/>
      <c r="AP291" s="157"/>
    </row>
    <row r="292" spans="1:42" s="62" customFormat="1" ht="12" customHeight="1">
      <c r="A292" s="202"/>
      <c r="B292" s="33" t="s">
        <v>304</v>
      </c>
      <c r="C292" s="50" t="s">
        <v>14</v>
      </c>
      <c r="D292" s="75">
        <v>9240</v>
      </c>
      <c r="E292" s="73">
        <f>D292/D280*100</f>
        <v>105.17928286852589</v>
      </c>
      <c r="F292" s="72">
        <v>135</v>
      </c>
      <c r="G292" s="73">
        <f t="shared" si="138"/>
        <v>108.87096774193547</v>
      </c>
      <c r="H292" s="72">
        <v>86</v>
      </c>
      <c r="I292" s="73">
        <f t="shared" si="161"/>
        <v>113.1578947368421</v>
      </c>
      <c r="J292" s="72">
        <f>D292-F292</f>
        <v>9105</v>
      </c>
      <c r="K292" s="73">
        <f t="shared" si="140"/>
        <v>105.12642881884308</v>
      </c>
      <c r="L292" s="72">
        <v>2688</v>
      </c>
      <c r="M292" s="73">
        <f t="shared" si="156"/>
        <v>103.50404312668464</v>
      </c>
      <c r="N292" s="212">
        <v>5634</v>
      </c>
      <c r="O292" s="73">
        <f t="shared" si="162"/>
        <v>108.28368249087066</v>
      </c>
      <c r="P292" s="72">
        <f t="shared" si="157"/>
        <v>2946</v>
      </c>
      <c r="Q292" s="73">
        <f t="shared" si="142"/>
        <v>113.04681504221028</v>
      </c>
      <c r="R292" s="72">
        <f t="shared" si="151"/>
        <v>12051</v>
      </c>
      <c r="S292" s="73">
        <f t="shared" si="143"/>
        <v>106.95837401260317</v>
      </c>
      <c r="T292" s="72">
        <v>11678</v>
      </c>
      <c r="U292" s="73">
        <f t="shared" si="144"/>
        <v>106.89244851258582</v>
      </c>
      <c r="V292" s="72">
        <v>423</v>
      </c>
      <c r="W292" s="73">
        <f t="shared" si="145"/>
        <v>120.51282051282051</v>
      </c>
      <c r="X292" s="72">
        <f t="shared" ref="X292:X302" si="163">R292-T292</f>
        <v>373</v>
      </c>
      <c r="Y292" s="73">
        <f t="shared" si="154"/>
        <v>109.0643274853801</v>
      </c>
      <c r="Z292" s="72">
        <v>102</v>
      </c>
      <c r="AA292" s="73">
        <f t="shared" si="159"/>
        <v>99.029126213592235</v>
      </c>
      <c r="AB292" s="73" t="s">
        <v>200</v>
      </c>
      <c r="AC292" s="73" t="s">
        <v>200</v>
      </c>
      <c r="AD292" s="72">
        <v>129</v>
      </c>
      <c r="AE292" s="73">
        <f>AD292/AD280*100</f>
        <v>105.73770491803278</v>
      </c>
      <c r="AF292" s="73" t="s">
        <v>200</v>
      </c>
      <c r="AG292" s="73" t="s">
        <v>200</v>
      </c>
      <c r="AH292" s="73" t="s">
        <v>200</v>
      </c>
      <c r="AI292" s="74" t="s">
        <v>200</v>
      </c>
      <c r="AJ292" s="157"/>
      <c r="AK292" s="157"/>
      <c r="AL292" s="157"/>
      <c r="AM292" s="157"/>
      <c r="AN292" s="157"/>
      <c r="AO292" s="157"/>
      <c r="AP292" s="157"/>
    </row>
    <row r="293" spans="1:42" s="62" customFormat="1" ht="12" customHeight="1">
      <c r="A293" s="202"/>
      <c r="B293" s="33" t="s">
        <v>305</v>
      </c>
      <c r="C293" s="50" t="s">
        <v>15</v>
      </c>
      <c r="D293" s="75">
        <v>8934</v>
      </c>
      <c r="E293" s="73">
        <f>D293/D281*100</f>
        <v>101.30400272139698</v>
      </c>
      <c r="F293" s="72">
        <v>145</v>
      </c>
      <c r="G293" s="73">
        <f t="shared" si="138"/>
        <v>102.83687943262412</v>
      </c>
      <c r="H293" s="72">
        <v>96</v>
      </c>
      <c r="I293" s="73">
        <f t="shared" si="161"/>
        <v>103.2258064516129</v>
      </c>
      <c r="J293" s="72">
        <f t="shared" ref="J293:J303" si="164">D293-F293</f>
        <v>8789</v>
      </c>
      <c r="K293" s="73">
        <f t="shared" si="140"/>
        <v>101.27909656602905</v>
      </c>
      <c r="L293" s="72">
        <v>2698</v>
      </c>
      <c r="M293" s="73">
        <f t="shared" si="156"/>
        <v>96.322741877900754</v>
      </c>
      <c r="N293" s="212">
        <v>5381</v>
      </c>
      <c r="O293" s="73">
        <f t="shared" si="162"/>
        <v>110.92558235415378</v>
      </c>
      <c r="P293" s="72">
        <f t="shared" si="157"/>
        <v>2683</v>
      </c>
      <c r="Q293" s="73">
        <f t="shared" si="142"/>
        <v>130.8780487804878</v>
      </c>
      <c r="R293" s="72">
        <f t="shared" si="151"/>
        <v>11472</v>
      </c>
      <c r="S293" s="73">
        <f t="shared" si="143"/>
        <v>106.93512304250558</v>
      </c>
      <c r="T293" s="72">
        <v>11154</v>
      </c>
      <c r="U293" s="73">
        <f t="shared" si="144"/>
        <v>107.52916224814422</v>
      </c>
      <c r="V293" s="72">
        <v>404</v>
      </c>
      <c r="W293" s="73">
        <f t="shared" si="145"/>
        <v>95.283018867924525</v>
      </c>
      <c r="X293" s="72">
        <f t="shared" si="163"/>
        <v>318</v>
      </c>
      <c r="Y293" s="73">
        <f t="shared" si="154"/>
        <v>89.577464788732399</v>
      </c>
      <c r="Z293" s="72">
        <v>72</v>
      </c>
      <c r="AA293" s="73">
        <f t="shared" si="159"/>
        <v>84.705882352941174</v>
      </c>
      <c r="AB293" s="73" t="s">
        <v>200</v>
      </c>
      <c r="AC293" s="73" t="s">
        <v>200</v>
      </c>
      <c r="AD293" s="72">
        <v>126</v>
      </c>
      <c r="AE293" s="73">
        <f t="shared" ref="AE293:AE303" si="165">AD293/AD281*100</f>
        <v>113.51351351351352</v>
      </c>
      <c r="AF293" s="73" t="s">
        <v>200</v>
      </c>
      <c r="AG293" s="73" t="s">
        <v>200</v>
      </c>
      <c r="AH293" s="73" t="s">
        <v>200</v>
      </c>
      <c r="AI293" s="74" t="s">
        <v>200</v>
      </c>
      <c r="AJ293" s="157"/>
      <c r="AK293" s="157"/>
      <c r="AL293" s="157"/>
      <c r="AM293" s="157"/>
      <c r="AN293" s="157"/>
      <c r="AO293" s="157"/>
      <c r="AP293" s="157"/>
    </row>
    <row r="294" spans="1:42" s="62" customFormat="1" ht="12" customHeight="1">
      <c r="A294" s="202"/>
      <c r="B294" s="33" t="s">
        <v>306</v>
      </c>
      <c r="C294" s="50" t="s">
        <v>16</v>
      </c>
      <c r="D294" s="75">
        <v>9256</v>
      </c>
      <c r="E294" s="73">
        <f>D294/D282*100</f>
        <v>102.93594306049823</v>
      </c>
      <c r="F294" s="72">
        <v>140</v>
      </c>
      <c r="G294" s="73">
        <f t="shared" si="138"/>
        <v>90.909090909090907</v>
      </c>
      <c r="H294" s="72">
        <v>91</v>
      </c>
      <c r="I294" s="73">
        <f t="shared" si="161"/>
        <v>85.84905660377359</v>
      </c>
      <c r="J294" s="72">
        <f t="shared" si="164"/>
        <v>9116</v>
      </c>
      <c r="K294" s="73">
        <f t="shared" si="140"/>
        <v>103.14550803349174</v>
      </c>
      <c r="L294" s="72">
        <v>3177</v>
      </c>
      <c r="M294" s="73">
        <f t="shared" si="156"/>
        <v>104.23228346456692</v>
      </c>
      <c r="N294" s="212">
        <v>5256</v>
      </c>
      <c r="O294" s="73">
        <f t="shared" si="162"/>
        <v>109.56848030018762</v>
      </c>
      <c r="P294" s="72">
        <f t="shared" si="157"/>
        <v>2079</v>
      </c>
      <c r="Q294" s="73">
        <f t="shared" si="142"/>
        <v>118.86792452830188</v>
      </c>
      <c r="R294" s="72">
        <f t="shared" si="151"/>
        <v>11195</v>
      </c>
      <c r="S294" s="73">
        <f t="shared" si="143"/>
        <v>105.74289222631531</v>
      </c>
      <c r="T294" s="72">
        <v>10902</v>
      </c>
      <c r="U294" s="73">
        <f t="shared" si="144"/>
        <v>105.88578088578089</v>
      </c>
      <c r="V294" s="72">
        <v>488</v>
      </c>
      <c r="W294" s="73">
        <f t="shared" si="145"/>
        <v>84.429065743944633</v>
      </c>
      <c r="X294" s="72">
        <f t="shared" si="163"/>
        <v>293</v>
      </c>
      <c r="Y294" s="73">
        <f t="shared" si="154"/>
        <v>100.6872852233677</v>
      </c>
      <c r="Z294" s="72">
        <v>71</v>
      </c>
      <c r="AA294" s="73">
        <f t="shared" si="159"/>
        <v>118.33333333333333</v>
      </c>
      <c r="AB294" s="73" t="s">
        <v>200</v>
      </c>
      <c r="AC294" s="73" t="s">
        <v>200</v>
      </c>
      <c r="AD294" s="72">
        <v>118</v>
      </c>
      <c r="AE294" s="73">
        <f t="shared" si="165"/>
        <v>99.159663865546221</v>
      </c>
      <c r="AF294" s="73" t="s">
        <v>200</v>
      </c>
      <c r="AG294" s="73" t="s">
        <v>200</v>
      </c>
      <c r="AH294" s="73" t="s">
        <v>200</v>
      </c>
      <c r="AI294" s="74" t="s">
        <v>200</v>
      </c>
      <c r="AJ294" s="157"/>
      <c r="AK294" s="157"/>
      <c r="AL294" s="157"/>
      <c r="AM294" s="157"/>
      <c r="AN294" s="157"/>
      <c r="AO294" s="157"/>
      <c r="AP294" s="157"/>
    </row>
    <row r="295" spans="1:42" s="62" customFormat="1" ht="12" customHeight="1">
      <c r="A295" s="202"/>
      <c r="B295" s="33" t="s">
        <v>307</v>
      </c>
      <c r="C295" s="50" t="s">
        <v>308</v>
      </c>
      <c r="D295" s="75">
        <v>9493</v>
      </c>
      <c r="E295" s="73">
        <f t="shared" ref="E295:E303" si="166">D295/D283*100</f>
        <v>102.02041912950025</v>
      </c>
      <c r="F295" s="72">
        <v>137</v>
      </c>
      <c r="G295" s="73">
        <f t="shared" si="138"/>
        <v>102.23880597014924</v>
      </c>
      <c r="H295" s="72">
        <v>89</v>
      </c>
      <c r="I295" s="73">
        <f t="shared" si="161"/>
        <v>103.48837209302326</v>
      </c>
      <c r="J295" s="72">
        <f t="shared" si="164"/>
        <v>9356</v>
      </c>
      <c r="K295" s="73">
        <f t="shared" si="140"/>
        <v>102.01722821938719</v>
      </c>
      <c r="L295" s="72">
        <v>3238</v>
      </c>
      <c r="M295" s="73">
        <f t="shared" si="156"/>
        <v>108.91355533131517</v>
      </c>
      <c r="N295" s="212">
        <v>5469</v>
      </c>
      <c r="O295" s="73">
        <f t="shared" si="162"/>
        <v>114.91910065139734</v>
      </c>
      <c r="P295" s="72">
        <f t="shared" si="157"/>
        <v>2231</v>
      </c>
      <c r="Q295" s="73">
        <f t="shared" si="162"/>
        <v>124.91601343784995</v>
      </c>
      <c r="R295" s="72">
        <f t="shared" si="151"/>
        <v>11587</v>
      </c>
      <c r="S295" s="73">
        <f t="shared" si="143"/>
        <v>105.74974901889203</v>
      </c>
      <c r="T295" s="72">
        <v>11277</v>
      </c>
      <c r="U295" s="73">
        <f t="shared" si="144"/>
        <v>105.58988764044943</v>
      </c>
      <c r="V295" s="72">
        <v>423</v>
      </c>
      <c r="W295" s="73">
        <f t="shared" si="145"/>
        <v>88.493723849372387</v>
      </c>
      <c r="X295" s="72">
        <f t="shared" si="163"/>
        <v>310</v>
      </c>
      <c r="Y295" s="73">
        <f t="shared" si="154"/>
        <v>111.91335740072202</v>
      </c>
      <c r="Z295" s="72">
        <v>74</v>
      </c>
      <c r="AA295" s="73">
        <f t="shared" si="159"/>
        <v>123.33333333333334</v>
      </c>
      <c r="AB295" s="73" t="s">
        <v>200</v>
      </c>
      <c r="AC295" s="73" t="s">
        <v>200</v>
      </c>
      <c r="AD295" s="72">
        <v>131</v>
      </c>
      <c r="AE295" s="73">
        <f t="shared" si="165"/>
        <v>105.64516129032258</v>
      </c>
      <c r="AF295" s="73" t="s">
        <v>200</v>
      </c>
      <c r="AG295" s="73" t="s">
        <v>200</v>
      </c>
      <c r="AH295" s="73" t="s">
        <v>200</v>
      </c>
      <c r="AI295" s="74" t="s">
        <v>200</v>
      </c>
      <c r="AJ295" s="157"/>
      <c r="AK295" s="157"/>
      <c r="AL295" s="157"/>
      <c r="AM295" s="157"/>
      <c r="AN295" s="157"/>
      <c r="AO295" s="157"/>
      <c r="AP295" s="157"/>
    </row>
    <row r="296" spans="1:42" s="62" customFormat="1" ht="12.75" customHeight="1">
      <c r="A296" s="202"/>
      <c r="B296" s="33" t="s">
        <v>309</v>
      </c>
      <c r="C296" s="50" t="s">
        <v>310</v>
      </c>
      <c r="D296" s="75">
        <v>8593</v>
      </c>
      <c r="E296" s="73">
        <f t="shared" si="166"/>
        <v>100.6559681386904</v>
      </c>
      <c r="F296" s="72">
        <v>122</v>
      </c>
      <c r="G296" s="73">
        <f t="shared" si="138"/>
        <v>104.27350427350429</v>
      </c>
      <c r="H296" s="72">
        <v>74</v>
      </c>
      <c r="I296" s="73">
        <f t="shared" si="161"/>
        <v>107.24637681159422</v>
      </c>
      <c r="J296" s="72">
        <f t="shared" si="164"/>
        <v>8471</v>
      </c>
      <c r="K296" s="73">
        <f t="shared" si="140"/>
        <v>100.60570071258907</v>
      </c>
      <c r="L296" s="72">
        <v>2815</v>
      </c>
      <c r="M296" s="73">
        <f t="shared" si="156"/>
        <v>105.66816816816818</v>
      </c>
      <c r="N296" s="212">
        <v>4997</v>
      </c>
      <c r="O296" s="73">
        <f t="shared" si="162"/>
        <v>113.13108444645688</v>
      </c>
      <c r="P296" s="72">
        <f t="shared" si="157"/>
        <v>2182</v>
      </c>
      <c r="Q296" s="73">
        <f t="shared" si="162"/>
        <v>124.47233314318311</v>
      </c>
      <c r="R296" s="72">
        <f t="shared" si="151"/>
        <v>10653</v>
      </c>
      <c r="S296" s="73">
        <f t="shared" si="143"/>
        <v>104.71837216160425</v>
      </c>
      <c r="T296" s="72">
        <v>10320</v>
      </c>
      <c r="U296" s="73">
        <f t="shared" si="144"/>
        <v>103.90656463954893</v>
      </c>
      <c r="V296" s="72">
        <v>342</v>
      </c>
      <c r="W296" s="73">
        <f t="shared" si="145"/>
        <v>80.851063829787222</v>
      </c>
      <c r="X296" s="72">
        <f t="shared" si="163"/>
        <v>333</v>
      </c>
      <c r="Y296" s="73">
        <f t="shared" si="154"/>
        <v>138.17427385892117</v>
      </c>
      <c r="Z296" s="72">
        <v>103</v>
      </c>
      <c r="AA296" s="73">
        <f t="shared" si="159"/>
        <v>271.0526315789474</v>
      </c>
      <c r="AB296" s="73" t="s">
        <v>200</v>
      </c>
      <c r="AC296" s="73" t="s">
        <v>200</v>
      </c>
      <c r="AD296" s="72">
        <v>105</v>
      </c>
      <c r="AE296" s="73">
        <f t="shared" si="165"/>
        <v>92.920353982300881</v>
      </c>
      <c r="AF296" s="73" t="s">
        <v>200</v>
      </c>
      <c r="AG296" s="73" t="s">
        <v>200</v>
      </c>
      <c r="AH296" s="73" t="s">
        <v>200</v>
      </c>
      <c r="AI296" s="74" t="s">
        <v>200</v>
      </c>
      <c r="AJ296" s="157"/>
      <c r="AK296" s="157"/>
      <c r="AL296" s="157"/>
      <c r="AM296" s="157"/>
      <c r="AN296" s="157"/>
      <c r="AO296" s="157"/>
      <c r="AP296" s="157"/>
    </row>
    <row r="297" spans="1:42" s="185" customFormat="1" ht="12.75" customHeight="1">
      <c r="A297" s="203"/>
      <c r="B297" s="34" t="s">
        <v>311</v>
      </c>
      <c r="C297" s="52" t="s">
        <v>312</v>
      </c>
      <c r="D297" s="76">
        <v>9552</v>
      </c>
      <c r="E297" s="80">
        <f t="shared" si="166"/>
        <v>99.531103469834321</v>
      </c>
      <c r="F297" s="77">
        <v>141</v>
      </c>
      <c r="G297" s="80">
        <f t="shared" si="138"/>
        <v>129.35779816513761</v>
      </c>
      <c r="H297" s="77">
        <v>93</v>
      </c>
      <c r="I297" s="80">
        <f t="shared" si="161"/>
        <v>152.45901639344262</v>
      </c>
      <c r="J297" s="77">
        <f t="shared" si="164"/>
        <v>9411</v>
      </c>
      <c r="K297" s="80">
        <f t="shared" si="140"/>
        <v>99.188448566610461</v>
      </c>
      <c r="L297" s="77">
        <v>3218</v>
      </c>
      <c r="M297" s="80">
        <f t="shared" si="156"/>
        <v>99.076354679802961</v>
      </c>
      <c r="N297" s="224">
        <v>5377</v>
      </c>
      <c r="O297" s="80">
        <f t="shared" si="162"/>
        <v>109.33306222041482</v>
      </c>
      <c r="P297" s="77">
        <f t="shared" si="157"/>
        <v>2159</v>
      </c>
      <c r="Q297" s="80">
        <f t="shared" si="162"/>
        <v>129.28143712574851</v>
      </c>
      <c r="R297" s="77">
        <f t="shared" si="151"/>
        <v>11570</v>
      </c>
      <c r="S297" s="80">
        <f t="shared" si="143"/>
        <v>103.69241799605663</v>
      </c>
      <c r="T297" s="77">
        <v>11228</v>
      </c>
      <c r="U297" s="80">
        <f t="shared" si="144"/>
        <v>103.62713428703276</v>
      </c>
      <c r="V297" s="77">
        <v>392</v>
      </c>
      <c r="W297" s="80">
        <f t="shared" si="145"/>
        <v>58.246656760772666</v>
      </c>
      <c r="X297" s="77">
        <f t="shared" si="163"/>
        <v>342</v>
      </c>
      <c r="Y297" s="80">
        <f t="shared" si="154"/>
        <v>105.88235294117648</v>
      </c>
      <c r="Z297" s="77">
        <v>93</v>
      </c>
      <c r="AA297" s="80">
        <f t="shared" si="159"/>
        <v>129.16666666666669</v>
      </c>
      <c r="AB297" s="77" t="s">
        <v>200</v>
      </c>
      <c r="AC297" s="77" t="s">
        <v>200</v>
      </c>
      <c r="AD297" s="77">
        <v>107</v>
      </c>
      <c r="AE297" s="80">
        <f t="shared" si="165"/>
        <v>81.060606060606062</v>
      </c>
      <c r="AF297" s="77" t="s">
        <v>200</v>
      </c>
      <c r="AG297" s="77" t="s">
        <v>200</v>
      </c>
      <c r="AH297" s="77" t="s">
        <v>200</v>
      </c>
      <c r="AI297" s="200" t="s">
        <v>200</v>
      </c>
      <c r="AJ297" s="184"/>
      <c r="AK297" s="184"/>
      <c r="AL297" s="184"/>
      <c r="AM297" s="184"/>
      <c r="AN297" s="184"/>
      <c r="AO297" s="184"/>
      <c r="AP297" s="184"/>
    </row>
    <row r="298" spans="1:42" ht="12" customHeight="1">
      <c r="A298" s="201"/>
      <c r="B298" s="33" t="s">
        <v>313</v>
      </c>
      <c r="C298" s="50" t="s">
        <v>314</v>
      </c>
      <c r="D298" s="65">
        <v>9557</v>
      </c>
      <c r="E298" s="71">
        <f t="shared" si="166"/>
        <v>100.9933424918102</v>
      </c>
      <c r="F298" s="72">
        <v>139</v>
      </c>
      <c r="G298" s="71">
        <f t="shared" ref="G298:G309" si="167">F298/F286*100</f>
        <v>112.09677419354837</v>
      </c>
      <c r="H298" s="68">
        <v>91</v>
      </c>
      <c r="I298" s="71">
        <f>H298/H286*100</f>
        <v>119.73684210526316</v>
      </c>
      <c r="J298" s="68">
        <f t="shared" si="164"/>
        <v>9418</v>
      </c>
      <c r="K298" s="71">
        <f t="shared" ref="K298:K309" si="168">J298/J286*100</f>
        <v>100.8459149801906</v>
      </c>
      <c r="L298" s="68">
        <v>2998</v>
      </c>
      <c r="M298" s="71">
        <f t="shared" ref="M298:M309" si="169">L298/L286*100</f>
        <v>88.698224852071007</v>
      </c>
      <c r="N298" s="211">
        <v>5482</v>
      </c>
      <c r="O298" s="73">
        <f t="shared" si="162"/>
        <v>103.29753156208781</v>
      </c>
      <c r="P298" s="68">
        <f t="shared" ref="P298:P309" si="170">N298-L298</f>
        <v>2484</v>
      </c>
      <c r="Q298" s="73">
        <f t="shared" si="162"/>
        <v>128.90503373118838</v>
      </c>
      <c r="R298" s="68">
        <f t="shared" ref="R298:R309" si="171">J298+P298</f>
        <v>11902</v>
      </c>
      <c r="S298" s="71">
        <f t="shared" ref="S298:S309" si="172">R298/R286*100</f>
        <v>105.64530445588495</v>
      </c>
      <c r="T298" s="68">
        <v>11567</v>
      </c>
      <c r="U298" s="71">
        <f t="shared" ref="U298:U309" si="173">T298/T286*100</f>
        <v>105.82799634034768</v>
      </c>
      <c r="V298" s="68">
        <v>396</v>
      </c>
      <c r="W298" s="71">
        <f t="shared" ref="W298:W309" si="174">V298/V286*100</f>
        <v>75.285171102661593</v>
      </c>
      <c r="X298" s="68">
        <f t="shared" si="163"/>
        <v>335</v>
      </c>
      <c r="Y298" s="71">
        <f t="shared" ref="Y298:Y309" si="175">X298/X286*100</f>
        <v>99.702380952380949</v>
      </c>
      <c r="Z298" s="68">
        <v>78</v>
      </c>
      <c r="AA298" s="71">
        <f t="shared" ref="AA298:AA309" si="176">Z298/Z286*100</f>
        <v>82.10526315789474</v>
      </c>
      <c r="AB298" s="71" t="s">
        <v>39</v>
      </c>
      <c r="AC298" s="71" t="s">
        <v>39</v>
      </c>
      <c r="AD298" s="213">
        <v>136</v>
      </c>
      <c r="AE298" s="73">
        <f t="shared" si="165"/>
        <v>111.47540983606557</v>
      </c>
      <c r="AF298" s="71" t="s">
        <v>39</v>
      </c>
      <c r="AG298" s="71" t="s">
        <v>39</v>
      </c>
      <c r="AH298" s="71" t="s">
        <v>39</v>
      </c>
      <c r="AI298" s="101" t="s">
        <v>39</v>
      </c>
      <c r="AJ298" s="15"/>
      <c r="AK298" s="15"/>
      <c r="AL298" s="15"/>
      <c r="AM298" s="15"/>
      <c r="AN298" s="15"/>
      <c r="AO298" s="15"/>
      <c r="AP298" s="15"/>
    </row>
    <row r="299" spans="1:42" s="62" customFormat="1" ht="12" customHeight="1">
      <c r="A299" s="202"/>
      <c r="B299" s="33" t="s">
        <v>315</v>
      </c>
      <c r="C299" s="50" t="s">
        <v>316</v>
      </c>
      <c r="D299" s="75">
        <v>9581</v>
      </c>
      <c r="E299" s="73">
        <f t="shared" si="166"/>
        <v>96.748460062607293</v>
      </c>
      <c r="F299" s="72">
        <v>128</v>
      </c>
      <c r="G299" s="73">
        <f t="shared" si="167"/>
        <v>106.66666666666667</v>
      </c>
      <c r="H299" s="72">
        <v>80</v>
      </c>
      <c r="I299" s="73">
        <f t="shared" ref="I299:I309" si="177">H299/H287*100</f>
        <v>111.11111111111111</v>
      </c>
      <c r="J299" s="72">
        <f t="shared" si="164"/>
        <v>9453</v>
      </c>
      <c r="K299" s="73">
        <f t="shared" si="168"/>
        <v>96.626801594602881</v>
      </c>
      <c r="L299" s="72">
        <v>2923</v>
      </c>
      <c r="M299" s="73">
        <f t="shared" si="169"/>
        <v>83.181559476380201</v>
      </c>
      <c r="N299" s="212">
        <v>5620</v>
      </c>
      <c r="O299" s="73">
        <f t="shared" ref="O299:O310" si="178">N299/N287*100</f>
        <v>99.840113696926622</v>
      </c>
      <c r="P299" s="72">
        <f t="shared" si="170"/>
        <v>2697</v>
      </c>
      <c r="Q299" s="73">
        <f t="shared" si="162"/>
        <v>127.51773049645389</v>
      </c>
      <c r="R299" s="72">
        <f t="shared" si="171"/>
        <v>12150</v>
      </c>
      <c r="S299" s="73">
        <f t="shared" si="172"/>
        <v>102.11800302571861</v>
      </c>
      <c r="T299" s="72">
        <v>11800</v>
      </c>
      <c r="U299" s="73">
        <f t="shared" si="173"/>
        <v>102.04081632653062</v>
      </c>
      <c r="V299" s="72">
        <v>407</v>
      </c>
      <c r="W299" s="73">
        <f t="shared" si="174"/>
        <v>72.678571428571431</v>
      </c>
      <c r="X299" s="72">
        <f t="shared" si="163"/>
        <v>350</v>
      </c>
      <c r="Y299" s="73">
        <f t="shared" si="175"/>
        <v>104.79041916167664</v>
      </c>
      <c r="Z299" s="72">
        <v>62</v>
      </c>
      <c r="AA299" s="73">
        <f t="shared" si="176"/>
        <v>79.487179487179489</v>
      </c>
      <c r="AB299" s="73" t="s">
        <v>200</v>
      </c>
      <c r="AC299" s="73" t="s">
        <v>200</v>
      </c>
      <c r="AD299" s="72">
        <v>145</v>
      </c>
      <c r="AE299" s="73">
        <f t="shared" si="165"/>
        <v>118.85245901639345</v>
      </c>
      <c r="AF299" s="73" t="s">
        <v>39</v>
      </c>
      <c r="AG299" s="73" t="s">
        <v>39</v>
      </c>
      <c r="AH299" s="73" t="s">
        <v>39</v>
      </c>
      <c r="AI299" s="74" t="s">
        <v>39</v>
      </c>
      <c r="AJ299" s="157"/>
      <c r="AK299" s="157"/>
      <c r="AL299" s="157"/>
      <c r="AM299" s="157"/>
      <c r="AN299" s="157"/>
      <c r="AO299" s="157"/>
      <c r="AP299" s="157"/>
    </row>
    <row r="300" spans="1:42" s="62" customFormat="1" ht="12" customHeight="1">
      <c r="A300" s="202"/>
      <c r="B300" s="33" t="s">
        <v>317</v>
      </c>
      <c r="C300" s="50" t="s">
        <v>10</v>
      </c>
      <c r="D300" s="75">
        <v>9229</v>
      </c>
      <c r="E300" s="73">
        <f t="shared" si="166"/>
        <v>98.632040183819598</v>
      </c>
      <c r="F300" s="72">
        <v>137</v>
      </c>
      <c r="G300" s="73">
        <f t="shared" si="167"/>
        <v>103.78787878787878</v>
      </c>
      <c r="H300" s="72">
        <v>91</v>
      </c>
      <c r="I300" s="73">
        <f t="shared" si="177"/>
        <v>109.63855421686748</v>
      </c>
      <c r="J300" s="72">
        <f t="shared" si="164"/>
        <v>9092</v>
      </c>
      <c r="K300" s="73">
        <f t="shared" si="168"/>
        <v>98.558265582655821</v>
      </c>
      <c r="L300" s="72">
        <v>2675</v>
      </c>
      <c r="M300" s="73">
        <f t="shared" si="169"/>
        <v>90.249662618083676</v>
      </c>
      <c r="N300" s="212">
        <v>5759</v>
      </c>
      <c r="O300" s="73">
        <f t="shared" si="178"/>
        <v>102.49154653852999</v>
      </c>
      <c r="P300" s="72">
        <f t="shared" si="170"/>
        <v>3084</v>
      </c>
      <c r="Q300" s="73">
        <f t="shared" si="162"/>
        <v>116.15819209039549</v>
      </c>
      <c r="R300" s="72">
        <f t="shared" si="171"/>
        <v>12176</v>
      </c>
      <c r="S300" s="73">
        <f t="shared" si="172"/>
        <v>102.49158249158251</v>
      </c>
      <c r="T300" s="72">
        <v>11808</v>
      </c>
      <c r="U300" s="73">
        <f t="shared" si="173"/>
        <v>102.58905299739358</v>
      </c>
      <c r="V300" s="72">
        <v>384</v>
      </c>
      <c r="W300" s="73">
        <f t="shared" si="174"/>
        <v>87.074829931972786</v>
      </c>
      <c r="X300" s="72">
        <f t="shared" si="163"/>
        <v>368</v>
      </c>
      <c r="Y300" s="73">
        <f t="shared" si="175"/>
        <v>99.459459459459467</v>
      </c>
      <c r="Z300" s="72">
        <v>98</v>
      </c>
      <c r="AA300" s="73">
        <f t="shared" si="176"/>
        <v>125.64102564102564</v>
      </c>
      <c r="AB300" s="73" t="s">
        <v>200</v>
      </c>
      <c r="AC300" s="73" t="s">
        <v>200</v>
      </c>
      <c r="AD300" s="72">
        <v>131</v>
      </c>
      <c r="AE300" s="73">
        <f t="shared" si="165"/>
        <v>106.5040650406504</v>
      </c>
      <c r="AF300" s="73" t="s">
        <v>39</v>
      </c>
      <c r="AG300" s="73" t="s">
        <v>39</v>
      </c>
      <c r="AH300" s="73" t="s">
        <v>39</v>
      </c>
      <c r="AI300" s="74" t="s">
        <v>39</v>
      </c>
      <c r="AJ300" s="157"/>
      <c r="AK300" s="157"/>
      <c r="AL300" s="157"/>
      <c r="AM300" s="157"/>
      <c r="AN300" s="157"/>
      <c r="AO300" s="157"/>
      <c r="AP300" s="157"/>
    </row>
    <row r="301" spans="1:42" s="62" customFormat="1" ht="12" customHeight="1">
      <c r="A301" s="202"/>
      <c r="B301" s="33" t="s">
        <v>318</v>
      </c>
      <c r="C301" s="50" t="s">
        <v>319</v>
      </c>
      <c r="D301" s="75">
        <v>9226</v>
      </c>
      <c r="E301" s="73">
        <f t="shared" si="166"/>
        <v>98.790020344790662</v>
      </c>
      <c r="F301" s="72">
        <v>133</v>
      </c>
      <c r="G301" s="73">
        <f t="shared" si="167"/>
        <v>89.261744966442961</v>
      </c>
      <c r="H301" s="72">
        <v>87</v>
      </c>
      <c r="I301" s="73">
        <f t="shared" si="177"/>
        <v>87</v>
      </c>
      <c r="J301" s="72">
        <f t="shared" si="164"/>
        <v>9093</v>
      </c>
      <c r="K301" s="73">
        <f t="shared" si="168"/>
        <v>98.944504896626768</v>
      </c>
      <c r="L301" s="72">
        <v>2653</v>
      </c>
      <c r="M301" s="73">
        <f t="shared" si="169"/>
        <v>88.462820940313435</v>
      </c>
      <c r="N301" s="212">
        <v>5828</v>
      </c>
      <c r="O301" s="73">
        <f t="shared" si="178"/>
        <v>104.83899982011154</v>
      </c>
      <c r="P301" s="72">
        <f t="shared" si="170"/>
        <v>3175</v>
      </c>
      <c r="Q301" s="73">
        <f t="shared" si="162"/>
        <v>124.0234375</v>
      </c>
      <c r="R301" s="72">
        <f t="shared" si="171"/>
        <v>12268</v>
      </c>
      <c r="S301" s="73">
        <f t="shared" si="172"/>
        <v>104.40851063829788</v>
      </c>
      <c r="T301" s="72">
        <v>11912</v>
      </c>
      <c r="U301" s="73">
        <f t="shared" si="173"/>
        <v>104.50039477147118</v>
      </c>
      <c r="V301" s="72">
        <v>303</v>
      </c>
      <c r="W301" s="73">
        <f t="shared" si="174"/>
        <v>63.924050632911388</v>
      </c>
      <c r="X301" s="72">
        <f t="shared" si="163"/>
        <v>356</v>
      </c>
      <c r="Y301" s="73">
        <f t="shared" si="175"/>
        <v>101.42450142450143</v>
      </c>
      <c r="Z301" s="72">
        <v>86</v>
      </c>
      <c r="AA301" s="73">
        <f t="shared" si="176"/>
        <v>98.850574712643677</v>
      </c>
      <c r="AB301" s="73" t="s">
        <v>200</v>
      </c>
      <c r="AC301" s="73" t="s">
        <v>200</v>
      </c>
      <c r="AD301" s="72">
        <v>122</v>
      </c>
      <c r="AE301" s="73">
        <f t="shared" si="165"/>
        <v>93.84615384615384</v>
      </c>
      <c r="AF301" s="73" t="s">
        <v>39</v>
      </c>
      <c r="AG301" s="73" t="s">
        <v>39</v>
      </c>
      <c r="AH301" s="73" t="s">
        <v>39</v>
      </c>
      <c r="AI301" s="74" t="s">
        <v>39</v>
      </c>
      <c r="AJ301" s="157"/>
      <c r="AK301" s="157"/>
      <c r="AL301" s="157"/>
      <c r="AM301" s="157"/>
      <c r="AN301" s="157"/>
      <c r="AO301" s="157"/>
      <c r="AP301" s="157"/>
    </row>
    <row r="302" spans="1:42" s="62" customFormat="1" ht="12" customHeight="1">
      <c r="A302" s="202"/>
      <c r="B302" s="33" t="s">
        <v>320</v>
      </c>
      <c r="C302" s="50" t="s">
        <v>321</v>
      </c>
      <c r="D302" s="75">
        <v>9246</v>
      </c>
      <c r="E302" s="73">
        <f t="shared" si="166"/>
        <v>98.655569782330346</v>
      </c>
      <c r="F302" s="72">
        <v>125</v>
      </c>
      <c r="G302" s="73">
        <f t="shared" si="167"/>
        <v>79.113924050632917</v>
      </c>
      <c r="H302" s="72">
        <v>79</v>
      </c>
      <c r="I302" s="73">
        <f t="shared" si="177"/>
        <v>72.477064220183479</v>
      </c>
      <c r="J302" s="72">
        <f t="shared" si="164"/>
        <v>9121</v>
      </c>
      <c r="K302" s="73">
        <f t="shared" si="168"/>
        <v>98.990666377252012</v>
      </c>
      <c r="L302" s="72">
        <v>2804</v>
      </c>
      <c r="M302" s="73">
        <f t="shared" si="169"/>
        <v>101.74165457184326</v>
      </c>
      <c r="N302" s="212">
        <v>5754</v>
      </c>
      <c r="O302" s="73">
        <f t="shared" si="178"/>
        <v>103.5264483627204</v>
      </c>
      <c r="P302" s="72">
        <f t="shared" si="170"/>
        <v>2950</v>
      </c>
      <c r="Q302" s="73">
        <f t="shared" si="162"/>
        <v>105.2819414703783</v>
      </c>
      <c r="R302" s="72">
        <f t="shared" si="171"/>
        <v>12071</v>
      </c>
      <c r="S302" s="73">
        <f t="shared" si="172"/>
        <v>100.45772303595206</v>
      </c>
      <c r="T302" s="72">
        <v>11700</v>
      </c>
      <c r="U302" s="73">
        <f t="shared" si="173"/>
        <v>100.22271714922049</v>
      </c>
      <c r="V302" s="72">
        <v>426</v>
      </c>
      <c r="W302" s="73">
        <f t="shared" si="174"/>
        <v>100.23529411764707</v>
      </c>
      <c r="X302" s="72">
        <f t="shared" si="163"/>
        <v>371</v>
      </c>
      <c r="Y302" s="73">
        <f t="shared" si="175"/>
        <v>108.47953216374269</v>
      </c>
      <c r="Z302" s="72">
        <v>72</v>
      </c>
      <c r="AA302" s="73">
        <f t="shared" si="176"/>
        <v>91.139240506329116</v>
      </c>
      <c r="AB302" s="73" t="s">
        <v>200</v>
      </c>
      <c r="AC302" s="73" t="s">
        <v>200</v>
      </c>
      <c r="AD302" s="214">
        <v>131</v>
      </c>
      <c r="AE302" s="73">
        <f t="shared" si="165"/>
        <v>105.64516129032258</v>
      </c>
      <c r="AF302" s="73" t="s">
        <v>200</v>
      </c>
      <c r="AG302" s="73" t="s">
        <v>200</v>
      </c>
      <c r="AH302" s="73" t="s">
        <v>200</v>
      </c>
      <c r="AI302" s="74" t="s">
        <v>200</v>
      </c>
      <c r="AJ302" s="157"/>
      <c r="AK302" s="157"/>
      <c r="AL302" s="157"/>
      <c r="AM302" s="157"/>
      <c r="AN302" s="157"/>
      <c r="AO302" s="157"/>
      <c r="AP302" s="157"/>
    </row>
    <row r="303" spans="1:42" s="62" customFormat="1" ht="12" customHeight="1">
      <c r="A303" s="202"/>
      <c r="B303" s="33" t="s">
        <v>322</v>
      </c>
      <c r="C303" s="50" t="s">
        <v>13</v>
      </c>
      <c r="D303" s="75">
        <v>8822</v>
      </c>
      <c r="E303" s="73">
        <f t="shared" si="166"/>
        <v>97.534549474847992</v>
      </c>
      <c r="F303" s="72">
        <v>138</v>
      </c>
      <c r="G303" s="73">
        <f t="shared" si="167"/>
        <v>98.571428571428584</v>
      </c>
      <c r="H303" s="72">
        <v>92</v>
      </c>
      <c r="I303" s="73">
        <f t="shared" si="177"/>
        <v>101.09890109890109</v>
      </c>
      <c r="J303" s="72">
        <f t="shared" si="164"/>
        <v>8684</v>
      </c>
      <c r="K303" s="73">
        <f t="shared" si="168"/>
        <v>97.518248175182492</v>
      </c>
      <c r="L303" s="72">
        <v>2639</v>
      </c>
      <c r="M303" s="73">
        <f t="shared" si="169"/>
        <v>99.735449735449734</v>
      </c>
      <c r="N303" s="212">
        <v>5998</v>
      </c>
      <c r="O303" s="73">
        <f t="shared" si="178"/>
        <v>103.62819626814097</v>
      </c>
      <c r="P303" s="72">
        <f t="shared" si="170"/>
        <v>3359</v>
      </c>
      <c r="Q303" s="73">
        <f t="shared" ref="Q303:Q314" si="179">P303/P291*100</f>
        <v>106.90642902609804</v>
      </c>
      <c r="R303" s="72">
        <f t="shared" si="171"/>
        <v>12043</v>
      </c>
      <c r="S303" s="73">
        <f t="shared" si="172"/>
        <v>99.966796712874569</v>
      </c>
      <c r="T303" s="72">
        <v>11680</v>
      </c>
      <c r="U303" s="73">
        <f t="shared" si="173"/>
        <v>99.718261760437116</v>
      </c>
      <c r="V303" s="72">
        <v>424</v>
      </c>
      <c r="W303" s="73">
        <f t="shared" si="174"/>
        <v>97.47126436781609</v>
      </c>
      <c r="X303" s="72">
        <f>R303-T303</f>
        <v>363</v>
      </c>
      <c r="Y303" s="73">
        <f t="shared" si="175"/>
        <v>108.68263473053892</v>
      </c>
      <c r="Z303" s="72">
        <v>101</v>
      </c>
      <c r="AA303" s="73">
        <f t="shared" si="176"/>
        <v>127.84810126582278</v>
      </c>
      <c r="AB303" s="73" t="s">
        <v>200</v>
      </c>
      <c r="AC303" s="73" t="s">
        <v>200</v>
      </c>
      <c r="AD303" s="214">
        <v>124</v>
      </c>
      <c r="AE303" s="73">
        <f t="shared" si="165"/>
        <v>100.8130081300813</v>
      </c>
      <c r="AF303" s="73" t="s">
        <v>200</v>
      </c>
      <c r="AG303" s="73" t="s">
        <v>200</v>
      </c>
      <c r="AH303" s="73" t="s">
        <v>200</v>
      </c>
      <c r="AI303" s="74" t="s">
        <v>200</v>
      </c>
      <c r="AJ303" s="157"/>
      <c r="AK303" s="157"/>
      <c r="AL303" s="157"/>
      <c r="AM303" s="157"/>
      <c r="AN303" s="157"/>
      <c r="AO303" s="157"/>
      <c r="AP303" s="157"/>
    </row>
    <row r="304" spans="1:42" s="62" customFormat="1" ht="12" customHeight="1">
      <c r="A304" s="202"/>
      <c r="B304" s="33" t="s">
        <v>323</v>
      </c>
      <c r="C304" s="50" t="s">
        <v>14</v>
      </c>
      <c r="D304" s="75">
        <v>9021</v>
      </c>
      <c r="E304" s="73">
        <f>D304/D292*100</f>
        <v>97.629870129870127</v>
      </c>
      <c r="F304" s="72">
        <v>139</v>
      </c>
      <c r="G304" s="73">
        <f t="shared" si="167"/>
        <v>102.96296296296296</v>
      </c>
      <c r="H304" s="72">
        <v>93</v>
      </c>
      <c r="I304" s="73">
        <f t="shared" si="177"/>
        <v>108.13953488372093</v>
      </c>
      <c r="J304" s="72">
        <f>D304-F304</f>
        <v>8882</v>
      </c>
      <c r="K304" s="73">
        <f t="shared" si="168"/>
        <v>97.550796265788037</v>
      </c>
      <c r="L304" s="72">
        <v>2624</v>
      </c>
      <c r="M304" s="73">
        <f t="shared" si="169"/>
        <v>97.61904761904762</v>
      </c>
      <c r="N304" s="212">
        <v>6041</v>
      </c>
      <c r="O304" s="73">
        <f t="shared" si="178"/>
        <v>107.2239971600994</v>
      </c>
      <c r="P304" s="72">
        <f t="shared" si="170"/>
        <v>3417</v>
      </c>
      <c r="Q304" s="73">
        <f t="shared" si="179"/>
        <v>115.9877800407332</v>
      </c>
      <c r="R304" s="72">
        <f t="shared" si="171"/>
        <v>12299</v>
      </c>
      <c r="S304" s="73">
        <f t="shared" si="172"/>
        <v>102.05792050452244</v>
      </c>
      <c r="T304" s="72">
        <v>11956</v>
      </c>
      <c r="U304" s="73">
        <f t="shared" si="173"/>
        <v>102.38054461380372</v>
      </c>
      <c r="V304" s="72">
        <v>447</v>
      </c>
      <c r="W304" s="73">
        <f t="shared" si="174"/>
        <v>105.67375886524823</v>
      </c>
      <c r="X304" s="72">
        <f t="shared" ref="X304:X314" si="180">R304-T304</f>
        <v>343</v>
      </c>
      <c r="Y304" s="73">
        <f t="shared" si="175"/>
        <v>91.957104557640747</v>
      </c>
      <c r="Z304" s="72">
        <v>97</v>
      </c>
      <c r="AA304" s="73">
        <f t="shared" si="176"/>
        <v>95.098039215686271</v>
      </c>
      <c r="AB304" s="73" t="s">
        <v>200</v>
      </c>
      <c r="AC304" s="73" t="s">
        <v>200</v>
      </c>
      <c r="AD304" s="72">
        <v>126</v>
      </c>
      <c r="AE304" s="73">
        <f>AD304/AD292*100</f>
        <v>97.674418604651152</v>
      </c>
      <c r="AF304" s="73" t="s">
        <v>200</v>
      </c>
      <c r="AG304" s="73" t="s">
        <v>200</v>
      </c>
      <c r="AH304" s="73" t="s">
        <v>200</v>
      </c>
      <c r="AI304" s="74" t="s">
        <v>200</v>
      </c>
      <c r="AJ304" s="157"/>
      <c r="AK304" s="157"/>
      <c r="AL304" s="157"/>
      <c r="AM304" s="157"/>
      <c r="AN304" s="157"/>
      <c r="AO304" s="157"/>
      <c r="AP304" s="157"/>
    </row>
    <row r="305" spans="1:42" s="62" customFormat="1" ht="12" customHeight="1">
      <c r="A305" s="202"/>
      <c r="B305" s="33" t="s">
        <v>324</v>
      </c>
      <c r="C305" s="50" t="s">
        <v>15</v>
      </c>
      <c r="D305" s="75">
        <v>8698</v>
      </c>
      <c r="E305" s="73">
        <f>D305/D293*100</f>
        <v>97.358406089097826</v>
      </c>
      <c r="F305" s="72">
        <v>126</v>
      </c>
      <c r="G305" s="73">
        <f t="shared" si="167"/>
        <v>86.896551724137922</v>
      </c>
      <c r="H305" s="72">
        <v>80</v>
      </c>
      <c r="I305" s="73">
        <f t="shared" si="177"/>
        <v>83.333333333333343</v>
      </c>
      <c r="J305" s="72">
        <f t="shared" ref="J305:J315" si="181">D305-F305</f>
        <v>8572</v>
      </c>
      <c r="K305" s="73">
        <f t="shared" si="168"/>
        <v>97.531004664922065</v>
      </c>
      <c r="L305" s="72">
        <v>2633</v>
      </c>
      <c r="M305" s="73">
        <f t="shared" si="169"/>
        <v>97.590808005930313</v>
      </c>
      <c r="N305" s="212">
        <v>5696</v>
      </c>
      <c r="O305" s="73">
        <f t="shared" si="178"/>
        <v>105.8539304961903</v>
      </c>
      <c r="P305" s="72">
        <f t="shared" si="170"/>
        <v>3063</v>
      </c>
      <c r="Q305" s="73">
        <f t="shared" si="179"/>
        <v>114.16325009317927</v>
      </c>
      <c r="R305" s="72">
        <f t="shared" si="171"/>
        <v>11635</v>
      </c>
      <c r="S305" s="73">
        <f t="shared" si="172"/>
        <v>101.42085076708507</v>
      </c>
      <c r="T305" s="72">
        <v>11319</v>
      </c>
      <c r="U305" s="73">
        <f t="shared" si="173"/>
        <v>101.47928994082839</v>
      </c>
      <c r="V305" s="72">
        <v>494</v>
      </c>
      <c r="W305" s="73">
        <f t="shared" si="174"/>
        <v>122.27722772277228</v>
      </c>
      <c r="X305" s="72">
        <f t="shared" si="180"/>
        <v>316</v>
      </c>
      <c r="Y305" s="73">
        <f t="shared" si="175"/>
        <v>99.371069182389931</v>
      </c>
      <c r="Z305" s="72">
        <v>82</v>
      </c>
      <c r="AA305" s="73">
        <f t="shared" si="176"/>
        <v>113.88888888888889</v>
      </c>
      <c r="AB305" s="73" t="s">
        <v>200</v>
      </c>
      <c r="AC305" s="73" t="s">
        <v>200</v>
      </c>
      <c r="AD305" s="72">
        <v>125</v>
      </c>
      <c r="AE305" s="73">
        <f t="shared" ref="AE305:AE315" si="182">AD305/AD293*100</f>
        <v>99.206349206349216</v>
      </c>
      <c r="AF305" s="73" t="s">
        <v>200</v>
      </c>
      <c r="AG305" s="73" t="s">
        <v>200</v>
      </c>
      <c r="AH305" s="73" t="s">
        <v>200</v>
      </c>
      <c r="AI305" s="74" t="s">
        <v>200</v>
      </c>
      <c r="AJ305" s="157"/>
      <c r="AK305" s="157"/>
      <c r="AL305" s="157"/>
      <c r="AM305" s="157"/>
      <c r="AN305" s="157"/>
      <c r="AO305" s="157"/>
      <c r="AP305" s="157"/>
    </row>
    <row r="306" spans="1:42" s="62" customFormat="1" ht="12" customHeight="1">
      <c r="A306" s="202"/>
      <c r="B306" s="33" t="s">
        <v>325</v>
      </c>
      <c r="C306" s="50" t="s">
        <v>16</v>
      </c>
      <c r="D306" s="75">
        <v>9115</v>
      </c>
      <c r="E306" s="73">
        <f>D306/D294*100</f>
        <v>98.476663785652548</v>
      </c>
      <c r="F306" s="72">
        <v>125</v>
      </c>
      <c r="G306" s="73">
        <f t="shared" si="167"/>
        <v>89.285714285714292</v>
      </c>
      <c r="H306" s="72">
        <v>79</v>
      </c>
      <c r="I306" s="73">
        <f t="shared" si="177"/>
        <v>86.813186813186817</v>
      </c>
      <c r="J306" s="72">
        <f t="shared" si="181"/>
        <v>8990</v>
      </c>
      <c r="K306" s="73">
        <f t="shared" si="168"/>
        <v>98.617814831066255</v>
      </c>
      <c r="L306" s="72">
        <v>2901</v>
      </c>
      <c r="M306" s="73">
        <f t="shared" si="169"/>
        <v>91.312559017941453</v>
      </c>
      <c r="N306" s="212">
        <v>4982</v>
      </c>
      <c r="O306" s="73">
        <f t="shared" si="178"/>
        <v>94.786910197869105</v>
      </c>
      <c r="P306" s="72">
        <f t="shared" si="170"/>
        <v>2081</v>
      </c>
      <c r="Q306" s="73">
        <f t="shared" si="179"/>
        <v>100.09620009620011</v>
      </c>
      <c r="R306" s="72">
        <f t="shared" si="171"/>
        <v>11071</v>
      </c>
      <c r="S306" s="73">
        <f t="shared" si="172"/>
        <v>98.892362661902638</v>
      </c>
      <c r="T306" s="72">
        <v>10789</v>
      </c>
      <c r="U306" s="73">
        <f t="shared" si="173"/>
        <v>98.96349293707577</v>
      </c>
      <c r="V306" s="72">
        <v>400</v>
      </c>
      <c r="W306" s="73">
        <f t="shared" si="174"/>
        <v>81.967213114754102</v>
      </c>
      <c r="X306" s="72">
        <f t="shared" si="180"/>
        <v>282</v>
      </c>
      <c r="Y306" s="73">
        <f t="shared" si="175"/>
        <v>96.24573378839591</v>
      </c>
      <c r="Z306" s="72">
        <v>54</v>
      </c>
      <c r="AA306" s="73">
        <f t="shared" si="176"/>
        <v>76.056338028169009</v>
      </c>
      <c r="AB306" s="73" t="s">
        <v>200</v>
      </c>
      <c r="AC306" s="73" t="s">
        <v>200</v>
      </c>
      <c r="AD306" s="72">
        <v>130</v>
      </c>
      <c r="AE306" s="73">
        <f t="shared" si="182"/>
        <v>110.16949152542372</v>
      </c>
      <c r="AF306" s="73" t="s">
        <v>200</v>
      </c>
      <c r="AG306" s="73" t="s">
        <v>200</v>
      </c>
      <c r="AH306" s="73" t="s">
        <v>200</v>
      </c>
      <c r="AI306" s="74" t="s">
        <v>200</v>
      </c>
      <c r="AJ306" s="157"/>
      <c r="AK306" s="157"/>
      <c r="AL306" s="157"/>
      <c r="AM306" s="157"/>
      <c r="AN306" s="157"/>
      <c r="AO306" s="157"/>
      <c r="AP306" s="157"/>
    </row>
    <row r="307" spans="1:42" s="62" customFormat="1" ht="12" customHeight="1">
      <c r="A307" s="202"/>
      <c r="B307" s="33" t="s">
        <v>326</v>
      </c>
      <c r="C307" s="50" t="s">
        <v>327</v>
      </c>
      <c r="D307" s="75">
        <v>9259</v>
      </c>
      <c r="E307" s="73">
        <f t="shared" ref="E307:E315" si="183">D307/D295*100</f>
        <v>97.535025808490474</v>
      </c>
      <c r="F307" s="72">
        <v>144</v>
      </c>
      <c r="G307" s="73">
        <f t="shared" si="167"/>
        <v>105.1094890510949</v>
      </c>
      <c r="H307" s="72">
        <v>98</v>
      </c>
      <c r="I307" s="73">
        <f t="shared" si="177"/>
        <v>110.11235955056181</v>
      </c>
      <c r="J307" s="72">
        <f t="shared" si="181"/>
        <v>9115</v>
      </c>
      <c r="K307" s="73">
        <f t="shared" si="168"/>
        <v>97.424112868747329</v>
      </c>
      <c r="L307" s="72">
        <v>2962</v>
      </c>
      <c r="M307" s="73">
        <f t="shared" si="169"/>
        <v>91.476219888820268</v>
      </c>
      <c r="N307" s="212">
        <v>5394</v>
      </c>
      <c r="O307" s="73">
        <f t="shared" si="178"/>
        <v>98.628634119583097</v>
      </c>
      <c r="P307" s="72">
        <f t="shared" si="170"/>
        <v>2432</v>
      </c>
      <c r="Q307" s="73">
        <f t="shared" si="179"/>
        <v>109.00941281936352</v>
      </c>
      <c r="R307" s="72">
        <f t="shared" si="171"/>
        <v>11547</v>
      </c>
      <c r="S307" s="73">
        <f t="shared" si="172"/>
        <v>99.654785535513938</v>
      </c>
      <c r="T307" s="72">
        <v>11234</v>
      </c>
      <c r="U307" s="73">
        <f t="shared" si="173"/>
        <v>99.618692914782301</v>
      </c>
      <c r="V307" s="72">
        <v>395</v>
      </c>
      <c r="W307" s="73">
        <f t="shared" si="174"/>
        <v>93.380614657210401</v>
      </c>
      <c r="X307" s="72">
        <f t="shared" si="180"/>
        <v>313</v>
      </c>
      <c r="Y307" s="73">
        <f t="shared" si="175"/>
        <v>100.96774193548387</v>
      </c>
      <c r="Z307" s="72">
        <v>60</v>
      </c>
      <c r="AA307" s="73">
        <f t="shared" si="176"/>
        <v>81.081081081081081</v>
      </c>
      <c r="AB307" s="73" t="s">
        <v>200</v>
      </c>
      <c r="AC307" s="73" t="s">
        <v>200</v>
      </c>
      <c r="AD307" s="72">
        <v>126</v>
      </c>
      <c r="AE307" s="73">
        <f t="shared" si="182"/>
        <v>96.18320610687023</v>
      </c>
      <c r="AF307" s="73" t="s">
        <v>200</v>
      </c>
      <c r="AG307" s="73" t="s">
        <v>200</v>
      </c>
      <c r="AH307" s="73" t="s">
        <v>200</v>
      </c>
      <c r="AI307" s="74" t="s">
        <v>200</v>
      </c>
      <c r="AJ307" s="157"/>
      <c r="AK307" s="157"/>
      <c r="AL307" s="157"/>
      <c r="AM307" s="157"/>
      <c r="AN307" s="157"/>
      <c r="AO307" s="157"/>
      <c r="AP307" s="157"/>
    </row>
    <row r="308" spans="1:42" s="62" customFormat="1" ht="12.75" customHeight="1">
      <c r="A308" s="202"/>
      <c r="B308" s="33" t="s">
        <v>328</v>
      </c>
      <c r="C308" s="50" t="s">
        <v>329</v>
      </c>
      <c r="D308" s="75">
        <v>8408</v>
      </c>
      <c r="E308" s="73">
        <f t="shared" si="183"/>
        <v>97.84708483649483</v>
      </c>
      <c r="F308" s="72">
        <v>121</v>
      </c>
      <c r="G308" s="73">
        <f t="shared" si="167"/>
        <v>99.180327868852459</v>
      </c>
      <c r="H308" s="72">
        <v>75</v>
      </c>
      <c r="I308" s="73">
        <f t="shared" si="177"/>
        <v>101.35135135135135</v>
      </c>
      <c r="J308" s="72">
        <f t="shared" si="181"/>
        <v>8287</v>
      </c>
      <c r="K308" s="73">
        <f t="shared" si="168"/>
        <v>97.827883366780782</v>
      </c>
      <c r="L308" s="72">
        <v>2608</v>
      </c>
      <c r="M308" s="73">
        <f t="shared" si="169"/>
        <v>92.646536412078149</v>
      </c>
      <c r="N308" s="212">
        <v>5195</v>
      </c>
      <c r="O308" s="73">
        <f t="shared" si="178"/>
        <v>103.96237742645586</v>
      </c>
      <c r="P308" s="72">
        <f t="shared" si="170"/>
        <v>2587</v>
      </c>
      <c r="Q308" s="73">
        <f t="shared" si="179"/>
        <v>118.56095325389551</v>
      </c>
      <c r="R308" s="72">
        <f t="shared" si="171"/>
        <v>10874</v>
      </c>
      <c r="S308" s="73">
        <f t="shared" si="172"/>
        <v>102.07453299540035</v>
      </c>
      <c r="T308" s="72">
        <v>10565</v>
      </c>
      <c r="U308" s="73">
        <f t="shared" si="173"/>
        <v>102.37403100775194</v>
      </c>
      <c r="V308" s="72">
        <v>394</v>
      </c>
      <c r="W308" s="73">
        <f t="shared" si="174"/>
        <v>115.20467836257311</v>
      </c>
      <c r="X308" s="72">
        <f t="shared" si="180"/>
        <v>309</v>
      </c>
      <c r="Y308" s="73">
        <f t="shared" si="175"/>
        <v>92.792792792792795</v>
      </c>
      <c r="Z308" s="72">
        <v>60</v>
      </c>
      <c r="AA308" s="73">
        <f t="shared" si="176"/>
        <v>58.252427184466015</v>
      </c>
      <c r="AB308" s="73" t="s">
        <v>200</v>
      </c>
      <c r="AC308" s="73" t="s">
        <v>200</v>
      </c>
      <c r="AD308" s="72">
        <v>123</v>
      </c>
      <c r="AE308" s="73">
        <f t="shared" si="182"/>
        <v>117.14285714285715</v>
      </c>
      <c r="AF308" s="73" t="s">
        <v>200</v>
      </c>
      <c r="AG308" s="73" t="s">
        <v>200</v>
      </c>
      <c r="AH308" s="73" t="s">
        <v>200</v>
      </c>
      <c r="AI308" s="74" t="s">
        <v>200</v>
      </c>
      <c r="AJ308" s="157"/>
      <c r="AK308" s="157"/>
      <c r="AL308" s="157"/>
      <c r="AM308" s="157"/>
      <c r="AN308" s="157"/>
      <c r="AO308" s="157"/>
      <c r="AP308" s="157"/>
    </row>
    <row r="309" spans="1:42" s="185" customFormat="1" ht="12.75" customHeight="1">
      <c r="A309" s="203"/>
      <c r="B309" s="33" t="s">
        <v>330</v>
      </c>
      <c r="C309" s="50" t="s">
        <v>331</v>
      </c>
      <c r="D309" s="75">
        <v>9292</v>
      </c>
      <c r="E309" s="73">
        <f t="shared" si="183"/>
        <v>97.278056951423792</v>
      </c>
      <c r="F309" s="72">
        <v>136</v>
      </c>
      <c r="G309" s="73">
        <f t="shared" si="167"/>
        <v>96.453900709219852</v>
      </c>
      <c r="H309" s="72">
        <v>90</v>
      </c>
      <c r="I309" s="73">
        <f t="shared" si="177"/>
        <v>96.774193548387103</v>
      </c>
      <c r="J309" s="72">
        <f t="shared" si="181"/>
        <v>9156</v>
      </c>
      <c r="K309" s="73">
        <f t="shared" si="168"/>
        <v>97.290404845393681</v>
      </c>
      <c r="L309" s="72">
        <v>3003</v>
      </c>
      <c r="M309" s="73">
        <f t="shared" si="169"/>
        <v>93.31883157240523</v>
      </c>
      <c r="N309" s="212">
        <v>5402</v>
      </c>
      <c r="O309" s="73">
        <f t="shared" si="178"/>
        <v>100.46494327692021</v>
      </c>
      <c r="P309" s="72">
        <f t="shared" si="170"/>
        <v>2399</v>
      </c>
      <c r="Q309" s="73">
        <f t="shared" si="179"/>
        <v>111.11625752663269</v>
      </c>
      <c r="R309" s="72">
        <f t="shared" si="171"/>
        <v>11555</v>
      </c>
      <c r="S309" s="73">
        <f t="shared" si="172"/>
        <v>99.870354364736386</v>
      </c>
      <c r="T309" s="72">
        <v>11203</v>
      </c>
      <c r="U309" s="73">
        <f t="shared" si="173"/>
        <v>99.777342358389745</v>
      </c>
      <c r="V309" s="72">
        <v>443</v>
      </c>
      <c r="W309" s="73">
        <f t="shared" si="174"/>
        <v>113.01020408163265</v>
      </c>
      <c r="X309" s="72">
        <f t="shared" si="180"/>
        <v>352</v>
      </c>
      <c r="Y309" s="73">
        <f t="shared" si="175"/>
        <v>102.92397660818713</v>
      </c>
      <c r="Z309" s="72">
        <v>82</v>
      </c>
      <c r="AA309" s="73">
        <f t="shared" si="176"/>
        <v>88.172043010752688</v>
      </c>
      <c r="AB309" s="72" t="s">
        <v>200</v>
      </c>
      <c r="AC309" s="72" t="s">
        <v>200</v>
      </c>
      <c r="AD309" s="72">
        <v>132</v>
      </c>
      <c r="AE309" s="73">
        <f t="shared" si="182"/>
        <v>123.36448598130841</v>
      </c>
      <c r="AF309" s="72" t="s">
        <v>200</v>
      </c>
      <c r="AG309" s="72" t="s">
        <v>200</v>
      </c>
      <c r="AH309" s="72" t="s">
        <v>200</v>
      </c>
      <c r="AI309" s="226" t="s">
        <v>200</v>
      </c>
      <c r="AJ309" s="184"/>
      <c r="AK309" s="184"/>
      <c r="AL309" s="184"/>
      <c r="AM309" s="184"/>
      <c r="AN309" s="184"/>
      <c r="AO309" s="184"/>
      <c r="AP309" s="184"/>
    </row>
    <row r="310" spans="1:42" ht="12" customHeight="1">
      <c r="A310" s="201"/>
      <c r="B310" s="32" t="s">
        <v>336</v>
      </c>
      <c r="C310" s="51" t="s">
        <v>337</v>
      </c>
      <c r="D310" s="67">
        <v>9173</v>
      </c>
      <c r="E310" s="87">
        <f t="shared" si="183"/>
        <v>95.982002720518992</v>
      </c>
      <c r="F310" s="79">
        <v>138</v>
      </c>
      <c r="G310" s="87">
        <f t="shared" ref="G310:G321" si="184">F310/F298*100</f>
        <v>99.280575539568346</v>
      </c>
      <c r="H310" s="70">
        <v>92</v>
      </c>
      <c r="I310" s="87">
        <f>H310/H298*100</f>
        <v>101.09890109890109</v>
      </c>
      <c r="J310" s="70">
        <f t="shared" si="181"/>
        <v>9035</v>
      </c>
      <c r="K310" s="87">
        <f t="shared" ref="K310:K321" si="185">J310/J298*100</f>
        <v>95.93331917604587</v>
      </c>
      <c r="L310" s="70">
        <v>2854</v>
      </c>
      <c r="M310" s="87">
        <f t="shared" ref="M310:M321" si="186">L310/L298*100</f>
        <v>95.196797865243497</v>
      </c>
      <c r="N310" s="225">
        <v>5931</v>
      </c>
      <c r="O310" s="81">
        <f t="shared" si="178"/>
        <v>108.19044144472821</v>
      </c>
      <c r="P310" s="70">
        <f t="shared" ref="P310:P321" si="187">N310-L310</f>
        <v>3077</v>
      </c>
      <c r="Q310" s="81">
        <f t="shared" si="179"/>
        <v>123.87278582930756</v>
      </c>
      <c r="R310" s="70">
        <f t="shared" ref="R310:R321" si="188">J310+P310</f>
        <v>12112</v>
      </c>
      <c r="S310" s="87">
        <f t="shared" ref="S310:S321" si="189">R310/R298*100</f>
        <v>101.76440934296758</v>
      </c>
      <c r="T310" s="70">
        <v>11753</v>
      </c>
      <c r="U310" s="87">
        <f t="shared" ref="U310:U321" si="190">T310/T298*100</f>
        <v>101.60802282354975</v>
      </c>
      <c r="V310" s="70">
        <v>293</v>
      </c>
      <c r="W310" s="87">
        <f t="shared" ref="W310:W321" si="191">V310/V298*100</f>
        <v>73.98989898989899</v>
      </c>
      <c r="X310" s="70">
        <f t="shared" si="180"/>
        <v>359</v>
      </c>
      <c r="Y310" s="87">
        <f t="shared" ref="Y310:Y321" si="192">X310/X298*100</f>
        <v>107.16417910447763</v>
      </c>
      <c r="Z310" s="70">
        <v>101</v>
      </c>
      <c r="AA310" s="87">
        <f t="shared" ref="AA310:AA321" si="193">Z310/Z298*100</f>
        <v>129.4871794871795</v>
      </c>
      <c r="AB310" s="87" t="s">
        <v>39</v>
      </c>
      <c r="AC310" s="87" t="s">
        <v>39</v>
      </c>
      <c r="AD310" s="227">
        <v>129</v>
      </c>
      <c r="AE310" s="81">
        <f t="shared" si="182"/>
        <v>94.85294117647058</v>
      </c>
      <c r="AF310" s="87" t="s">
        <v>39</v>
      </c>
      <c r="AG310" s="87" t="s">
        <v>39</v>
      </c>
      <c r="AH310" s="87" t="s">
        <v>39</v>
      </c>
      <c r="AI310" s="100" t="s">
        <v>39</v>
      </c>
      <c r="AJ310" s="15"/>
      <c r="AK310" s="15"/>
      <c r="AL310" s="15"/>
      <c r="AM310" s="15"/>
      <c r="AN310" s="15"/>
      <c r="AO310" s="15"/>
      <c r="AP310" s="15"/>
    </row>
    <row r="311" spans="1:42" s="62" customFormat="1" ht="12" customHeight="1">
      <c r="A311" s="202"/>
      <c r="B311" s="33" t="s">
        <v>338</v>
      </c>
      <c r="C311" s="50" t="s">
        <v>339</v>
      </c>
      <c r="D311" s="75">
        <v>9264</v>
      </c>
      <c r="E311" s="73">
        <f t="shared" si="183"/>
        <v>96.691368333159375</v>
      </c>
      <c r="F311" s="72">
        <v>141</v>
      </c>
      <c r="G311" s="73">
        <f t="shared" si="184"/>
        <v>110.15625</v>
      </c>
      <c r="H311" s="72">
        <v>95</v>
      </c>
      <c r="I311" s="73">
        <f t="shared" ref="I311:I321" si="194">H311/H299*100</f>
        <v>118.75</v>
      </c>
      <c r="J311" s="72">
        <f t="shared" si="181"/>
        <v>9123</v>
      </c>
      <c r="K311" s="73">
        <f t="shared" si="185"/>
        <v>96.50904474769915</v>
      </c>
      <c r="L311" s="72">
        <v>2763</v>
      </c>
      <c r="M311" s="73">
        <f t="shared" si="186"/>
        <v>94.526171741361622</v>
      </c>
      <c r="N311" s="212">
        <v>6306</v>
      </c>
      <c r="O311" s="73">
        <f t="shared" ref="O311:O322" si="195">N311/N299*100</f>
        <v>112.20640569395017</v>
      </c>
      <c r="P311" s="72">
        <f t="shared" si="187"/>
        <v>3543</v>
      </c>
      <c r="Q311" s="73">
        <f t="shared" si="179"/>
        <v>131.36818687430477</v>
      </c>
      <c r="R311" s="72">
        <f t="shared" si="188"/>
        <v>12666</v>
      </c>
      <c r="S311" s="73">
        <f t="shared" si="189"/>
        <v>104.24691358024691</v>
      </c>
      <c r="T311" s="72">
        <v>12248</v>
      </c>
      <c r="U311" s="73">
        <f t="shared" si="190"/>
        <v>103.79661016949153</v>
      </c>
      <c r="V311" s="72">
        <v>295</v>
      </c>
      <c r="W311" s="73">
        <f t="shared" si="191"/>
        <v>72.481572481572485</v>
      </c>
      <c r="X311" s="72">
        <f t="shared" si="180"/>
        <v>418</v>
      </c>
      <c r="Y311" s="73">
        <f t="shared" si="192"/>
        <v>119.42857142857144</v>
      </c>
      <c r="Z311" s="72">
        <v>59</v>
      </c>
      <c r="AA311" s="73">
        <f t="shared" si="193"/>
        <v>95.161290322580655</v>
      </c>
      <c r="AB311" s="73" t="s">
        <v>200</v>
      </c>
      <c r="AC311" s="73" t="s">
        <v>200</v>
      </c>
      <c r="AD311" s="72">
        <v>141</v>
      </c>
      <c r="AE311" s="73">
        <f t="shared" si="182"/>
        <v>97.241379310344826</v>
      </c>
      <c r="AF311" s="73" t="s">
        <v>39</v>
      </c>
      <c r="AG311" s="73" t="s">
        <v>39</v>
      </c>
      <c r="AH311" s="73" t="s">
        <v>39</v>
      </c>
      <c r="AI311" s="74" t="s">
        <v>39</v>
      </c>
      <c r="AJ311" s="157"/>
      <c r="AK311" s="157"/>
      <c r="AL311" s="157"/>
      <c r="AM311" s="157"/>
      <c r="AN311" s="157"/>
      <c r="AO311" s="157"/>
      <c r="AP311" s="157"/>
    </row>
    <row r="312" spans="1:42" s="62" customFormat="1" ht="12" customHeight="1">
      <c r="A312" s="202"/>
      <c r="B312" s="33" t="s">
        <v>340</v>
      </c>
      <c r="C312" s="50" t="s">
        <v>10</v>
      </c>
      <c r="D312" s="75">
        <v>8963</v>
      </c>
      <c r="E312" s="73">
        <f t="shared" si="183"/>
        <v>97.117780908007362</v>
      </c>
      <c r="F312" s="72">
        <v>123</v>
      </c>
      <c r="G312" s="73">
        <f t="shared" si="184"/>
        <v>89.78102189781022</v>
      </c>
      <c r="H312" s="72">
        <v>85</v>
      </c>
      <c r="I312" s="73">
        <f t="shared" si="194"/>
        <v>93.406593406593402</v>
      </c>
      <c r="J312" s="72">
        <f t="shared" si="181"/>
        <v>8840</v>
      </c>
      <c r="K312" s="73">
        <f t="shared" si="185"/>
        <v>97.228332600087981</v>
      </c>
      <c r="L312" s="72">
        <v>2697</v>
      </c>
      <c r="M312" s="73">
        <f t="shared" si="186"/>
        <v>100.82242990654207</v>
      </c>
      <c r="N312" s="212">
        <v>6063</v>
      </c>
      <c r="O312" s="73">
        <f t="shared" si="195"/>
        <v>105.27869421774614</v>
      </c>
      <c r="P312" s="72">
        <f t="shared" si="187"/>
        <v>3366</v>
      </c>
      <c r="Q312" s="73">
        <f t="shared" si="179"/>
        <v>109.14396887159532</v>
      </c>
      <c r="R312" s="72">
        <f t="shared" si="188"/>
        <v>12206</v>
      </c>
      <c r="S312" s="73">
        <f t="shared" si="189"/>
        <v>100.24638633377137</v>
      </c>
      <c r="T312" s="72">
        <v>11834</v>
      </c>
      <c r="U312" s="73">
        <f t="shared" si="190"/>
        <v>100.22018970189701</v>
      </c>
      <c r="V312" s="72">
        <v>266</v>
      </c>
      <c r="W312" s="73">
        <f t="shared" si="191"/>
        <v>69.270833333333343</v>
      </c>
      <c r="X312" s="72">
        <f t="shared" si="180"/>
        <v>372</v>
      </c>
      <c r="Y312" s="73">
        <f t="shared" si="192"/>
        <v>101.08695652173914</v>
      </c>
      <c r="Z312" s="72">
        <v>75</v>
      </c>
      <c r="AA312" s="73">
        <f t="shared" si="193"/>
        <v>76.530612244897952</v>
      </c>
      <c r="AB312" s="73" t="s">
        <v>200</v>
      </c>
      <c r="AC312" s="73" t="s">
        <v>200</v>
      </c>
      <c r="AD312" s="72">
        <v>133</v>
      </c>
      <c r="AE312" s="73">
        <f t="shared" si="182"/>
        <v>101.52671755725191</v>
      </c>
      <c r="AF312" s="73" t="s">
        <v>39</v>
      </c>
      <c r="AG312" s="73" t="s">
        <v>39</v>
      </c>
      <c r="AH312" s="73" t="s">
        <v>39</v>
      </c>
      <c r="AI312" s="74" t="s">
        <v>39</v>
      </c>
      <c r="AJ312" s="157"/>
      <c r="AK312" s="157"/>
      <c r="AL312" s="157"/>
      <c r="AM312" s="157"/>
      <c r="AN312" s="157"/>
      <c r="AO312" s="157"/>
      <c r="AP312" s="157"/>
    </row>
    <row r="313" spans="1:42" s="62" customFormat="1" ht="12" customHeight="1">
      <c r="A313" s="202"/>
      <c r="B313" s="33" t="s">
        <v>341</v>
      </c>
      <c r="C313" s="50" t="s">
        <v>342</v>
      </c>
      <c r="D313" s="75">
        <v>9025</v>
      </c>
      <c r="E313" s="73">
        <f t="shared" si="183"/>
        <v>97.821374376761327</v>
      </c>
      <c r="F313" s="72">
        <v>127</v>
      </c>
      <c r="G313" s="73">
        <f t="shared" si="184"/>
        <v>95.488721804511272</v>
      </c>
      <c r="H313" s="72">
        <v>89</v>
      </c>
      <c r="I313" s="73">
        <f t="shared" si="194"/>
        <v>102.29885057471265</v>
      </c>
      <c r="J313" s="72">
        <f t="shared" si="181"/>
        <v>8898</v>
      </c>
      <c r="K313" s="73">
        <f t="shared" si="185"/>
        <v>97.855493236555589</v>
      </c>
      <c r="L313" s="72">
        <v>2556</v>
      </c>
      <c r="M313" s="73">
        <f t="shared" si="186"/>
        <v>96.343761779117969</v>
      </c>
      <c r="N313" s="212">
        <v>6343</v>
      </c>
      <c r="O313" s="73">
        <f t="shared" si="195"/>
        <v>108.8366506520247</v>
      </c>
      <c r="P313" s="72">
        <f t="shared" si="187"/>
        <v>3787</v>
      </c>
      <c r="Q313" s="73">
        <f t="shared" si="179"/>
        <v>119.27559055118111</v>
      </c>
      <c r="R313" s="72">
        <f t="shared" si="188"/>
        <v>12685</v>
      </c>
      <c r="S313" s="73">
        <f t="shared" si="189"/>
        <v>103.3990870557548</v>
      </c>
      <c r="T313" s="72">
        <v>12296</v>
      </c>
      <c r="U313" s="73">
        <f t="shared" si="190"/>
        <v>103.22364002686366</v>
      </c>
      <c r="V313" s="72">
        <v>252</v>
      </c>
      <c r="W313" s="73">
        <f t="shared" si="191"/>
        <v>83.168316831683171</v>
      </c>
      <c r="X313" s="72">
        <f t="shared" si="180"/>
        <v>389</v>
      </c>
      <c r="Y313" s="73">
        <f t="shared" si="192"/>
        <v>109.26966292134833</v>
      </c>
      <c r="Z313" s="72">
        <v>85</v>
      </c>
      <c r="AA313" s="73">
        <f t="shared" si="193"/>
        <v>98.837209302325576</v>
      </c>
      <c r="AB313" s="73" t="s">
        <v>200</v>
      </c>
      <c r="AC313" s="73" t="s">
        <v>200</v>
      </c>
      <c r="AD313" s="72">
        <v>146</v>
      </c>
      <c r="AE313" s="73">
        <f t="shared" si="182"/>
        <v>119.67213114754098</v>
      </c>
      <c r="AF313" s="73" t="s">
        <v>39</v>
      </c>
      <c r="AG313" s="73" t="s">
        <v>39</v>
      </c>
      <c r="AH313" s="73" t="s">
        <v>39</v>
      </c>
      <c r="AI313" s="74" t="s">
        <v>39</v>
      </c>
      <c r="AJ313" s="157"/>
      <c r="AK313" s="157"/>
      <c r="AL313" s="157"/>
      <c r="AM313" s="157"/>
      <c r="AN313" s="157"/>
      <c r="AO313" s="157"/>
      <c r="AP313" s="157"/>
    </row>
    <row r="314" spans="1:42" s="62" customFormat="1" ht="12" customHeight="1">
      <c r="A314" s="202"/>
      <c r="B314" s="33" t="s">
        <v>343</v>
      </c>
      <c r="C314" s="50" t="s">
        <v>344</v>
      </c>
      <c r="D314" s="75">
        <v>8634</v>
      </c>
      <c r="E314" s="73">
        <f t="shared" si="183"/>
        <v>93.380921479558737</v>
      </c>
      <c r="F314" s="72">
        <v>138</v>
      </c>
      <c r="G314" s="73">
        <f t="shared" si="184"/>
        <v>110.4</v>
      </c>
      <c r="H314" s="72">
        <v>100</v>
      </c>
      <c r="I314" s="73">
        <f t="shared" si="194"/>
        <v>126.58227848101266</v>
      </c>
      <c r="J314" s="72">
        <f t="shared" si="181"/>
        <v>8496</v>
      </c>
      <c r="K314" s="73">
        <f t="shared" si="185"/>
        <v>93.147681175309728</v>
      </c>
      <c r="L314" s="72">
        <v>2564</v>
      </c>
      <c r="M314" s="73">
        <f t="shared" si="186"/>
        <v>91.440798858773178</v>
      </c>
      <c r="N314" s="212">
        <v>6298</v>
      </c>
      <c r="O314" s="73">
        <f t="shared" si="195"/>
        <v>109.45429266597151</v>
      </c>
      <c r="P314" s="72">
        <f t="shared" si="187"/>
        <v>3734</v>
      </c>
      <c r="Q314" s="73">
        <f t="shared" si="179"/>
        <v>126.57627118644068</v>
      </c>
      <c r="R314" s="72">
        <f t="shared" si="188"/>
        <v>12230</v>
      </c>
      <c r="S314" s="73">
        <f t="shared" si="189"/>
        <v>101.31720652804242</v>
      </c>
      <c r="T314" s="72">
        <v>11896</v>
      </c>
      <c r="U314" s="73">
        <f t="shared" si="190"/>
        <v>101.67521367521368</v>
      </c>
      <c r="V314" s="72">
        <v>285</v>
      </c>
      <c r="W314" s="73">
        <f t="shared" si="191"/>
        <v>66.901408450704224</v>
      </c>
      <c r="X314" s="72">
        <f t="shared" si="180"/>
        <v>334</v>
      </c>
      <c r="Y314" s="73">
        <f t="shared" si="192"/>
        <v>90.026954177897579</v>
      </c>
      <c r="Z314" s="72">
        <v>76</v>
      </c>
      <c r="AA314" s="73">
        <f t="shared" si="193"/>
        <v>105.55555555555556</v>
      </c>
      <c r="AB314" s="73" t="s">
        <v>200</v>
      </c>
      <c r="AC314" s="73" t="s">
        <v>200</v>
      </c>
      <c r="AD314" s="214">
        <v>134</v>
      </c>
      <c r="AE314" s="73">
        <f t="shared" si="182"/>
        <v>102.29007633587786</v>
      </c>
      <c r="AF314" s="73" t="s">
        <v>200</v>
      </c>
      <c r="AG314" s="73" t="s">
        <v>200</v>
      </c>
      <c r="AH314" s="73" t="s">
        <v>200</v>
      </c>
      <c r="AI314" s="74" t="s">
        <v>200</v>
      </c>
      <c r="AJ314" s="157"/>
      <c r="AK314" s="157"/>
      <c r="AL314" s="157"/>
      <c r="AM314" s="157"/>
      <c r="AN314" s="157"/>
      <c r="AO314" s="157"/>
      <c r="AP314" s="157"/>
    </row>
    <row r="315" spans="1:42" s="62" customFormat="1" ht="12" customHeight="1">
      <c r="A315" s="202"/>
      <c r="B315" s="33" t="s">
        <v>345</v>
      </c>
      <c r="C315" s="50" t="s">
        <v>13</v>
      </c>
      <c r="D315" s="75">
        <v>8590</v>
      </c>
      <c r="E315" s="73">
        <f t="shared" si="183"/>
        <v>97.370210836544999</v>
      </c>
      <c r="F315" s="72">
        <v>122</v>
      </c>
      <c r="G315" s="73">
        <f t="shared" si="184"/>
        <v>88.405797101449281</v>
      </c>
      <c r="H315" s="72">
        <v>84</v>
      </c>
      <c r="I315" s="73">
        <f t="shared" si="194"/>
        <v>91.304347826086953</v>
      </c>
      <c r="J315" s="72">
        <f t="shared" si="181"/>
        <v>8468</v>
      </c>
      <c r="K315" s="73">
        <f t="shared" si="185"/>
        <v>97.512666973744828</v>
      </c>
      <c r="L315" s="72">
        <v>2426</v>
      </c>
      <c r="M315" s="73">
        <f t="shared" si="186"/>
        <v>91.928760894278142</v>
      </c>
      <c r="N315" s="212">
        <v>6416</v>
      </c>
      <c r="O315" s="73">
        <f t="shared" si="195"/>
        <v>106.96898966322108</v>
      </c>
      <c r="P315" s="72">
        <f t="shared" si="187"/>
        <v>3990</v>
      </c>
      <c r="Q315" s="73">
        <f t="shared" ref="Q315:Q326" si="196">P315/P303*100</f>
        <v>118.78535278356654</v>
      </c>
      <c r="R315" s="72">
        <f t="shared" si="188"/>
        <v>12458</v>
      </c>
      <c r="S315" s="73">
        <f t="shared" si="189"/>
        <v>103.44598521962966</v>
      </c>
      <c r="T315" s="72">
        <v>12144</v>
      </c>
      <c r="U315" s="73">
        <f t="shared" si="190"/>
        <v>103.97260273972601</v>
      </c>
      <c r="V315" s="72">
        <v>303</v>
      </c>
      <c r="W315" s="73">
        <f t="shared" si="191"/>
        <v>71.462264150943398</v>
      </c>
      <c r="X315" s="72">
        <f>R315-T315</f>
        <v>314</v>
      </c>
      <c r="Y315" s="73">
        <f t="shared" si="192"/>
        <v>86.501377410468322</v>
      </c>
      <c r="Z315" s="72">
        <v>54</v>
      </c>
      <c r="AA315" s="73">
        <f t="shared" si="193"/>
        <v>53.46534653465347</v>
      </c>
      <c r="AB315" s="73" t="s">
        <v>200</v>
      </c>
      <c r="AC315" s="73" t="s">
        <v>200</v>
      </c>
      <c r="AD315" s="214">
        <v>126</v>
      </c>
      <c r="AE315" s="73">
        <f t="shared" si="182"/>
        <v>101.61290322580645</v>
      </c>
      <c r="AF315" s="73" t="s">
        <v>200</v>
      </c>
      <c r="AG315" s="73" t="s">
        <v>200</v>
      </c>
      <c r="AH315" s="73" t="s">
        <v>200</v>
      </c>
      <c r="AI315" s="74" t="s">
        <v>200</v>
      </c>
      <c r="AJ315" s="157"/>
      <c r="AK315" s="157"/>
      <c r="AL315" s="157"/>
      <c r="AM315" s="157"/>
      <c r="AN315" s="157"/>
      <c r="AO315" s="157"/>
      <c r="AP315" s="157"/>
    </row>
    <row r="316" spans="1:42" s="62" customFormat="1" ht="12" customHeight="1">
      <c r="A316" s="202"/>
      <c r="B316" s="33" t="s">
        <v>346</v>
      </c>
      <c r="C316" s="50" t="s">
        <v>14</v>
      </c>
      <c r="D316" s="75">
        <v>8767</v>
      </c>
      <c r="E316" s="73">
        <f>D316/D304*100</f>
        <v>97.184347633300078</v>
      </c>
      <c r="F316" s="72">
        <v>115</v>
      </c>
      <c r="G316" s="73">
        <f t="shared" si="184"/>
        <v>82.733812949640281</v>
      </c>
      <c r="H316" s="72">
        <v>77</v>
      </c>
      <c r="I316" s="73">
        <f t="shared" si="194"/>
        <v>82.795698924731184</v>
      </c>
      <c r="J316" s="72">
        <f>D316-F316</f>
        <v>8652</v>
      </c>
      <c r="K316" s="73">
        <f t="shared" si="185"/>
        <v>97.410493132177436</v>
      </c>
      <c r="L316" s="72">
        <v>2471</v>
      </c>
      <c r="M316" s="73">
        <f t="shared" si="186"/>
        <v>94.169207317073173</v>
      </c>
      <c r="N316" s="212">
        <v>6267</v>
      </c>
      <c r="O316" s="73">
        <f t="shared" si="195"/>
        <v>103.74110246647905</v>
      </c>
      <c r="P316" s="72">
        <f t="shared" si="187"/>
        <v>3796</v>
      </c>
      <c r="Q316" s="73">
        <f t="shared" si="196"/>
        <v>111.09160081943226</v>
      </c>
      <c r="R316" s="72">
        <f t="shared" si="188"/>
        <v>12448</v>
      </c>
      <c r="S316" s="73">
        <f t="shared" si="189"/>
        <v>101.21148060817953</v>
      </c>
      <c r="T316" s="72">
        <v>12093</v>
      </c>
      <c r="U316" s="73">
        <f t="shared" si="190"/>
        <v>101.14586818333891</v>
      </c>
      <c r="V316" s="72">
        <v>329</v>
      </c>
      <c r="W316" s="73">
        <f t="shared" si="191"/>
        <v>73.601789709172266</v>
      </c>
      <c r="X316" s="72">
        <f t="shared" ref="X316:X326" si="197">R316-T316</f>
        <v>355</v>
      </c>
      <c r="Y316" s="73">
        <f t="shared" si="192"/>
        <v>103.49854227405248</v>
      </c>
      <c r="Z316" s="72">
        <v>73</v>
      </c>
      <c r="AA316" s="73">
        <f t="shared" si="193"/>
        <v>75.257731958762889</v>
      </c>
      <c r="AB316" s="73" t="s">
        <v>200</v>
      </c>
      <c r="AC316" s="73" t="s">
        <v>200</v>
      </c>
      <c r="AD316" s="72">
        <v>147</v>
      </c>
      <c r="AE316" s="73">
        <f>AD316/AD304*100</f>
        <v>116.66666666666667</v>
      </c>
      <c r="AF316" s="73" t="s">
        <v>200</v>
      </c>
      <c r="AG316" s="73" t="s">
        <v>200</v>
      </c>
      <c r="AH316" s="73" t="s">
        <v>200</v>
      </c>
      <c r="AI316" s="74" t="s">
        <v>200</v>
      </c>
      <c r="AJ316" s="157"/>
      <c r="AK316" s="157"/>
      <c r="AL316" s="157"/>
      <c r="AM316" s="157"/>
      <c r="AN316" s="157"/>
      <c r="AO316" s="157"/>
      <c r="AP316" s="157"/>
    </row>
    <row r="317" spans="1:42" s="62" customFormat="1" ht="12" customHeight="1">
      <c r="A317" s="202"/>
      <c r="B317" s="33" t="s">
        <v>347</v>
      </c>
      <c r="C317" s="50" t="s">
        <v>15</v>
      </c>
      <c r="D317" s="75">
        <v>8417</v>
      </c>
      <c r="E317" s="73">
        <f>D317/D305*100</f>
        <v>96.769372269487235</v>
      </c>
      <c r="F317" s="72">
        <v>119</v>
      </c>
      <c r="G317" s="73">
        <f t="shared" si="184"/>
        <v>94.444444444444443</v>
      </c>
      <c r="H317" s="72">
        <v>81</v>
      </c>
      <c r="I317" s="73">
        <f t="shared" si="194"/>
        <v>101.25</v>
      </c>
      <c r="J317" s="72">
        <f t="shared" ref="J317:J327" si="198">D317-F317</f>
        <v>8298</v>
      </c>
      <c r="K317" s="73">
        <f t="shared" si="185"/>
        <v>96.803546430237986</v>
      </c>
      <c r="L317" s="72">
        <v>2441</v>
      </c>
      <c r="M317" s="73">
        <f t="shared" si="186"/>
        <v>92.707937713634635</v>
      </c>
      <c r="N317" s="212">
        <v>5965</v>
      </c>
      <c r="O317" s="73">
        <f t="shared" si="195"/>
        <v>104.72261235955057</v>
      </c>
      <c r="P317" s="72">
        <f t="shared" si="187"/>
        <v>3524</v>
      </c>
      <c r="Q317" s="73">
        <f t="shared" si="196"/>
        <v>115.05060398302318</v>
      </c>
      <c r="R317" s="72">
        <f t="shared" si="188"/>
        <v>11822</v>
      </c>
      <c r="S317" s="73">
        <f t="shared" si="189"/>
        <v>101.60721959604642</v>
      </c>
      <c r="T317" s="72">
        <v>11510</v>
      </c>
      <c r="U317" s="73">
        <f t="shared" si="190"/>
        <v>101.68742821804047</v>
      </c>
      <c r="V317" s="72">
        <v>313</v>
      </c>
      <c r="W317" s="73">
        <f t="shared" si="191"/>
        <v>63.360323886639677</v>
      </c>
      <c r="X317" s="72">
        <f t="shared" si="197"/>
        <v>312</v>
      </c>
      <c r="Y317" s="73">
        <f t="shared" si="192"/>
        <v>98.734177215189874</v>
      </c>
      <c r="Z317" s="72">
        <v>73</v>
      </c>
      <c r="AA317" s="73">
        <f t="shared" si="193"/>
        <v>89.024390243902445</v>
      </c>
      <c r="AB317" s="73" t="s">
        <v>200</v>
      </c>
      <c r="AC317" s="73" t="s">
        <v>200</v>
      </c>
      <c r="AD317" s="72">
        <v>140</v>
      </c>
      <c r="AE317" s="73">
        <f t="shared" ref="AE317:AE327" si="199">AD317/AD305*100</f>
        <v>112.00000000000001</v>
      </c>
      <c r="AF317" s="73" t="s">
        <v>200</v>
      </c>
      <c r="AG317" s="73" t="s">
        <v>200</v>
      </c>
      <c r="AH317" s="73" t="s">
        <v>200</v>
      </c>
      <c r="AI317" s="74" t="s">
        <v>200</v>
      </c>
      <c r="AJ317" s="157"/>
      <c r="AK317" s="157"/>
      <c r="AL317" s="157"/>
      <c r="AM317" s="157"/>
      <c r="AN317" s="157"/>
      <c r="AO317" s="157"/>
      <c r="AP317" s="157"/>
    </row>
    <row r="318" spans="1:42" s="62" customFormat="1" ht="12" customHeight="1">
      <c r="A318" s="202"/>
      <c r="B318" s="33" t="s">
        <v>348</v>
      </c>
      <c r="C318" s="50" t="s">
        <v>16</v>
      </c>
      <c r="D318" s="75">
        <v>8804</v>
      </c>
      <c r="E318" s="73">
        <f>D318/D306*100</f>
        <v>96.588041689522768</v>
      </c>
      <c r="F318" s="72">
        <v>126</v>
      </c>
      <c r="G318" s="73">
        <f t="shared" si="184"/>
        <v>100.8</v>
      </c>
      <c r="H318" s="72">
        <v>88</v>
      </c>
      <c r="I318" s="73">
        <f t="shared" si="194"/>
        <v>111.39240506329114</v>
      </c>
      <c r="J318" s="72">
        <f t="shared" si="198"/>
        <v>8678</v>
      </c>
      <c r="K318" s="73">
        <f t="shared" si="185"/>
        <v>96.529477196885423</v>
      </c>
      <c r="L318" s="72">
        <v>2663</v>
      </c>
      <c r="M318" s="73">
        <f t="shared" si="186"/>
        <v>91.795932437090656</v>
      </c>
      <c r="N318" s="212">
        <v>5743</v>
      </c>
      <c r="O318" s="73">
        <f t="shared" si="195"/>
        <v>115.27498996386993</v>
      </c>
      <c r="P318" s="72">
        <f t="shared" si="187"/>
        <v>3080</v>
      </c>
      <c r="Q318" s="73">
        <f t="shared" si="196"/>
        <v>148.00576645843344</v>
      </c>
      <c r="R318" s="72">
        <f t="shared" si="188"/>
        <v>11758</v>
      </c>
      <c r="S318" s="73">
        <f t="shared" si="189"/>
        <v>106.20540149941289</v>
      </c>
      <c r="T318" s="72">
        <v>11493</v>
      </c>
      <c r="U318" s="73">
        <f t="shared" si="190"/>
        <v>106.52516451941794</v>
      </c>
      <c r="V318" s="72">
        <v>387</v>
      </c>
      <c r="W318" s="73">
        <f t="shared" si="191"/>
        <v>96.75</v>
      </c>
      <c r="X318" s="72">
        <f t="shared" si="197"/>
        <v>265</v>
      </c>
      <c r="Y318" s="73">
        <f t="shared" si="192"/>
        <v>93.971631205673759</v>
      </c>
      <c r="Z318" s="72">
        <v>52</v>
      </c>
      <c r="AA318" s="73">
        <f t="shared" si="193"/>
        <v>96.296296296296291</v>
      </c>
      <c r="AB318" s="73" t="s">
        <v>200</v>
      </c>
      <c r="AC318" s="73" t="s">
        <v>200</v>
      </c>
      <c r="AD318" s="72">
        <v>119</v>
      </c>
      <c r="AE318" s="73">
        <f t="shared" si="199"/>
        <v>91.538461538461533</v>
      </c>
      <c r="AF318" s="73" t="s">
        <v>200</v>
      </c>
      <c r="AG318" s="73" t="s">
        <v>200</v>
      </c>
      <c r="AH318" s="73" t="s">
        <v>200</v>
      </c>
      <c r="AI318" s="74" t="s">
        <v>200</v>
      </c>
      <c r="AJ318" s="157"/>
      <c r="AK318" s="157"/>
      <c r="AL318" s="157"/>
      <c r="AM318" s="157"/>
      <c r="AN318" s="157"/>
      <c r="AO318" s="157"/>
      <c r="AP318" s="157"/>
    </row>
    <row r="319" spans="1:42" s="62" customFormat="1" ht="12" customHeight="1">
      <c r="A319" s="202"/>
      <c r="B319" s="33" t="s">
        <v>349</v>
      </c>
      <c r="C319" s="50" t="s">
        <v>350</v>
      </c>
      <c r="D319" s="75">
        <v>8896</v>
      </c>
      <c r="E319" s="73">
        <f t="shared" ref="E319:E327" si="200">D319/D307*100</f>
        <v>96.079490225726317</v>
      </c>
      <c r="F319" s="72">
        <v>119</v>
      </c>
      <c r="G319" s="73">
        <f t="shared" si="184"/>
        <v>82.638888888888886</v>
      </c>
      <c r="H319" s="72">
        <v>81</v>
      </c>
      <c r="I319" s="73">
        <f t="shared" si="194"/>
        <v>82.653061224489804</v>
      </c>
      <c r="J319" s="72">
        <f t="shared" si="198"/>
        <v>8777</v>
      </c>
      <c r="K319" s="73">
        <f t="shared" si="185"/>
        <v>96.291826659352722</v>
      </c>
      <c r="L319" s="72">
        <v>2711</v>
      </c>
      <c r="M319" s="73">
        <f t="shared" si="186"/>
        <v>91.525995948683331</v>
      </c>
      <c r="N319" s="212">
        <v>5870</v>
      </c>
      <c r="O319" s="73">
        <f t="shared" si="195"/>
        <v>108.82461994809047</v>
      </c>
      <c r="P319" s="72">
        <f t="shared" si="187"/>
        <v>3159</v>
      </c>
      <c r="Q319" s="73">
        <f t="shared" si="196"/>
        <v>129.89309210526315</v>
      </c>
      <c r="R319" s="72">
        <f t="shared" si="188"/>
        <v>11936</v>
      </c>
      <c r="S319" s="73">
        <f t="shared" si="189"/>
        <v>103.36884039144367</v>
      </c>
      <c r="T319" s="72">
        <v>11626</v>
      </c>
      <c r="U319" s="73">
        <f t="shared" si="190"/>
        <v>103.48940715684529</v>
      </c>
      <c r="V319" s="72">
        <v>318</v>
      </c>
      <c r="W319" s="73">
        <f t="shared" si="191"/>
        <v>80.506329113924053</v>
      </c>
      <c r="X319" s="72">
        <f t="shared" si="197"/>
        <v>310</v>
      </c>
      <c r="Y319" s="73">
        <f t="shared" si="192"/>
        <v>99.04153354632588</v>
      </c>
      <c r="Z319" s="72">
        <v>52</v>
      </c>
      <c r="AA319" s="73">
        <f t="shared" si="193"/>
        <v>86.666666666666671</v>
      </c>
      <c r="AB319" s="73" t="s">
        <v>200</v>
      </c>
      <c r="AC319" s="73" t="s">
        <v>200</v>
      </c>
      <c r="AD319" s="72">
        <v>133</v>
      </c>
      <c r="AE319" s="73">
        <f t="shared" si="199"/>
        <v>105.55555555555556</v>
      </c>
      <c r="AF319" s="73" t="s">
        <v>200</v>
      </c>
      <c r="AG319" s="73" t="s">
        <v>200</v>
      </c>
      <c r="AH319" s="73" t="s">
        <v>200</v>
      </c>
      <c r="AI319" s="74" t="s">
        <v>200</v>
      </c>
      <c r="AJ319" s="157"/>
      <c r="AK319" s="157"/>
      <c r="AL319" s="157"/>
      <c r="AM319" s="157"/>
      <c r="AN319" s="157"/>
      <c r="AO319" s="157"/>
      <c r="AP319" s="157"/>
    </row>
    <row r="320" spans="1:42" s="62" customFormat="1" ht="12.75" customHeight="1">
      <c r="A320" s="202"/>
      <c r="B320" s="33" t="s">
        <v>351</v>
      </c>
      <c r="C320" s="50" t="s">
        <v>352</v>
      </c>
      <c r="D320" s="75">
        <v>8449</v>
      </c>
      <c r="E320" s="73">
        <f t="shared" si="200"/>
        <v>100.48763082778306</v>
      </c>
      <c r="F320" s="72">
        <v>121</v>
      </c>
      <c r="G320" s="73">
        <f t="shared" si="184"/>
        <v>100</v>
      </c>
      <c r="H320" s="72">
        <v>83</v>
      </c>
      <c r="I320" s="73">
        <f t="shared" si="194"/>
        <v>110.66666666666667</v>
      </c>
      <c r="J320" s="72">
        <f t="shared" si="198"/>
        <v>8328</v>
      </c>
      <c r="K320" s="73">
        <f t="shared" si="185"/>
        <v>100.49475081452879</v>
      </c>
      <c r="L320" s="72">
        <v>2432</v>
      </c>
      <c r="M320" s="73">
        <f t="shared" si="186"/>
        <v>93.251533742331276</v>
      </c>
      <c r="N320" s="212">
        <v>5494</v>
      </c>
      <c r="O320" s="73">
        <f t="shared" si="195"/>
        <v>105.75553416746872</v>
      </c>
      <c r="P320" s="72">
        <f t="shared" si="187"/>
        <v>3062</v>
      </c>
      <c r="Q320" s="73">
        <f t="shared" si="196"/>
        <v>118.36103594897564</v>
      </c>
      <c r="R320" s="72">
        <f t="shared" si="188"/>
        <v>11390</v>
      </c>
      <c r="S320" s="73">
        <f t="shared" si="189"/>
        <v>104.74526393231562</v>
      </c>
      <c r="T320" s="72">
        <v>11110</v>
      </c>
      <c r="U320" s="73">
        <f t="shared" si="190"/>
        <v>105.15854235683861</v>
      </c>
      <c r="V320" s="72">
        <v>268</v>
      </c>
      <c r="W320" s="73">
        <f t="shared" si="191"/>
        <v>68.020304568527919</v>
      </c>
      <c r="X320" s="72">
        <f t="shared" si="197"/>
        <v>280</v>
      </c>
      <c r="Y320" s="73">
        <f t="shared" si="192"/>
        <v>90.614886731391593</v>
      </c>
      <c r="Z320" s="72">
        <v>68</v>
      </c>
      <c r="AA320" s="73">
        <f t="shared" si="193"/>
        <v>113.33333333333333</v>
      </c>
      <c r="AB320" s="73" t="s">
        <v>200</v>
      </c>
      <c r="AC320" s="73" t="s">
        <v>200</v>
      </c>
      <c r="AD320" s="72">
        <v>117</v>
      </c>
      <c r="AE320" s="73">
        <f t="shared" si="199"/>
        <v>95.121951219512198</v>
      </c>
      <c r="AF320" s="73" t="s">
        <v>200</v>
      </c>
      <c r="AG320" s="73" t="s">
        <v>200</v>
      </c>
      <c r="AH320" s="73" t="s">
        <v>200</v>
      </c>
      <c r="AI320" s="74" t="s">
        <v>200</v>
      </c>
      <c r="AJ320" s="157"/>
      <c r="AK320" s="157"/>
      <c r="AL320" s="157"/>
      <c r="AM320" s="157"/>
      <c r="AN320" s="157"/>
      <c r="AO320" s="157"/>
      <c r="AP320" s="157"/>
    </row>
    <row r="321" spans="1:51" s="185" customFormat="1" ht="12.75" customHeight="1">
      <c r="A321" s="203"/>
      <c r="B321" s="34" t="s">
        <v>353</v>
      </c>
      <c r="C321" s="52" t="s">
        <v>354</v>
      </c>
      <c r="D321" s="76">
        <v>9026</v>
      </c>
      <c r="E321" s="80">
        <f t="shared" si="200"/>
        <v>97.137322427894972</v>
      </c>
      <c r="F321" s="77">
        <v>135</v>
      </c>
      <c r="G321" s="80">
        <f t="shared" si="184"/>
        <v>99.264705882352942</v>
      </c>
      <c r="H321" s="77">
        <v>97</v>
      </c>
      <c r="I321" s="80">
        <f t="shared" si="194"/>
        <v>107.77777777777777</v>
      </c>
      <c r="J321" s="77">
        <f t="shared" si="198"/>
        <v>8891</v>
      </c>
      <c r="K321" s="80">
        <f t="shared" si="185"/>
        <v>97.105723023154212</v>
      </c>
      <c r="L321" s="77">
        <v>2575</v>
      </c>
      <c r="M321" s="80">
        <f t="shared" si="186"/>
        <v>85.747585747585759</v>
      </c>
      <c r="N321" s="224">
        <v>5616</v>
      </c>
      <c r="O321" s="80">
        <f t="shared" si="195"/>
        <v>103.96149574231765</v>
      </c>
      <c r="P321" s="77">
        <f t="shared" si="187"/>
        <v>3041</v>
      </c>
      <c r="Q321" s="80">
        <f t="shared" si="196"/>
        <v>126.76115047936641</v>
      </c>
      <c r="R321" s="77">
        <f t="shared" si="188"/>
        <v>11932</v>
      </c>
      <c r="S321" s="80">
        <f t="shared" si="189"/>
        <v>103.26265685850282</v>
      </c>
      <c r="T321" s="77">
        <v>11613</v>
      </c>
      <c r="U321" s="80">
        <f t="shared" si="190"/>
        <v>103.65973399982147</v>
      </c>
      <c r="V321" s="77">
        <v>332</v>
      </c>
      <c r="W321" s="80">
        <f t="shared" si="191"/>
        <v>74.943566591422112</v>
      </c>
      <c r="X321" s="77">
        <f t="shared" si="197"/>
        <v>319</v>
      </c>
      <c r="Y321" s="80">
        <f t="shared" si="192"/>
        <v>90.625</v>
      </c>
      <c r="Z321" s="77">
        <v>86</v>
      </c>
      <c r="AA321" s="80">
        <f t="shared" si="193"/>
        <v>104.8780487804878</v>
      </c>
      <c r="AB321" s="77" t="s">
        <v>200</v>
      </c>
      <c r="AC321" s="77" t="s">
        <v>200</v>
      </c>
      <c r="AD321" s="77">
        <v>134</v>
      </c>
      <c r="AE321" s="80">
        <f t="shared" si="199"/>
        <v>101.51515151515152</v>
      </c>
      <c r="AF321" s="77" t="s">
        <v>200</v>
      </c>
      <c r="AG321" s="77" t="s">
        <v>200</v>
      </c>
      <c r="AH321" s="77" t="s">
        <v>200</v>
      </c>
      <c r="AI321" s="200" t="s">
        <v>200</v>
      </c>
      <c r="AJ321" s="184"/>
      <c r="AK321" s="184"/>
      <c r="AL321" s="184"/>
      <c r="AM321" s="184"/>
      <c r="AN321" s="184"/>
      <c r="AO321" s="184"/>
      <c r="AP321" s="184"/>
    </row>
    <row r="322" spans="1:51" ht="12" customHeight="1">
      <c r="A322" s="201"/>
      <c r="B322" s="33" t="s">
        <v>358</v>
      </c>
      <c r="C322" s="50" t="s">
        <v>359</v>
      </c>
      <c r="D322" s="65">
        <v>8990</v>
      </c>
      <c r="E322" s="71">
        <f t="shared" si="200"/>
        <v>98.005014717104544</v>
      </c>
      <c r="F322" s="72">
        <v>125</v>
      </c>
      <c r="G322" s="71">
        <f t="shared" ref="G322:G333" si="201">F322/F310*100</f>
        <v>90.579710144927532</v>
      </c>
      <c r="H322" s="68">
        <v>87</v>
      </c>
      <c r="I322" s="71">
        <f>H322/H310*100</f>
        <v>94.565217391304344</v>
      </c>
      <c r="J322" s="68">
        <f t="shared" si="198"/>
        <v>8865</v>
      </c>
      <c r="K322" s="71">
        <f t="shared" ref="K322:K333" si="202">J322/J310*100</f>
        <v>98.118428334255668</v>
      </c>
      <c r="L322" s="68">
        <v>2601</v>
      </c>
      <c r="M322" s="71">
        <f t="shared" ref="M322:M333" si="203">L322/L310*100</f>
        <v>91.135248773651014</v>
      </c>
      <c r="N322" s="211">
        <v>6005</v>
      </c>
      <c r="O322" s="73">
        <f t="shared" si="195"/>
        <v>101.24768167256786</v>
      </c>
      <c r="P322" s="68">
        <f t="shared" ref="P322:P333" si="204">N322-L322</f>
        <v>3404</v>
      </c>
      <c r="Q322" s="73">
        <f t="shared" si="196"/>
        <v>110.62723431914203</v>
      </c>
      <c r="R322" s="68">
        <f t="shared" ref="R322:R333" si="205">J322+P322</f>
        <v>12269</v>
      </c>
      <c r="S322" s="71">
        <f t="shared" ref="S322:S333" si="206">R322/R310*100</f>
        <v>101.29623513870543</v>
      </c>
      <c r="T322" s="68">
        <v>11942</v>
      </c>
      <c r="U322" s="71">
        <f t="shared" ref="U322:U333" si="207">T322/T310*100</f>
        <v>101.60810005955926</v>
      </c>
      <c r="V322" s="68">
        <v>247</v>
      </c>
      <c r="W322" s="71">
        <f t="shared" ref="W322:W333" si="208">V322/V310*100</f>
        <v>84.300341296928323</v>
      </c>
      <c r="X322" s="68">
        <f t="shared" si="197"/>
        <v>327</v>
      </c>
      <c r="Y322" s="71">
        <f t="shared" ref="Y322:Y333" si="209">X322/X310*100</f>
        <v>91.086350974930369</v>
      </c>
      <c r="Z322" s="68">
        <v>71</v>
      </c>
      <c r="AA322" s="71">
        <f t="shared" ref="AA322:AA333" si="210">Z322/Z310*100</f>
        <v>70.297029702970292</v>
      </c>
      <c r="AB322" s="71" t="s">
        <v>39</v>
      </c>
      <c r="AC322" s="71" t="s">
        <v>39</v>
      </c>
      <c r="AD322" s="213">
        <v>131</v>
      </c>
      <c r="AE322" s="73">
        <f t="shared" si="199"/>
        <v>101.55038759689923</v>
      </c>
      <c r="AF322" s="71" t="s">
        <v>39</v>
      </c>
      <c r="AG322" s="71" t="s">
        <v>39</v>
      </c>
      <c r="AH322" s="71" t="s">
        <v>39</v>
      </c>
      <c r="AI322" s="101" t="s">
        <v>39</v>
      </c>
      <c r="AJ322" s="15"/>
      <c r="AK322" s="15"/>
      <c r="AL322" s="15"/>
      <c r="AM322" s="15"/>
      <c r="AN322" s="15"/>
      <c r="AO322" s="15"/>
      <c r="AP322" s="15"/>
    </row>
    <row r="323" spans="1:51" s="62" customFormat="1" ht="12" customHeight="1">
      <c r="A323" s="202"/>
      <c r="B323" s="33" t="s">
        <v>360</v>
      </c>
      <c r="C323" s="50" t="s">
        <v>361</v>
      </c>
      <c r="D323" s="75">
        <v>8937</v>
      </c>
      <c r="E323" s="73">
        <f t="shared" si="200"/>
        <v>96.470207253886002</v>
      </c>
      <c r="F323" s="72">
        <v>148</v>
      </c>
      <c r="G323" s="73">
        <f t="shared" si="201"/>
        <v>104.9645390070922</v>
      </c>
      <c r="H323" s="72">
        <v>110</v>
      </c>
      <c r="I323" s="73">
        <f t="shared" ref="I323:I333" si="211">H323/H311*100</f>
        <v>115.78947368421053</v>
      </c>
      <c r="J323" s="72">
        <f t="shared" si="198"/>
        <v>8789</v>
      </c>
      <c r="K323" s="73">
        <f t="shared" si="202"/>
        <v>96.338923599693089</v>
      </c>
      <c r="L323" s="72">
        <v>2520</v>
      </c>
      <c r="M323" s="73">
        <f t="shared" si="203"/>
        <v>91.205211726384363</v>
      </c>
      <c r="N323" s="212">
        <v>6512</v>
      </c>
      <c r="O323" s="73">
        <f t="shared" ref="O323:O333" si="212">N323/N311*100</f>
        <v>103.26673009831906</v>
      </c>
      <c r="P323" s="72">
        <f t="shared" si="204"/>
        <v>3992</v>
      </c>
      <c r="Q323" s="73">
        <f t="shared" si="196"/>
        <v>112.67287609370591</v>
      </c>
      <c r="R323" s="72">
        <f t="shared" si="205"/>
        <v>12781</v>
      </c>
      <c r="S323" s="73">
        <f t="shared" si="206"/>
        <v>100.9079425232907</v>
      </c>
      <c r="T323" s="72">
        <v>12422</v>
      </c>
      <c r="U323" s="73">
        <f t="shared" si="207"/>
        <v>101.42064010450686</v>
      </c>
      <c r="V323" s="72">
        <v>250</v>
      </c>
      <c r="W323" s="73">
        <f t="shared" si="208"/>
        <v>84.745762711864401</v>
      </c>
      <c r="X323" s="72">
        <f t="shared" si="197"/>
        <v>359</v>
      </c>
      <c r="Y323" s="73">
        <f t="shared" si="209"/>
        <v>85.885167464114829</v>
      </c>
      <c r="Z323" s="72">
        <v>59</v>
      </c>
      <c r="AA323" s="73">
        <f t="shared" si="210"/>
        <v>100</v>
      </c>
      <c r="AB323" s="73" t="s">
        <v>200</v>
      </c>
      <c r="AC323" s="73" t="s">
        <v>200</v>
      </c>
      <c r="AD323" s="72">
        <v>132</v>
      </c>
      <c r="AE323" s="73">
        <f t="shared" si="199"/>
        <v>93.61702127659575</v>
      </c>
      <c r="AF323" s="73" t="s">
        <v>39</v>
      </c>
      <c r="AG323" s="73" t="s">
        <v>39</v>
      </c>
      <c r="AH323" s="73" t="s">
        <v>39</v>
      </c>
      <c r="AI323" s="74" t="s">
        <v>39</v>
      </c>
      <c r="AJ323" s="157"/>
      <c r="AK323" s="157"/>
      <c r="AL323" s="157"/>
      <c r="AM323" s="157"/>
      <c r="AN323" s="157"/>
      <c r="AO323" s="157"/>
      <c r="AP323" s="157"/>
    </row>
    <row r="324" spans="1:51" s="62" customFormat="1" ht="12" customHeight="1">
      <c r="A324" s="202"/>
      <c r="B324" s="33" t="s">
        <v>362</v>
      </c>
      <c r="C324" s="50" t="s">
        <v>10</v>
      </c>
      <c r="D324" s="75">
        <v>8643</v>
      </c>
      <c r="E324" s="73">
        <f t="shared" si="200"/>
        <v>96.429766819145385</v>
      </c>
      <c r="F324" s="72">
        <v>110</v>
      </c>
      <c r="G324" s="73">
        <f t="shared" si="201"/>
        <v>89.430894308943081</v>
      </c>
      <c r="H324" s="72">
        <v>81</v>
      </c>
      <c r="I324" s="73">
        <f t="shared" si="211"/>
        <v>95.294117647058812</v>
      </c>
      <c r="J324" s="72">
        <f t="shared" si="198"/>
        <v>8533</v>
      </c>
      <c r="K324" s="73">
        <f t="shared" si="202"/>
        <v>96.527149321266975</v>
      </c>
      <c r="L324" s="72">
        <v>2412</v>
      </c>
      <c r="M324" s="73">
        <f t="shared" si="203"/>
        <v>89.432703003337039</v>
      </c>
      <c r="N324" s="212">
        <v>6358</v>
      </c>
      <c r="O324" s="73">
        <f t="shared" si="212"/>
        <v>104.86557809665183</v>
      </c>
      <c r="P324" s="72">
        <f t="shared" si="204"/>
        <v>3946</v>
      </c>
      <c r="Q324" s="73">
        <f t="shared" si="196"/>
        <v>117.2311348781937</v>
      </c>
      <c r="R324" s="72">
        <f t="shared" si="205"/>
        <v>12479</v>
      </c>
      <c r="S324" s="73">
        <f t="shared" si="206"/>
        <v>102.23660494838605</v>
      </c>
      <c r="T324" s="72">
        <v>12147</v>
      </c>
      <c r="U324" s="73">
        <f t="shared" si="207"/>
        <v>102.64492141287815</v>
      </c>
      <c r="V324" s="72">
        <v>245</v>
      </c>
      <c r="W324" s="73">
        <f t="shared" si="208"/>
        <v>92.10526315789474</v>
      </c>
      <c r="X324" s="72">
        <f t="shared" si="197"/>
        <v>332</v>
      </c>
      <c r="Y324" s="73">
        <f t="shared" si="209"/>
        <v>89.247311827956992</v>
      </c>
      <c r="Z324" s="72">
        <v>64</v>
      </c>
      <c r="AA324" s="73">
        <f t="shared" si="210"/>
        <v>85.333333333333343</v>
      </c>
      <c r="AB324" s="73" t="s">
        <v>200</v>
      </c>
      <c r="AC324" s="73" t="s">
        <v>200</v>
      </c>
      <c r="AD324" s="72">
        <v>131</v>
      </c>
      <c r="AE324" s="73">
        <f t="shared" si="199"/>
        <v>98.496240601503757</v>
      </c>
      <c r="AF324" s="73" t="s">
        <v>39</v>
      </c>
      <c r="AG324" s="73" t="s">
        <v>39</v>
      </c>
      <c r="AH324" s="73" t="s">
        <v>39</v>
      </c>
      <c r="AI324" s="74" t="s">
        <v>39</v>
      </c>
      <c r="AJ324" s="157"/>
      <c r="AK324" s="157"/>
      <c r="AL324" s="157"/>
      <c r="AM324" s="157"/>
      <c r="AN324" s="157"/>
      <c r="AO324" s="157"/>
      <c r="AP324" s="157"/>
    </row>
    <row r="325" spans="1:51" s="62" customFormat="1" ht="12" customHeight="1">
      <c r="A325" s="202"/>
      <c r="B325" s="33" t="s">
        <v>363</v>
      </c>
      <c r="C325" s="50" t="s">
        <v>364</v>
      </c>
      <c r="D325" s="75">
        <v>8593</v>
      </c>
      <c r="E325" s="73">
        <f t="shared" si="200"/>
        <v>95.21329639889197</v>
      </c>
      <c r="F325" s="72">
        <v>129</v>
      </c>
      <c r="G325" s="73">
        <f t="shared" si="201"/>
        <v>101.5748031496063</v>
      </c>
      <c r="H325" s="72">
        <v>100</v>
      </c>
      <c r="I325" s="73">
        <f t="shared" si="211"/>
        <v>112.35955056179776</v>
      </c>
      <c r="J325" s="72">
        <f t="shared" si="198"/>
        <v>8464</v>
      </c>
      <c r="K325" s="73">
        <f t="shared" si="202"/>
        <v>95.122499438075963</v>
      </c>
      <c r="L325" s="72">
        <v>2400</v>
      </c>
      <c r="M325" s="73">
        <f t="shared" si="203"/>
        <v>93.896713615023472</v>
      </c>
      <c r="N325" s="212">
        <v>6544</v>
      </c>
      <c r="O325" s="73">
        <f t="shared" si="212"/>
        <v>103.16884754847864</v>
      </c>
      <c r="P325" s="72">
        <f t="shared" si="204"/>
        <v>4144</v>
      </c>
      <c r="Q325" s="73">
        <f t="shared" si="196"/>
        <v>109.42698706099816</v>
      </c>
      <c r="R325" s="72">
        <f t="shared" si="205"/>
        <v>12608</v>
      </c>
      <c r="S325" s="73">
        <f t="shared" si="206"/>
        <v>99.392983839180133</v>
      </c>
      <c r="T325" s="72">
        <v>12252</v>
      </c>
      <c r="U325" s="73">
        <f t="shared" si="207"/>
        <v>99.642160052049448</v>
      </c>
      <c r="V325" s="72">
        <v>242</v>
      </c>
      <c r="W325" s="73">
        <f t="shared" si="208"/>
        <v>96.031746031746039</v>
      </c>
      <c r="X325" s="72">
        <f t="shared" si="197"/>
        <v>356</v>
      </c>
      <c r="Y325" s="73">
        <f t="shared" si="209"/>
        <v>91.516709511568124</v>
      </c>
      <c r="Z325" s="72">
        <v>75</v>
      </c>
      <c r="AA325" s="73">
        <f t="shared" si="210"/>
        <v>88.235294117647058</v>
      </c>
      <c r="AB325" s="73" t="s">
        <v>200</v>
      </c>
      <c r="AC325" s="73" t="s">
        <v>200</v>
      </c>
      <c r="AD325" s="72">
        <v>144</v>
      </c>
      <c r="AE325" s="73">
        <f t="shared" si="199"/>
        <v>98.630136986301366</v>
      </c>
      <c r="AF325" s="73" t="s">
        <v>39</v>
      </c>
      <c r="AG325" s="73" t="s">
        <v>39</v>
      </c>
      <c r="AH325" s="73" t="s">
        <v>39</v>
      </c>
      <c r="AI325" s="74" t="s">
        <v>39</v>
      </c>
      <c r="AJ325" s="157"/>
      <c r="AK325" s="157"/>
      <c r="AL325" s="157"/>
      <c r="AM325" s="157"/>
      <c r="AN325" s="157"/>
      <c r="AO325" s="157"/>
      <c r="AP325" s="157"/>
    </row>
    <row r="326" spans="1:51" s="62" customFormat="1" ht="12" customHeight="1">
      <c r="A326" s="202"/>
      <c r="B326" s="33" t="s">
        <v>365</v>
      </c>
      <c r="C326" s="50" t="s">
        <v>366</v>
      </c>
      <c r="D326" s="75">
        <v>8417</v>
      </c>
      <c r="E326" s="73">
        <f t="shared" si="200"/>
        <v>97.486680565207323</v>
      </c>
      <c r="F326" s="72">
        <v>131</v>
      </c>
      <c r="G326" s="73">
        <f t="shared" si="201"/>
        <v>94.927536231884062</v>
      </c>
      <c r="H326" s="72">
        <v>102</v>
      </c>
      <c r="I326" s="73">
        <f t="shared" si="211"/>
        <v>102</v>
      </c>
      <c r="J326" s="72">
        <f t="shared" si="198"/>
        <v>8286</v>
      </c>
      <c r="K326" s="73">
        <f t="shared" si="202"/>
        <v>97.528248587570616</v>
      </c>
      <c r="L326" s="72">
        <v>2437</v>
      </c>
      <c r="M326" s="73">
        <f t="shared" si="203"/>
        <v>95.04680187207488</v>
      </c>
      <c r="N326" s="212">
        <v>6474</v>
      </c>
      <c r="O326" s="73">
        <f t="shared" si="212"/>
        <v>102.79453794855509</v>
      </c>
      <c r="P326" s="72">
        <f t="shared" si="204"/>
        <v>4037</v>
      </c>
      <c r="Q326" s="73">
        <f t="shared" si="196"/>
        <v>108.11462238885913</v>
      </c>
      <c r="R326" s="72">
        <f t="shared" si="205"/>
        <v>12323</v>
      </c>
      <c r="S326" s="73">
        <f t="shared" si="206"/>
        <v>100.76042518397384</v>
      </c>
      <c r="T326" s="72">
        <v>11979</v>
      </c>
      <c r="U326" s="73">
        <f t="shared" si="207"/>
        <v>100.69771351714863</v>
      </c>
      <c r="V326" s="72">
        <v>247</v>
      </c>
      <c r="W326" s="73">
        <f t="shared" si="208"/>
        <v>86.666666666666671</v>
      </c>
      <c r="X326" s="72">
        <f t="shared" si="197"/>
        <v>344</v>
      </c>
      <c r="Y326" s="73">
        <f t="shared" si="209"/>
        <v>102.9940119760479</v>
      </c>
      <c r="Z326" s="72">
        <v>65</v>
      </c>
      <c r="AA326" s="73">
        <f t="shared" si="210"/>
        <v>85.526315789473685</v>
      </c>
      <c r="AB326" s="73" t="s">
        <v>200</v>
      </c>
      <c r="AC326" s="73" t="s">
        <v>200</v>
      </c>
      <c r="AD326" s="214">
        <v>130</v>
      </c>
      <c r="AE326" s="73">
        <f t="shared" si="199"/>
        <v>97.014925373134332</v>
      </c>
      <c r="AF326" s="73" t="s">
        <v>200</v>
      </c>
      <c r="AG326" s="73" t="s">
        <v>200</v>
      </c>
      <c r="AH326" s="73" t="s">
        <v>200</v>
      </c>
      <c r="AI326" s="74" t="s">
        <v>200</v>
      </c>
      <c r="AJ326" s="157"/>
      <c r="AK326" s="157"/>
      <c r="AL326" s="157"/>
      <c r="AM326" s="157"/>
      <c r="AN326" s="157"/>
      <c r="AO326" s="157"/>
      <c r="AP326" s="157"/>
    </row>
    <row r="327" spans="1:51" s="62" customFormat="1" ht="12" customHeight="1">
      <c r="A327" s="202"/>
      <c r="B327" s="33" t="s">
        <v>367</v>
      </c>
      <c r="C327" s="50" t="s">
        <v>13</v>
      </c>
      <c r="D327" s="75">
        <v>8250</v>
      </c>
      <c r="E327" s="73">
        <f t="shared" si="200"/>
        <v>96.041909196740392</v>
      </c>
      <c r="F327" s="72">
        <v>121</v>
      </c>
      <c r="G327" s="73">
        <f t="shared" si="201"/>
        <v>99.180327868852459</v>
      </c>
      <c r="H327" s="72">
        <v>92</v>
      </c>
      <c r="I327" s="73">
        <f t="shared" si="211"/>
        <v>109.52380952380953</v>
      </c>
      <c r="J327" s="72">
        <f t="shared" si="198"/>
        <v>8129</v>
      </c>
      <c r="K327" s="73">
        <f t="shared" si="202"/>
        <v>95.996693434104856</v>
      </c>
      <c r="L327" s="72">
        <v>2242</v>
      </c>
      <c r="M327" s="73">
        <f t="shared" si="203"/>
        <v>92.415498763396542</v>
      </c>
      <c r="N327" s="212">
        <v>6698</v>
      </c>
      <c r="O327" s="73">
        <f t="shared" si="212"/>
        <v>104.39526184538654</v>
      </c>
      <c r="P327" s="72">
        <f t="shared" si="204"/>
        <v>4456</v>
      </c>
      <c r="Q327" s="73">
        <f t="shared" ref="Q327:Q333" si="213">P327/P315*100</f>
        <v>111.67919799498746</v>
      </c>
      <c r="R327" s="72">
        <f t="shared" si="205"/>
        <v>12585</v>
      </c>
      <c r="S327" s="73">
        <f t="shared" si="206"/>
        <v>101.0194252689035</v>
      </c>
      <c r="T327" s="72">
        <v>12261</v>
      </c>
      <c r="U327" s="73">
        <f t="shared" si="207"/>
        <v>100.96343873517786</v>
      </c>
      <c r="V327" s="72">
        <v>327</v>
      </c>
      <c r="W327" s="73">
        <f t="shared" si="208"/>
        <v>107.92079207920793</v>
      </c>
      <c r="X327" s="72">
        <f>R327-T327</f>
        <v>324</v>
      </c>
      <c r="Y327" s="73">
        <f t="shared" si="209"/>
        <v>103.18471337579618</v>
      </c>
      <c r="Z327" s="72">
        <v>64</v>
      </c>
      <c r="AA327" s="73">
        <f t="shared" si="210"/>
        <v>118.5185185185185</v>
      </c>
      <c r="AB327" s="73" t="s">
        <v>200</v>
      </c>
      <c r="AC327" s="73" t="s">
        <v>200</v>
      </c>
      <c r="AD327" s="214">
        <v>136</v>
      </c>
      <c r="AE327" s="73">
        <f t="shared" si="199"/>
        <v>107.93650793650794</v>
      </c>
      <c r="AF327" s="73" t="s">
        <v>200</v>
      </c>
      <c r="AG327" s="73" t="s">
        <v>200</v>
      </c>
      <c r="AH327" s="73" t="s">
        <v>200</v>
      </c>
      <c r="AI327" s="74" t="s">
        <v>200</v>
      </c>
      <c r="AJ327" s="157"/>
      <c r="AK327" s="157"/>
      <c r="AL327" s="157"/>
      <c r="AM327" s="157"/>
      <c r="AN327" s="157"/>
      <c r="AO327" s="157"/>
      <c r="AP327" s="157"/>
    </row>
    <row r="328" spans="1:51" s="62" customFormat="1" ht="12" customHeight="1">
      <c r="A328" s="202"/>
      <c r="B328" s="33" t="s">
        <v>368</v>
      </c>
      <c r="C328" s="50" t="s">
        <v>14</v>
      </c>
      <c r="D328" s="75">
        <v>8394</v>
      </c>
      <c r="E328" s="73">
        <f>D328/D316*100</f>
        <v>95.745408919812931</v>
      </c>
      <c r="F328" s="72">
        <v>107</v>
      </c>
      <c r="G328" s="73">
        <f t="shared" si="201"/>
        <v>93.043478260869563</v>
      </c>
      <c r="H328" s="72">
        <v>78</v>
      </c>
      <c r="I328" s="73">
        <f t="shared" si="211"/>
        <v>101.29870129870129</v>
      </c>
      <c r="J328" s="72">
        <f>D328-F328</f>
        <v>8287</v>
      </c>
      <c r="K328" s="73">
        <f t="shared" si="202"/>
        <v>95.781322237632921</v>
      </c>
      <c r="L328" s="72">
        <v>2324</v>
      </c>
      <c r="M328" s="73">
        <f t="shared" si="203"/>
        <v>94.050991501416419</v>
      </c>
      <c r="N328" s="212">
        <v>6543</v>
      </c>
      <c r="O328" s="73">
        <f t="shared" si="212"/>
        <v>104.40402106270943</v>
      </c>
      <c r="P328" s="72">
        <f t="shared" si="204"/>
        <v>4219</v>
      </c>
      <c r="Q328" s="73">
        <f t="shared" si="213"/>
        <v>111.14330874604848</v>
      </c>
      <c r="R328" s="72">
        <f t="shared" si="205"/>
        <v>12506</v>
      </c>
      <c r="S328" s="73">
        <f t="shared" si="206"/>
        <v>100.4659383033419</v>
      </c>
      <c r="T328" s="72">
        <v>12193</v>
      </c>
      <c r="U328" s="73">
        <f t="shared" si="207"/>
        <v>100.82692466716283</v>
      </c>
      <c r="V328" s="72">
        <v>338</v>
      </c>
      <c r="W328" s="73">
        <f t="shared" si="208"/>
        <v>102.7355623100304</v>
      </c>
      <c r="X328" s="72">
        <f t="shared" ref="X328:X333" si="214">R328-T328</f>
        <v>313</v>
      </c>
      <c r="Y328" s="73">
        <f t="shared" si="209"/>
        <v>88.16901408450704</v>
      </c>
      <c r="Z328" s="72">
        <v>68</v>
      </c>
      <c r="AA328" s="73">
        <f t="shared" si="210"/>
        <v>93.150684931506845</v>
      </c>
      <c r="AB328" s="73" t="s">
        <v>200</v>
      </c>
      <c r="AC328" s="73" t="s">
        <v>200</v>
      </c>
      <c r="AD328" s="72">
        <v>140</v>
      </c>
      <c r="AE328" s="73">
        <f>AD328/AD316*100</f>
        <v>95.238095238095227</v>
      </c>
      <c r="AF328" s="73" t="s">
        <v>200</v>
      </c>
      <c r="AG328" s="73" t="s">
        <v>200</v>
      </c>
      <c r="AH328" s="73" t="s">
        <v>200</v>
      </c>
      <c r="AI328" s="74" t="s">
        <v>200</v>
      </c>
      <c r="AJ328" s="157"/>
      <c r="AK328" s="157"/>
      <c r="AL328" s="157"/>
      <c r="AM328" s="157"/>
      <c r="AN328" s="157"/>
      <c r="AO328" s="157"/>
      <c r="AP328" s="157"/>
    </row>
    <row r="329" spans="1:51" s="62" customFormat="1" ht="12" customHeight="1">
      <c r="A329" s="202"/>
      <c r="B329" s="33" t="s">
        <v>369</v>
      </c>
      <c r="C329" s="50" t="s">
        <v>15</v>
      </c>
      <c r="D329" s="75">
        <v>8211</v>
      </c>
      <c r="E329" s="73">
        <f>D329/D317*100</f>
        <v>97.552572175359387</v>
      </c>
      <c r="F329" s="72">
        <v>109</v>
      </c>
      <c r="G329" s="73">
        <f t="shared" si="201"/>
        <v>91.596638655462186</v>
      </c>
      <c r="H329" s="72">
        <v>80</v>
      </c>
      <c r="I329" s="73">
        <f t="shared" si="211"/>
        <v>98.76543209876543</v>
      </c>
      <c r="J329" s="72">
        <f t="shared" ref="J329:J333" si="215">D329-F329</f>
        <v>8102</v>
      </c>
      <c r="K329" s="73">
        <f t="shared" si="202"/>
        <v>97.637985056640147</v>
      </c>
      <c r="L329" s="72">
        <v>2335</v>
      </c>
      <c r="M329" s="73">
        <f t="shared" si="203"/>
        <v>95.657517410897171</v>
      </c>
      <c r="N329" s="212">
        <v>6119</v>
      </c>
      <c r="O329" s="73">
        <f t="shared" si="212"/>
        <v>102.58172673931266</v>
      </c>
      <c r="P329" s="72">
        <f t="shared" si="204"/>
        <v>3784</v>
      </c>
      <c r="Q329" s="73">
        <f t="shared" si="213"/>
        <v>107.37797956867196</v>
      </c>
      <c r="R329" s="72">
        <f t="shared" si="205"/>
        <v>11886</v>
      </c>
      <c r="S329" s="73">
        <f t="shared" si="206"/>
        <v>100.54136355946541</v>
      </c>
      <c r="T329" s="72">
        <v>11570</v>
      </c>
      <c r="U329" s="73">
        <f t="shared" si="207"/>
        <v>100.52128583840138</v>
      </c>
      <c r="V329" s="72">
        <v>310</v>
      </c>
      <c r="W329" s="73">
        <f t="shared" si="208"/>
        <v>99.04153354632588</v>
      </c>
      <c r="X329" s="72">
        <f t="shared" si="214"/>
        <v>316</v>
      </c>
      <c r="Y329" s="73">
        <f t="shared" si="209"/>
        <v>101.28205128205127</v>
      </c>
      <c r="Z329" s="72">
        <v>83</v>
      </c>
      <c r="AA329" s="73">
        <f t="shared" si="210"/>
        <v>113.69863013698631</v>
      </c>
      <c r="AB329" s="73" t="s">
        <v>200</v>
      </c>
      <c r="AC329" s="73" t="s">
        <v>200</v>
      </c>
      <c r="AD329" s="72">
        <v>130</v>
      </c>
      <c r="AE329" s="73">
        <f t="shared" ref="AE329:AE333" si="216">AD329/AD317*100</f>
        <v>92.857142857142861</v>
      </c>
      <c r="AF329" s="73" t="s">
        <v>200</v>
      </c>
      <c r="AG329" s="73" t="s">
        <v>200</v>
      </c>
      <c r="AH329" s="73" t="s">
        <v>200</v>
      </c>
      <c r="AI329" s="74" t="s">
        <v>200</v>
      </c>
      <c r="AJ329" s="157"/>
      <c r="AK329" s="157"/>
      <c r="AL329" s="157"/>
      <c r="AM329" s="157"/>
      <c r="AN329" s="157"/>
      <c r="AO329" s="157"/>
      <c r="AP329" s="157"/>
    </row>
    <row r="330" spans="1:51" s="62" customFormat="1" ht="12" customHeight="1">
      <c r="A330" s="202"/>
      <c r="B330" s="33" t="s">
        <v>370</v>
      </c>
      <c r="C330" s="50" t="s">
        <v>16</v>
      </c>
      <c r="D330" s="75">
        <v>8496</v>
      </c>
      <c r="E330" s="73">
        <f>D330/D318*100</f>
        <v>96.50159018627896</v>
      </c>
      <c r="F330" s="72">
        <v>118</v>
      </c>
      <c r="G330" s="73">
        <f t="shared" si="201"/>
        <v>93.650793650793645</v>
      </c>
      <c r="H330" s="72">
        <v>89</v>
      </c>
      <c r="I330" s="73">
        <f t="shared" si="211"/>
        <v>101.13636363636364</v>
      </c>
      <c r="J330" s="72">
        <f t="shared" si="215"/>
        <v>8378</v>
      </c>
      <c r="K330" s="73">
        <f t="shared" si="202"/>
        <v>96.542982253975566</v>
      </c>
      <c r="L330" s="72">
        <v>2497</v>
      </c>
      <c r="M330" s="73">
        <f t="shared" si="203"/>
        <v>93.766428839654523</v>
      </c>
      <c r="N330" s="212">
        <v>5729</v>
      </c>
      <c r="O330" s="73">
        <f t="shared" si="212"/>
        <v>99.75622496952812</v>
      </c>
      <c r="P330" s="72">
        <f t="shared" si="204"/>
        <v>3232</v>
      </c>
      <c r="Q330" s="73">
        <f t="shared" si="213"/>
        <v>104.93506493506493</v>
      </c>
      <c r="R330" s="72">
        <f t="shared" si="205"/>
        <v>11610</v>
      </c>
      <c r="S330" s="73">
        <f t="shared" si="206"/>
        <v>98.7412825310427</v>
      </c>
      <c r="T330" s="72">
        <v>11315</v>
      </c>
      <c r="U330" s="73">
        <f t="shared" si="207"/>
        <v>98.451231184199074</v>
      </c>
      <c r="V330" s="72">
        <v>308</v>
      </c>
      <c r="W330" s="73">
        <f t="shared" si="208"/>
        <v>79.586563307493535</v>
      </c>
      <c r="X330" s="72">
        <f t="shared" si="214"/>
        <v>295</v>
      </c>
      <c r="Y330" s="73">
        <f t="shared" si="209"/>
        <v>111.32075471698113</v>
      </c>
      <c r="Z330" s="72">
        <v>73</v>
      </c>
      <c r="AA330" s="73">
        <f t="shared" si="210"/>
        <v>140.38461538461539</v>
      </c>
      <c r="AB330" s="73" t="s">
        <v>200</v>
      </c>
      <c r="AC330" s="73" t="s">
        <v>200</v>
      </c>
      <c r="AD330" s="72">
        <v>122</v>
      </c>
      <c r="AE330" s="73">
        <f t="shared" si="216"/>
        <v>102.52100840336134</v>
      </c>
      <c r="AF330" s="73" t="s">
        <v>200</v>
      </c>
      <c r="AG330" s="73" t="s">
        <v>200</v>
      </c>
      <c r="AH330" s="73" t="s">
        <v>200</v>
      </c>
      <c r="AI330" s="74" t="s">
        <v>200</v>
      </c>
      <c r="AJ330" s="157"/>
      <c r="AK330" s="157"/>
      <c r="AL330" s="157"/>
      <c r="AM330" s="157"/>
      <c r="AN330" s="157"/>
      <c r="AO330" s="157"/>
      <c r="AP330" s="157"/>
    </row>
    <row r="331" spans="1:51" s="62" customFormat="1" ht="12" customHeight="1">
      <c r="A331" s="202"/>
      <c r="B331" s="33" t="s">
        <v>371</v>
      </c>
      <c r="C331" s="50" t="s">
        <v>372</v>
      </c>
      <c r="D331" s="159">
        <v>8720</v>
      </c>
      <c r="E331" s="156">
        <f t="shared" ref="E331:E333" si="217">D331/D319*100</f>
        <v>98.021582733812949</v>
      </c>
      <c r="F331" s="158">
        <v>102</v>
      </c>
      <c r="G331" s="156">
        <f t="shared" si="201"/>
        <v>85.714285714285708</v>
      </c>
      <c r="H331" s="158">
        <v>73</v>
      </c>
      <c r="I331" s="156">
        <f t="shared" si="211"/>
        <v>90.123456790123456</v>
      </c>
      <c r="J331" s="158">
        <f t="shared" si="215"/>
        <v>8618</v>
      </c>
      <c r="K331" s="156">
        <f t="shared" si="202"/>
        <v>98.18844707758916</v>
      </c>
      <c r="L331" s="158">
        <v>2693</v>
      </c>
      <c r="M331" s="156">
        <f t="shared" si="203"/>
        <v>99.336038362227967</v>
      </c>
      <c r="N331" s="229">
        <v>6021</v>
      </c>
      <c r="O331" s="156">
        <f t="shared" si="212"/>
        <v>102.57240204429301</v>
      </c>
      <c r="P331" s="158">
        <f t="shared" si="204"/>
        <v>3328</v>
      </c>
      <c r="Q331" s="156">
        <f t="shared" si="213"/>
        <v>105.34979423868313</v>
      </c>
      <c r="R331" s="158">
        <f t="shared" si="205"/>
        <v>11946</v>
      </c>
      <c r="S331" s="156">
        <f t="shared" si="206"/>
        <v>100.0837801608579</v>
      </c>
      <c r="T331" s="158">
        <v>11656</v>
      </c>
      <c r="U331" s="156">
        <f t="shared" si="207"/>
        <v>100.25804231894031</v>
      </c>
      <c r="V331" s="158">
        <v>279</v>
      </c>
      <c r="W331" s="156">
        <f t="shared" si="208"/>
        <v>87.735849056603783</v>
      </c>
      <c r="X331" s="158">
        <f t="shared" si="214"/>
        <v>290</v>
      </c>
      <c r="Y331" s="156">
        <f t="shared" si="209"/>
        <v>93.548387096774192</v>
      </c>
      <c r="Z331" s="158">
        <v>49</v>
      </c>
      <c r="AA331" s="156">
        <f t="shared" si="210"/>
        <v>94.230769230769226</v>
      </c>
      <c r="AB331" s="156" t="s">
        <v>200</v>
      </c>
      <c r="AC331" s="156" t="s">
        <v>200</v>
      </c>
      <c r="AD331" s="158">
        <v>137</v>
      </c>
      <c r="AE331" s="156">
        <f t="shared" si="216"/>
        <v>103.00751879699249</v>
      </c>
      <c r="AF331" s="156" t="s">
        <v>200</v>
      </c>
      <c r="AG331" s="156" t="s">
        <v>200</v>
      </c>
      <c r="AH331" s="156" t="s">
        <v>200</v>
      </c>
      <c r="AI331" s="230" t="s">
        <v>200</v>
      </c>
      <c r="AJ331" s="157"/>
      <c r="AK331" s="157"/>
      <c r="AL331" s="157"/>
      <c r="AM331" s="157"/>
      <c r="AN331" s="157"/>
      <c r="AO331" s="157"/>
      <c r="AP331" s="157"/>
    </row>
    <row r="332" spans="1:51" s="62" customFormat="1" ht="12.75" customHeight="1">
      <c r="A332" s="202"/>
      <c r="B332" s="33" t="s">
        <v>373</v>
      </c>
      <c r="C332" s="50" t="s">
        <v>374</v>
      </c>
      <c r="D332" s="159">
        <v>7976</v>
      </c>
      <c r="E332" s="156">
        <f t="shared" si="217"/>
        <v>94.401704343709312</v>
      </c>
      <c r="F332" s="158">
        <v>107</v>
      </c>
      <c r="G332" s="156">
        <f t="shared" si="201"/>
        <v>88.429752066115711</v>
      </c>
      <c r="H332" s="158">
        <v>78</v>
      </c>
      <c r="I332" s="156">
        <f t="shared" si="211"/>
        <v>93.975903614457835</v>
      </c>
      <c r="J332" s="158">
        <f t="shared" si="215"/>
        <v>7869</v>
      </c>
      <c r="K332" s="156">
        <f t="shared" si="202"/>
        <v>94.488472622478383</v>
      </c>
      <c r="L332" s="158">
        <v>2327</v>
      </c>
      <c r="M332" s="156">
        <f t="shared" si="203"/>
        <v>95.682565789473685</v>
      </c>
      <c r="N332" s="229">
        <v>5480</v>
      </c>
      <c r="O332" s="156">
        <f t="shared" si="212"/>
        <v>99.74517655624318</v>
      </c>
      <c r="P332" s="158">
        <f t="shared" si="204"/>
        <v>3153</v>
      </c>
      <c r="Q332" s="156">
        <f t="shared" si="213"/>
        <v>102.97191378184193</v>
      </c>
      <c r="R332" s="158">
        <f t="shared" si="205"/>
        <v>11022</v>
      </c>
      <c r="S332" s="156">
        <f t="shared" si="206"/>
        <v>96.769095697980688</v>
      </c>
      <c r="T332" s="158">
        <v>10716</v>
      </c>
      <c r="U332" s="156">
        <f t="shared" si="207"/>
        <v>96.453645364536456</v>
      </c>
      <c r="V332" s="158">
        <v>218</v>
      </c>
      <c r="W332" s="156">
        <f t="shared" si="208"/>
        <v>81.343283582089555</v>
      </c>
      <c r="X332" s="158">
        <f t="shared" si="214"/>
        <v>306</v>
      </c>
      <c r="Y332" s="156">
        <f t="shared" si="209"/>
        <v>109.28571428571428</v>
      </c>
      <c r="Z332" s="158">
        <v>76</v>
      </c>
      <c r="AA332" s="156">
        <f t="shared" si="210"/>
        <v>111.76470588235294</v>
      </c>
      <c r="AB332" s="156" t="s">
        <v>200</v>
      </c>
      <c r="AC332" s="156" t="s">
        <v>200</v>
      </c>
      <c r="AD332" s="158">
        <v>116</v>
      </c>
      <c r="AE332" s="156">
        <f t="shared" si="216"/>
        <v>99.145299145299148</v>
      </c>
      <c r="AF332" s="156" t="s">
        <v>200</v>
      </c>
      <c r="AG332" s="156" t="s">
        <v>200</v>
      </c>
      <c r="AH332" s="156" t="s">
        <v>200</v>
      </c>
      <c r="AI332" s="230" t="s">
        <v>200</v>
      </c>
      <c r="AJ332" s="157"/>
      <c r="AK332" s="157"/>
      <c r="AL332" s="157"/>
      <c r="AM332" s="157"/>
      <c r="AN332" s="157"/>
      <c r="AO332" s="157"/>
      <c r="AP332" s="157"/>
    </row>
    <row r="333" spans="1:51" s="185" customFormat="1" ht="12.75" customHeight="1">
      <c r="A333" s="203"/>
      <c r="B333" s="35" t="s">
        <v>375</v>
      </c>
      <c r="C333" s="53" t="s">
        <v>376</v>
      </c>
      <c r="D333" s="207">
        <v>8887</v>
      </c>
      <c r="E333" s="208">
        <f t="shared" si="217"/>
        <v>98.46000443164192</v>
      </c>
      <c r="F333" s="209">
        <v>124</v>
      </c>
      <c r="G333" s="208">
        <f t="shared" si="201"/>
        <v>91.851851851851848</v>
      </c>
      <c r="H333" s="209">
        <v>95</v>
      </c>
      <c r="I333" s="208">
        <f t="shared" si="211"/>
        <v>97.9381443298969</v>
      </c>
      <c r="J333" s="209">
        <f t="shared" si="215"/>
        <v>8763</v>
      </c>
      <c r="K333" s="208">
        <f t="shared" si="202"/>
        <v>98.560341918794279</v>
      </c>
      <c r="L333" s="209">
        <v>2635</v>
      </c>
      <c r="M333" s="208">
        <f t="shared" si="203"/>
        <v>102.33009708737863</v>
      </c>
      <c r="N333" s="231">
        <v>5871</v>
      </c>
      <c r="O333" s="208">
        <f t="shared" si="212"/>
        <v>104.5405982905983</v>
      </c>
      <c r="P333" s="209">
        <f t="shared" si="204"/>
        <v>3236</v>
      </c>
      <c r="Q333" s="208">
        <f t="shared" si="213"/>
        <v>106.41236435383097</v>
      </c>
      <c r="R333" s="209">
        <f t="shared" si="205"/>
        <v>11999</v>
      </c>
      <c r="S333" s="208">
        <f t="shared" si="206"/>
        <v>100.56151525310091</v>
      </c>
      <c r="T333" s="209">
        <v>11673</v>
      </c>
      <c r="U333" s="208">
        <f t="shared" si="207"/>
        <v>100.51666236114698</v>
      </c>
      <c r="V333" s="209">
        <v>245</v>
      </c>
      <c r="W333" s="208">
        <f t="shared" si="208"/>
        <v>73.795180722891558</v>
      </c>
      <c r="X333" s="209">
        <f t="shared" si="214"/>
        <v>326</v>
      </c>
      <c r="Y333" s="208">
        <f t="shared" si="209"/>
        <v>102.19435736677116</v>
      </c>
      <c r="Z333" s="209">
        <v>86</v>
      </c>
      <c r="AA333" s="208">
        <f t="shared" si="210"/>
        <v>100</v>
      </c>
      <c r="AB333" s="209" t="s">
        <v>200</v>
      </c>
      <c r="AC333" s="209" t="s">
        <v>200</v>
      </c>
      <c r="AD333" s="209">
        <v>128</v>
      </c>
      <c r="AE333" s="208">
        <f t="shared" si="216"/>
        <v>95.522388059701484</v>
      </c>
      <c r="AF333" s="209" t="s">
        <v>200</v>
      </c>
      <c r="AG333" s="209" t="s">
        <v>200</v>
      </c>
      <c r="AH333" s="209" t="s">
        <v>200</v>
      </c>
      <c r="AI333" s="210" t="s">
        <v>200</v>
      </c>
      <c r="AJ333" s="184"/>
      <c r="AK333" s="184"/>
      <c r="AL333" s="184"/>
      <c r="AM333" s="184"/>
      <c r="AN333" s="184"/>
      <c r="AO333" s="184"/>
      <c r="AP333" s="184"/>
    </row>
    <row r="334" spans="1:51" ht="12" customHeight="1">
      <c r="B334" s="30" t="s">
        <v>28</v>
      </c>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63"/>
      <c r="AE334" s="63"/>
      <c r="AF334" s="63"/>
      <c r="AG334" s="63"/>
      <c r="AH334" s="63"/>
      <c r="AI334" s="63"/>
    </row>
    <row r="335" spans="1:51" ht="12" customHeight="1">
      <c r="B335" s="3" t="s">
        <v>75</v>
      </c>
      <c r="D335" s="31"/>
      <c r="E335" s="31"/>
      <c r="F335" s="31"/>
      <c r="G335" s="31"/>
      <c r="H335" s="31"/>
      <c r="I335" s="31"/>
      <c r="L335" s="37"/>
      <c r="M335" s="37"/>
      <c r="N335" s="37"/>
    </row>
    <row r="336" spans="1:51" ht="12" customHeight="1">
      <c r="B336" s="2" t="s">
        <v>171</v>
      </c>
      <c r="D336" s="31"/>
      <c r="E336" s="31"/>
      <c r="F336" s="31"/>
      <c r="G336" s="31"/>
      <c r="H336" s="31"/>
      <c r="I336" s="31"/>
      <c r="AD336" s="63"/>
      <c r="AE336" s="63"/>
      <c r="AF336" s="63"/>
      <c r="AG336" s="63"/>
      <c r="AH336" s="63"/>
      <c r="AI336" s="63"/>
      <c r="AJ336" s="15"/>
      <c r="AK336" s="15"/>
      <c r="AL336" s="15"/>
      <c r="AM336" s="15"/>
      <c r="AN336" s="15"/>
      <c r="AO336" s="15"/>
      <c r="AP336" s="15"/>
      <c r="AQ336" s="15"/>
      <c r="AR336" s="15"/>
      <c r="AS336" s="15"/>
      <c r="AT336" s="15"/>
      <c r="AU336" s="15"/>
      <c r="AV336" s="15"/>
      <c r="AW336" s="15"/>
      <c r="AX336" s="15"/>
      <c r="AY336" s="15"/>
    </row>
    <row r="337" spans="1:51" ht="12" customHeight="1">
      <c r="B337" s="141" t="s">
        <v>213</v>
      </c>
      <c r="C337" s="44"/>
      <c r="D337" s="31"/>
      <c r="E337" s="31"/>
      <c r="F337" s="31"/>
      <c r="G337" s="31"/>
      <c r="H337" s="31"/>
      <c r="I337" s="31"/>
      <c r="AJ337" s="15"/>
      <c r="AK337" s="15"/>
      <c r="AL337" s="15"/>
      <c r="AM337" s="15"/>
      <c r="AN337" s="15"/>
      <c r="AO337" s="15"/>
      <c r="AP337" s="15"/>
      <c r="AQ337" s="15"/>
      <c r="AR337" s="15"/>
      <c r="AS337" s="15"/>
      <c r="AT337" s="15"/>
      <c r="AU337" s="15"/>
      <c r="AV337" s="15"/>
      <c r="AW337" s="15"/>
      <c r="AX337" s="15"/>
      <c r="AY337" s="15"/>
    </row>
    <row r="338" spans="1:51" ht="12" customHeight="1">
      <c r="B338" s="141" t="s">
        <v>212</v>
      </c>
      <c r="AC338" s="14"/>
      <c r="AJ338" s="15"/>
      <c r="AK338" s="15"/>
      <c r="AL338" s="15"/>
      <c r="AM338" s="15"/>
      <c r="AN338" s="15"/>
      <c r="AO338" s="15"/>
      <c r="AP338" s="15"/>
      <c r="AQ338" s="15"/>
      <c r="AR338" s="15"/>
      <c r="AS338" s="15"/>
      <c r="AT338" s="15"/>
      <c r="AU338" s="15"/>
      <c r="AV338" s="15"/>
      <c r="AW338" s="15"/>
      <c r="AX338" s="15"/>
      <c r="AY338" s="15"/>
    </row>
    <row r="339" spans="1:51" ht="12" customHeight="1">
      <c r="A339" s="31"/>
      <c r="B339" s="141" t="s">
        <v>214</v>
      </c>
      <c r="J339" s="31"/>
      <c r="AJ339" s="15"/>
      <c r="AK339" s="15"/>
      <c r="AL339" s="15"/>
      <c r="AM339" s="15"/>
      <c r="AN339" s="15"/>
      <c r="AO339" s="15"/>
      <c r="AP339" s="15"/>
      <c r="AQ339" s="15"/>
      <c r="AR339" s="15"/>
      <c r="AS339" s="15"/>
      <c r="AT339" s="15"/>
      <c r="AU339" s="15"/>
      <c r="AV339" s="15"/>
      <c r="AW339" s="15"/>
      <c r="AX339" s="15"/>
      <c r="AY339" s="15"/>
    </row>
    <row r="340" spans="1:51" ht="12" customHeight="1">
      <c r="A340" s="31"/>
      <c r="B340" s="106" t="s">
        <v>215</v>
      </c>
      <c r="C340" s="44"/>
      <c r="D340" s="31"/>
      <c r="E340" s="31"/>
      <c r="F340" s="31"/>
      <c r="G340" s="31"/>
      <c r="H340" s="31"/>
      <c r="I340" s="31"/>
      <c r="J340" s="31"/>
      <c r="AI340" s="206" t="s">
        <v>377</v>
      </c>
      <c r="AJ340" s="15"/>
      <c r="AK340" s="15"/>
      <c r="AL340" s="15"/>
      <c r="AM340" s="15"/>
      <c r="AN340" s="15"/>
      <c r="AO340" s="15"/>
      <c r="AP340" s="15"/>
      <c r="AQ340" s="15"/>
      <c r="AR340" s="15"/>
      <c r="AS340" s="15"/>
      <c r="AT340" s="15"/>
      <c r="AU340" s="15"/>
      <c r="AV340" s="15"/>
      <c r="AW340" s="15"/>
      <c r="AX340" s="15"/>
      <c r="AY340" s="15"/>
    </row>
    <row r="341" spans="1:51" ht="12" customHeight="1">
      <c r="A341" s="31"/>
      <c r="B341" s="31"/>
      <c r="C341" s="44"/>
      <c r="D341" s="31"/>
      <c r="E341" s="31"/>
      <c r="F341" s="31"/>
      <c r="G341" s="31"/>
      <c r="H341" s="31"/>
      <c r="I341" s="31"/>
      <c r="J341" s="31"/>
      <c r="AJ341" s="15"/>
      <c r="AK341" s="15"/>
      <c r="AL341" s="15"/>
      <c r="AM341" s="15"/>
      <c r="AN341" s="15"/>
      <c r="AO341" s="15"/>
      <c r="AP341" s="15"/>
      <c r="AQ341" s="15"/>
      <c r="AR341" s="15"/>
      <c r="AS341" s="15"/>
      <c r="AT341" s="15"/>
      <c r="AU341" s="15"/>
      <c r="AV341" s="15"/>
      <c r="AW341" s="15"/>
      <c r="AX341" s="15"/>
      <c r="AY341" s="15"/>
    </row>
    <row r="342" spans="1:51" s="149" customFormat="1" ht="12" customHeight="1">
      <c r="A342" s="146"/>
      <c r="B342" s="186"/>
      <c r="C342" s="151"/>
      <c r="D342" s="155">
        <f>SUM(D250:D261)</f>
        <v>110044</v>
      </c>
      <c r="E342" s="146"/>
      <c r="F342" s="155">
        <f>SUM(F250:F261)</f>
        <v>1364</v>
      </c>
      <c r="G342" s="146"/>
      <c r="H342" s="155">
        <f>SUM(H250:H261)</f>
        <v>878</v>
      </c>
      <c r="I342" s="146"/>
      <c r="J342" s="155">
        <f>SUM(J250:J261)</f>
        <v>108680</v>
      </c>
      <c r="L342" s="155">
        <f>SUM(L250:L261)</f>
        <v>31318</v>
      </c>
      <c r="M342" s="148"/>
      <c r="N342" s="148"/>
      <c r="O342" s="148"/>
      <c r="P342" s="155">
        <f>SUM(P250:P261)</f>
        <v>25858</v>
      </c>
      <c r="Q342" s="148"/>
      <c r="R342" s="187">
        <f>SUM(R250:R261)</f>
        <v>134538</v>
      </c>
      <c r="S342" s="148"/>
      <c r="T342" s="155">
        <f>SUM(T250:T261)</f>
        <v>131279</v>
      </c>
      <c r="U342" s="148"/>
      <c r="V342" s="155">
        <f>SUM(V250:V261)</f>
        <v>5520</v>
      </c>
      <c r="W342" s="148"/>
      <c r="X342" s="155">
        <f>SUM(X250:X261)</f>
        <v>3259</v>
      </c>
      <c r="Y342" s="148"/>
      <c r="Z342" s="155">
        <f>SUM(Z250:Z261)</f>
        <v>1339</v>
      </c>
      <c r="AA342" s="148"/>
      <c r="AB342" s="148"/>
      <c r="AC342" s="148"/>
      <c r="AD342" s="155">
        <f>SUM(AD250:AD261)</f>
        <v>647</v>
      </c>
      <c r="AE342" s="148"/>
      <c r="AF342" s="155">
        <f>SUM(AF250:AF261)</f>
        <v>0</v>
      </c>
      <c r="AG342" s="148"/>
      <c r="AH342" s="155">
        <f>SUM(AH250:AH261)</f>
        <v>0</v>
      </c>
      <c r="AI342" s="148"/>
      <c r="AJ342" s="148"/>
    </row>
    <row r="343" spans="1:51" s="149" customFormat="1" ht="12" customHeight="1">
      <c r="B343" s="146"/>
      <c r="C343" s="151" t="s">
        <v>243</v>
      </c>
      <c r="D343" s="152">
        <f>SUM(D226:D237)</f>
        <v>119004</v>
      </c>
      <c r="E343" s="153"/>
      <c r="F343" s="152">
        <f t="shared" ref="F343" si="218">SUM(F226:F237)</f>
        <v>1400</v>
      </c>
      <c r="G343" s="153"/>
      <c r="H343" s="152">
        <f t="shared" ref="H343" si="219">SUM(H226:H237)</f>
        <v>620</v>
      </c>
      <c r="I343" s="153"/>
      <c r="J343" s="152">
        <f t="shared" ref="J343" si="220">SUM(J226:J237)</f>
        <v>117604</v>
      </c>
      <c r="K343" s="153"/>
      <c r="L343" s="152">
        <f t="shared" ref="L343" si="221">SUM(L226:L237)</f>
        <v>32543</v>
      </c>
      <c r="M343" s="153"/>
      <c r="N343" s="152">
        <f t="shared" ref="N343" si="222">SUM(N226:N237)</f>
        <v>58593</v>
      </c>
      <c r="O343" s="153"/>
      <c r="P343" s="152">
        <f t="shared" ref="P343" si="223">SUM(P226:P237)</f>
        <v>26050</v>
      </c>
      <c r="Q343" s="153"/>
      <c r="R343" s="152">
        <f t="shared" ref="R343" si="224">SUM(R226:R237)</f>
        <v>143654</v>
      </c>
      <c r="S343" s="153"/>
      <c r="T343" s="152">
        <f t="shared" ref="T343" si="225">SUM(T226:T237)</f>
        <v>137550</v>
      </c>
      <c r="U343" s="153"/>
      <c r="V343" s="152">
        <f t="shared" ref="V343" si="226">SUM(V226:V237)</f>
        <v>4345</v>
      </c>
      <c r="W343" s="153"/>
      <c r="X343" s="152">
        <f t="shared" ref="X343" si="227">SUM(X226:X237)</f>
        <v>6104</v>
      </c>
      <c r="Y343" s="153"/>
      <c r="Z343" s="152">
        <f>SUM(Z226:Z237)</f>
        <v>2004</v>
      </c>
      <c r="AA343" s="153"/>
      <c r="AB343" s="152"/>
      <c r="AC343" s="153"/>
      <c r="AD343" s="152"/>
      <c r="AE343" s="153"/>
      <c r="AF343" s="152"/>
      <c r="AG343" s="153"/>
      <c r="AH343" s="152"/>
      <c r="AI343" s="153"/>
      <c r="AJ343" s="148"/>
      <c r="AK343" s="148"/>
      <c r="AL343" s="148"/>
      <c r="AM343" s="148"/>
      <c r="AN343" s="148"/>
      <c r="AO343" s="148"/>
      <c r="AP343" s="148"/>
      <c r="AQ343" s="148"/>
      <c r="AR343" s="148"/>
    </row>
    <row r="344" spans="1:51" s="149" customFormat="1" ht="12" customHeight="1">
      <c r="B344" s="146"/>
      <c r="C344" s="151" t="s">
        <v>244</v>
      </c>
      <c r="D344" s="154">
        <f>SUM(D238:D249)</f>
        <v>114240</v>
      </c>
      <c r="E344" s="155"/>
      <c r="F344" s="154">
        <f t="shared" ref="F344" si="228">SUM(F238:F249)</f>
        <v>1423</v>
      </c>
      <c r="G344" s="155"/>
      <c r="H344" s="154">
        <f t="shared" ref="H344" si="229">SUM(H238:H249)</f>
        <v>649</v>
      </c>
      <c r="I344" s="155"/>
      <c r="J344" s="154">
        <f t="shared" ref="J344" si="230">SUM(J238:J249)</f>
        <v>112817</v>
      </c>
      <c r="K344" s="155"/>
      <c r="L344" s="154">
        <f t="shared" ref="L344" si="231">SUM(L238:L249)</f>
        <v>32661</v>
      </c>
      <c r="M344" s="155"/>
      <c r="N344" s="154">
        <f t="shared" ref="N344" si="232">SUM(N238:N249)</f>
        <v>56944</v>
      </c>
      <c r="O344" s="155"/>
      <c r="P344" s="154">
        <f t="shared" ref="P344" si="233">SUM(P238:P249)</f>
        <v>24283</v>
      </c>
      <c r="Q344" s="155"/>
      <c r="R344" s="154">
        <f t="shared" ref="R344" si="234">SUM(R238:R249)</f>
        <v>137100</v>
      </c>
      <c r="S344" s="155"/>
      <c r="T344" s="154">
        <f t="shared" ref="T344" si="235">SUM(T238:T249)</f>
        <v>133978</v>
      </c>
      <c r="U344" s="155"/>
      <c r="V344" s="154">
        <f t="shared" ref="V344" si="236">SUM(V238:V249)</f>
        <v>5221</v>
      </c>
      <c r="W344" s="155"/>
      <c r="X344" s="154">
        <f t="shared" ref="X344" si="237">SUM(X238:X249)</f>
        <v>3122</v>
      </c>
      <c r="Y344" s="155"/>
      <c r="Z344" s="154">
        <f>SUM(Z238:Z249)</f>
        <v>1488</v>
      </c>
      <c r="AA344" s="155"/>
      <c r="AB344" s="154"/>
      <c r="AC344" s="155"/>
      <c r="AD344" s="154">
        <f t="shared" ref="AD344" si="238">SUM(AD238:AD249)</f>
        <v>338</v>
      </c>
      <c r="AE344" s="155"/>
      <c r="AF344" s="154"/>
      <c r="AG344" s="155"/>
      <c r="AH344" s="154"/>
      <c r="AI344" s="155"/>
      <c r="AJ344" s="148"/>
      <c r="AK344" s="148"/>
      <c r="AL344" s="148"/>
      <c r="AM344" s="148"/>
      <c r="AN344" s="148"/>
      <c r="AO344" s="148"/>
      <c r="AP344" s="148"/>
      <c r="AQ344" s="148"/>
      <c r="AR344" s="148"/>
    </row>
    <row r="345" spans="1:51" ht="12" customHeight="1">
      <c r="A345" s="31"/>
      <c r="B345" s="31"/>
      <c r="C345" s="44"/>
      <c r="D345" s="31"/>
      <c r="E345" s="31"/>
      <c r="F345" s="31"/>
      <c r="G345" s="31"/>
      <c r="H345" s="31"/>
      <c r="I345" s="31"/>
      <c r="J345" s="31"/>
    </row>
    <row r="346" spans="1:51" ht="12" customHeight="1">
      <c r="A346" s="31"/>
      <c r="B346" s="31"/>
      <c r="C346" s="44"/>
      <c r="D346" s="31"/>
      <c r="E346" s="31"/>
      <c r="F346" s="31"/>
      <c r="G346" s="31"/>
      <c r="H346" s="31"/>
      <c r="I346" s="31"/>
      <c r="J346" s="31"/>
      <c r="M346" s="14"/>
      <c r="N346" s="14"/>
      <c r="O346" s="14"/>
      <c r="P346" s="14"/>
      <c r="Q346" s="14"/>
      <c r="R346" s="14"/>
      <c r="S346" s="14"/>
      <c r="T346" s="14"/>
      <c r="U346" s="14"/>
      <c r="V346" s="14"/>
      <c r="W346" s="14"/>
      <c r="X346" s="14"/>
      <c r="Y346" s="14"/>
      <c r="Z346" s="14"/>
      <c r="AA346" s="14"/>
      <c r="AB346" s="14"/>
      <c r="AC346" s="14"/>
    </row>
    <row r="347" spans="1:51" ht="12" customHeight="1">
      <c r="A347" s="31"/>
      <c r="J347" s="31"/>
      <c r="M347" s="14"/>
      <c r="N347" s="14"/>
      <c r="O347" s="14"/>
      <c r="P347" s="14"/>
      <c r="Q347" s="14"/>
      <c r="R347" s="14"/>
      <c r="S347" s="14"/>
      <c r="T347" s="14"/>
      <c r="U347" s="14"/>
      <c r="V347" s="14"/>
      <c r="W347" s="14"/>
      <c r="X347" s="14"/>
      <c r="Y347" s="14"/>
      <c r="Z347" s="14"/>
      <c r="AA347" s="14"/>
      <c r="AB347" s="14"/>
      <c r="AC347" s="14"/>
    </row>
    <row r="348" spans="1:51" ht="12" customHeight="1">
      <c r="A348" s="31"/>
      <c r="J348" s="31"/>
      <c r="M348" s="14"/>
      <c r="N348" s="14"/>
      <c r="O348" s="14"/>
      <c r="P348" s="14"/>
      <c r="Q348" s="14"/>
      <c r="R348" s="14"/>
      <c r="S348" s="14"/>
      <c r="T348" s="14"/>
      <c r="U348" s="14"/>
      <c r="V348" s="14"/>
      <c r="W348" s="14"/>
      <c r="X348" s="14"/>
      <c r="Y348" s="14"/>
      <c r="Z348" s="14"/>
      <c r="AA348" s="14"/>
      <c r="AB348" s="14"/>
      <c r="AC348" s="14"/>
    </row>
    <row r="349" spans="1:51" ht="12" customHeight="1">
      <c r="A349" s="31"/>
      <c r="J349" s="31"/>
      <c r="M349" s="14"/>
      <c r="N349" s="14"/>
      <c r="O349" s="14"/>
      <c r="P349" s="14"/>
      <c r="Q349" s="14"/>
      <c r="R349" s="14"/>
      <c r="S349" s="14"/>
      <c r="T349" s="14"/>
      <c r="U349" s="14"/>
      <c r="V349" s="14"/>
      <c r="W349" s="14"/>
      <c r="X349" s="14"/>
      <c r="Y349" s="14"/>
      <c r="Z349" s="14"/>
      <c r="AA349" s="14"/>
      <c r="AB349" s="14"/>
      <c r="AC349" s="14"/>
    </row>
    <row r="350" spans="1:51" ht="12" customHeight="1">
      <c r="A350" s="31"/>
      <c r="J350" s="31"/>
      <c r="M350" s="14"/>
      <c r="N350" s="14"/>
      <c r="O350" s="14"/>
      <c r="P350" s="14"/>
      <c r="Q350" s="14"/>
      <c r="R350" s="14"/>
      <c r="S350" s="14"/>
      <c r="T350" s="14"/>
      <c r="U350" s="14"/>
      <c r="V350" s="14"/>
      <c r="W350" s="14"/>
      <c r="X350" s="14"/>
      <c r="Y350" s="14"/>
      <c r="Z350" s="14"/>
      <c r="AA350" s="14"/>
      <c r="AB350" s="14"/>
      <c r="AC350" s="14"/>
    </row>
    <row r="357" spans="1:29" ht="12" customHeight="1">
      <c r="B357" s="31"/>
      <c r="C357" s="44"/>
      <c r="D357" s="31"/>
      <c r="E357" s="31"/>
      <c r="F357" s="31"/>
      <c r="G357" s="31"/>
      <c r="H357" s="31"/>
      <c r="I357" s="31"/>
      <c r="M357" s="14"/>
      <c r="N357" s="14"/>
      <c r="O357" s="14"/>
      <c r="P357" s="14"/>
      <c r="Q357" s="14"/>
      <c r="R357" s="14"/>
      <c r="S357" s="14"/>
      <c r="T357" s="14"/>
      <c r="U357" s="14"/>
      <c r="V357" s="14"/>
      <c r="W357" s="14"/>
      <c r="X357" s="14"/>
      <c r="Y357" s="14"/>
      <c r="Z357" s="14"/>
      <c r="AA357" s="14"/>
      <c r="AB357" s="14"/>
      <c r="AC357" s="14"/>
    </row>
    <row r="358" spans="1:29" ht="12" customHeight="1">
      <c r="B358" s="31"/>
      <c r="C358" s="44"/>
      <c r="D358" s="31"/>
      <c r="E358" s="31"/>
      <c r="F358" s="31"/>
      <c r="G358" s="31"/>
      <c r="H358" s="31"/>
      <c r="I358" s="31"/>
      <c r="M358" s="14"/>
      <c r="N358" s="14"/>
      <c r="O358" s="14"/>
      <c r="P358" s="14"/>
      <c r="Q358" s="14"/>
      <c r="R358" s="14"/>
      <c r="S358" s="14"/>
      <c r="T358" s="14"/>
      <c r="U358" s="14"/>
      <c r="V358" s="14"/>
      <c r="W358" s="14"/>
      <c r="X358" s="14"/>
      <c r="Y358" s="14"/>
      <c r="Z358" s="14"/>
      <c r="AA358" s="14"/>
      <c r="AB358" s="14"/>
      <c r="AC358" s="14"/>
    </row>
    <row r="359" spans="1:29" ht="12" customHeight="1">
      <c r="B359" s="31"/>
      <c r="C359" s="44"/>
      <c r="D359" s="31"/>
      <c r="E359" s="31"/>
      <c r="F359" s="31"/>
      <c r="G359" s="31"/>
      <c r="H359" s="31"/>
      <c r="I359" s="31"/>
      <c r="M359" s="14"/>
      <c r="N359" s="14"/>
      <c r="O359" s="14"/>
      <c r="P359" s="14"/>
      <c r="Q359" s="14"/>
      <c r="R359" s="14"/>
      <c r="S359" s="14"/>
      <c r="T359" s="14"/>
      <c r="U359" s="14"/>
      <c r="V359" s="14"/>
      <c r="W359" s="14"/>
      <c r="X359" s="14"/>
      <c r="Y359" s="14"/>
      <c r="Z359" s="14"/>
      <c r="AA359" s="14"/>
      <c r="AB359" s="14"/>
      <c r="AC359" s="14"/>
    </row>
    <row r="361" spans="1:29" ht="12" customHeight="1">
      <c r="A361" s="31"/>
      <c r="J361" s="31"/>
      <c r="M361" s="14"/>
      <c r="N361" s="14"/>
      <c r="O361" s="14"/>
      <c r="P361" s="14"/>
      <c r="Q361" s="14"/>
      <c r="R361" s="14"/>
      <c r="S361" s="14"/>
      <c r="T361" s="14"/>
      <c r="U361" s="14"/>
      <c r="V361" s="14"/>
      <c r="W361" s="14"/>
      <c r="X361" s="14"/>
      <c r="Y361" s="14"/>
      <c r="Z361" s="14"/>
      <c r="AA361" s="14"/>
      <c r="AB361" s="14"/>
      <c r="AC361" s="14"/>
    </row>
    <row r="362" spans="1:29" ht="12" customHeight="1">
      <c r="A362" s="31"/>
      <c r="B362" s="31"/>
      <c r="C362" s="44"/>
      <c r="D362" s="31"/>
      <c r="E362" s="31"/>
      <c r="F362" s="31"/>
      <c r="G362" s="31"/>
      <c r="H362" s="31"/>
      <c r="I362" s="31"/>
      <c r="J362" s="31"/>
      <c r="M362" s="14"/>
      <c r="N362" s="14"/>
      <c r="O362" s="14"/>
      <c r="P362" s="14"/>
      <c r="Q362" s="14"/>
      <c r="R362" s="14"/>
      <c r="S362" s="14"/>
      <c r="T362" s="14"/>
      <c r="U362" s="14"/>
      <c r="V362" s="14"/>
      <c r="W362" s="14"/>
      <c r="X362" s="14"/>
      <c r="Y362" s="14"/>
      <c r="Z362" s="14"/>
      <c r="AA362" s="14"/>
      <c r="AB362" s="14"/>
      <c r="AC362" s="14"/>
    </row>
    <row r="363" spans="1:29" ht="12" customHeight="1">
      <c r="A363" s="31"/>
      <c r="B363" s="31"/>
      <c r="C363" s="44"/>
      <c r="D363" s="31"/>
      <c r="E363" s="31"/>
      <c r="F363" s="31"/>
      <c r="G363" s="31"/>
      <c r="H363" s="31"/>
      <c r="I363" s="31"/>
      <c r="J363" s="31"/>
      <c r="M363" s="14"/>
      <c r="N363" s="14"/>
      <c r="O363" s="14"/>
      <c r="P363" s="14"/>
      <c r="Q363" s="14"/>
      <c r="R363" s="14"/>
      <c r="S363" s="14"/>
      <c r="T363" s="14"/>
      <c r="U363" s="14"/>
      <c r="V363" s="14"/>
      <c r="W363" s="14"/>
      <c r="X363" s="14"/>
      <c r="Y363" s="14"/>
      <c r="Z363" s="14"/>
      <c r="AA363" s="14"/>
      <c r="AB363" s="14"/>
      <c r="AC363" s="14"/>
    </row>
    <row r="364" spans="1:29" ht="12" customHeight="1">
      <c r="B364" s="31"/>
      <c r="C364" s="44"/>
      <c r="D364" s="31"/>
      <c r="E364" s="31"/>
      <c r="F364" s="31"/>
      <c r="G364" s="31"/>
      <c r="H364" s="31"/>
      <c r="I364" s="31"/>
      <c r="M364" s="14"/>
      <c r="N364" s="14"/>
      <c r="O364" s="14"/>
      <c r="P364" s="14"/>
      <c r="Q364" s="14"/>
      <c r="R364" s="14"/>
      <c r="S364" s="14"/>
      <c r="T364" s="14"/>
      <c r="U364" s="14"/>
      <c r="V364" s="14"/>
      <c r="W364" s="14"/>
      <c r="X364" s="14"/>
      <c r="Y364" s="14"/>
      <c r="Z364" s="14"/>
      <c r="AA364" s="14"/>
      <c r="AB364" s="14"/>
      <c r="AC364" s="14"/>
    </row>
    <row r="365" spans="1:29" ht="12" customHeight="1">
      <c r="B365" s="31"/>
      <c r="C365" s="44"/>
      <c r="D365" s="31"/>
      <c r="E365" s="31"/>
      <c r="F365" s="31"/>
      <c r="G365" s="31"/>
      <c r="H365" s="31"/>
      <c r="I365" s="31"/>
      <c r="M365" s="14"/>
      <c r="N365" s="14"/>
      <c r="O365" s="14"/>
      <c r="P365" s="14"/>
      <c r="Q365" s="14"/>
      <c r="R365" s="14"/>
      <c r="S365" s="14"/>
      <c r="T365" s="14"/>
      <c r="U365" s="14"/>
      <c r="V365" s="14"/>
      <c r="W365" s="14"/>
      <c r="X365" s="14"/>
      <c r="Y365" s="14"/>
      <c r="Z365" s="14"/>
      <c r="AA365" s="14"/>
      <c r="AB365" s="14"/>
      <c r="AC365" s="14"/>
    </row>
    <row r="366" spans="1:29" ht="12" customHeight="1">
      <c r="A366" s="31"/>
      <c r="B366" s="31"/>
      <c r="C366" s="44"/>
      <c r="D366" s="31"/>
      <c r="E366" s="31"/>
      <c r="F366" s="31"/>
      <c r="G366" s="31"/>
      <c r="H366" s="31"/>
      <c r="I366" s="31"/>
      <c r="J366" s="31"/>
      <c r="M366" s="14"/>
      <c r="N366" s="14"/>
      <c r="O366" s="14"/>
      <c r="P366" s="14"/>
      <c r="Q366" s="14"/>
      <c r="R366" s="14"/>
      <c r="S366" s="14"/>
      <c r="T366" s="14"/>
      <c r="U366" s="14"/>
      <c r="V366" s="14"/>
      <c r="W366" s="14"/>
      <c r="X366" s="14"/>
      <c r="Y366" s="14"/>
      <c r="Z366" s="14"/>
      <c r="AA366" s="14"/>
      <c r="AB366" s="14"/>
      <c r="AC366" s="14"/>
    </row>
    <row r="367" spans="1:29" ht="12" customHeight="1">
      <c r="A367" s="31"/>
      <c r="B367" s="31"/>
      <c r="C367" s="44"/>
      <c r="D367" s="31"/>
      <c r="E367" s="31"/>
      <c r="F367" s="31"/>
      <c r="G367" s="31"/>
      <c r="H367" s="31"/>
      <c r="I367" s="31"/>
      <c r="J367" s="31"/>
      <c r="M367" s="14"/>
      <c r="N367" s="14"/>
      <c r="O367" s="14"/>
      <c r="P367" s="14"/>
      <c r="Q367" s="14"/>
      <c r="R367" s="14"/>
      <c r="S367" s="14"/>
      <c r="T367" s="14"/>
      <c r="U367" s="14"/>
      <c r="V367" s="14"/>
      <c r="W367" s="14"/>
      <c r="X367" s="14"/>
      <c r="Y367" s="14"/>
      <c r="Z367" s="14"/>
      <c r="AA367" s="14"/>
      <c r="AB367" s="14"/>
      <c r="AC367" s="14"/>
    </row>
    <row r="368" spans="1:29" ht="12" customHeight="1">
      <c r="A368" s="31"/>
      <c r="B368" s="31"/>
      <c r="C368" s="44"/>
      <c r="D368" s="31"/>
      <c r="E368" s="31"/>
      <c r="F368" s="31"/>
      <c r="G368" s="31"/>
      <c r="H368" s="31"/>
      <c r="I368" s="31"/>
      <c r="J368" s="31"/>
      <c r="M368" s="14"/>
      <c r="N368" s="14"/>
      <c r="O368" s="14"/>
      <c r="P368" s="14"/>
      <c r="Q368" s="14"/>
      <c r="R368" s="14"/>
      <c r="S368" s="14"/>
      <c r="T368" s="14"/>
      <c r="U368" s="14"/>
      <c r="V368" s="14"/>
      <c r="W368" s="14"/>
      <c r="X368" s="14"/>
      <c r="Y368" s="14"/>
      <c r="Z368" s="14"/>
      <c r="AA368" s="14"/>
      <c r="AB368" s="14"/>
      <c r="AC368" s="14"/>
    </row>
    <row r="369" spans="1:29" ht="12" customHeight="1">
      <c r="A369" s="31"/>
      <c r="J369" s="31"/>
      <c r="M369" s="14"/>
      <c r="N369" s="14"/>
      <c r="O369" s="14"/>
      <c r="P369" s="14"/>
      <c r="Q369" s="14"/>
      <c r="R369" s="14"/>
      <c r="S369" s="14"/>
      <c r="T369" s="14"/>
      <c r="U369" s="14"/>
      <c r="V369" s="14"/>
      <c r="W369" s="14"/>
      <c r="X369" s="14"/>
      <c r="Y369" s="14"/>
      <c r="Z369" s="14"/>
      <c r="AA369" s="14"/>
      <c r="AB369" s="14"/>
      <c r="AC369" s="14"/>
    </row>
    <row r="370" spans="1:29" ht="12" customHeight="1">
      <c r="A370" s="31"/>
      <c r="J370" s="31"/>
      <c r="M370" s="14"/>
      <c r="N370" s="14"/>
      <c r="O370" s="14"/>
      <c r="P370" s="14"/>
      <c r="Q370" s="14"/>
      <c r="R370" s="14"/>
      <c r="S370" s="14"/>
      <c r="T370" s="14"/>
      <c r="U370" s="14"/>
      <c r="V370" s="14"/>
      <c r="W370" s="14"/>
      <c r="X370" s="14"/>
      <c r="Y370" s="14"/>
      <c r="Z370" s="14"/>
      <c r="AA370" s="14"/>
      <c r="AB370" s="14"/>
      <c r="AC370" s="14"/>
    </row>
    <row r="371" spans="1:29" ht="12" customHeight="1">
      <c r="A371" s="31"/>
      <c r="J371" s="31"/>
      <c r="M371" s="14"/>
      <c r="N371" s="14"/>
      <c r="O371" s="14"/>
      <c r="P371" s="14"/>
      <c r="Q371" s="14"/>
      <c r="R371" s="14"/>
      <c r="S371" s="14"/>
      <c r="T371" s="14"/>
      <c r="U371" s="14"/>
      <c r="V371" s="14"/>
      <c r="W371" s="14"/>
      <c r="X371" s="14"/>
      <c r="Y371" s="14"/>
      <c r="Z371" s="14"/>
      <c r="AA371" s="14"/>
      <c r="AB371" s="14"/>
      <c r="AC371" s="14"/>
    </row>
    <row r="372" spans="1:29" ht="12" customHeight="1">
      <c r="A372" s="31"/>
      <c r="J372" s="31"/>
      <c r="M372" s="14"/>
      <c r="N372" s="14"/>
      <c r="O372" s="14"/>
      <c r="P372" s="14"/>
      <c r="Q372" s="14"/>
      <c r="R372" s="14"/>
      <c r="S372" s="14"/>
      <c r="T372" s="14"/>
      <c r="U372" s="14"/>
      <c r="V372" s="14"/>
      <c r="W372" s="14"/>
      <c r="X372" s="14"/>
      <c r="Y372" s="14"/>
      <c r="Z372" s="14"/>
      <c r="AA372" s="14"/>
      <c r="AB372" s="14"/>
      <c r="AC372" s="14"/>
    </row>
    <row r="383" spans="1:29" ht="12" customHeight="1">
      <c r="A383" s="31"/>
      <c r="J383" s="31"/>
      <c r="M383" s="14"/>
      <c r="N383" s="14"/>
      <c r="O383" s="14"/>
      <c r="P383" s="14"/>
      <c r="Q383" s="14"/>
      <c r="R383" s="14"/>
      <c r="S383" s="14"/>
      <c r="T383" s="14"/>
      <c r="U383" s="14"/>
      <c r="V383" s="14"/>
      <c r="W383" s="14"/>
      <c r="X383" s="14"/>
      <c r="Y383" s="14"/>
      <c r="Z383" s="14"/>
      <c r="AA383" s="14"/>
      <c r="AB383" s="14"/>
      <c r="AC383" s="14"/>
    </row>
    <row r="384" spans="1:29" ht="12" customHeight="1">
      <c r="A384" s="31"/>
      <c r="J384" s="31"/>
      <c r="M384" s="14"/>
      <c r="N384" s="14"/>
      <c r="O384" s="14"/>
      <c r="P384" s="14"/>
      <c r="Q384" s="14"/>
      <c r="R384" s="14"/>
      <c r="S384" s="14"/>
      <c r="T384" s="14"/>
      <c r="U384" s="14"/>
      <c r="V384" s="14"/>
      <c r="W384" s="14"/>
      <c r="X384" s="14"/>
      <c r="Y384" s="14"/>
      <c r="Z384" s="14"/>
      <c r="AA384" s="14"/>
      <c r="AB384" s="14"/>
      <c r="AC384" s="14"/>
    </row>
    <row r="385" spans="1:29" ht="12" customHeight="1">
      <c r="A385" s="31"/>
      <c r="J385" s="31"/>
      <c r="M385" s="14"/>
      <c r="N385" s="14"/>
      <c r="O385" s="14"/>
      <c r="P385" s="14"/>
      <c r="Q385" s="14"/>
      <c r="R385" s="14"/>
      <c r="S385" s="14"/>
      <c r="T385" s="14"/>
      <c r="U385" s="14"/>
      <c r="V385" s="14"/>
      <c r="W385" s="14"/>
      <c r="X385" s="14"/>
      <c r="Y385" s="14"/>
      <c r="Z385" s="14"/>
      <c r="AA385" s="14"/>
      <c r="AB385" s="14"/>
      <c r="AC385" s="14"/>
    </row>
    <row r="388" spans="1:29" ht="12" customHeight="1">
      <c r="A388" s="31"/>
      <c r="J388" s="31"/>
      <c r="M388" s="14"/>
      <c r="N388" s="14"/>
      <c r="O388" s="14"/>
      <c r="P388" s="14"/>
      <c r="Q388" s="14"/>
      <c r="R388" s="14"/>
      <c r="S388" s="14"/>
      <c r="T388" s="14"/>
      <c r="U388" s="14"/>
      <c r="V388" s="14"/>
      <c r="W388" s="14"/>
      <c r="X388" s="14"/>
      <c r="Y388" s="14"/>
      <c r="Z388" s="14"/>
      <c r="AA388" s="14"/>
      <c r="AB388" s="14"/>
      <c r="AC388" s="14"/>
    </row>
    <row r="389" spans="1:29" ht="12" customHeight="1">
      <c r="A389" s="31"/>
      <c r="J389" s="31"/>
      <c r="M389" s="14"/>
      <c r="N389" s="14"/>
      <c r="O389" s="14"/>
      <c r="P389" s="14"/>
      <c r="Q389" s="14"/>
      <c r="R389" s="14"/>
      <c r="S389" s="14"/>
      <c r="T389" s="14"/>
      <c r="U389" s="14"/>
      <c r="V389" s="14"/>
      <c r="W389" s="14"/>
      <c r="X389" s="14"/>
      <c r="Y389" s="14"/>
      <c r="Z389" s="14"/>
      <c r="AA389" s="14"/>
      <c r="AB389" s="14"/>
      <c r="AC389" s="14"/>
    </row>
    <row r="390" spans="1:29" ht="12" customHeight="1">
      <c r="A390" s="31"/>
      <c r="J390" s="31"/>
      <c r="M390" s="14"/>
      <c r="N390" s="14"/>
      <c r="O390" s="14"/>
      <c r="P390" s="14"/>
      <c r="Q390" s="14"/>
      <c r="R390" s="14"/>
      <c r="S390" s="14"/>
      <c r="T390" s="14"/>
      <c r="U390" s="14"/>
      <c r="V390" s="14"/>
      <c r="W390" s="14"/>
      <c r="X390" s="14"/>
      <c r="Y390" s="14"/>
      <c r="Z390" s="14"/>
      <c r="AA390" s="14"/>
      <c r="AB390" s="14"/>
      <c r="AC390" s="14"/>
    </row>
    <row r="391" spans="1:29" ht="12" customHeight="1">
      <c r="A391" s="31"/>
      <c r="J391" s="31"/>
      <c r="M391" s="14"/>
      <c r="N391" s="14"/>
      <c r="O391" s="14"/>
      <c r="P391" s="14"/>
      <c r="Q391" s="14"/>
      <c r="R391" s="14"/>
      <c r="S391" s="14"/>
      <c r="T391" s="14"/>
      <c r="U391" s="14"/>
      <c r="V391" s="14"/>
      <c r="W391" s="14"/>
      <c r="X391" s="14"/>
      <c r="Y391" s="14"/>
      <c r="Z391" s="14"/>
      <c r="AA391" s="14"/>
      <c r="AB391" s="14"/>
      <c r="AC391" s="14"/>
    </row>
    <row r="392" spans="1:29" ht="12" customHeight="1">
      <c r="A392" s="31"/>
      <c r="J392" s="31"/>
      <c r="M392" s="14"/>
      <c r="N392" s="14"/>
      <c r="O392" s="14"/>
      <c r="P392" s="14"/>
      <c r="Q392" s="14"/>
      <c r="R392" s="14"/>
      <c r="S392" s="14"/>
      <c r="T392" s="14"/>
      <c r="U392" s="14"/>
      <c r="V392" s="14"/>
      <c r="W392" s="14"/>
      <c r="X392" s="14"/>
      <c r="Y392" s="14"/>
      <c r="Z392" s="14"/>
      <c r="AA392" s="14"/>
      <c r="AB392" s="14"/>
      <c r="AC392" s="14"/>
    </row>
    <row r="393" spans="1:29" ht="12" customHeight="1">
      <c r="A393" s="31"/>
      <c r="J393" s="31"/>
      <c r="M393" s="14"/>
      <c r="N393" s="14"/>
      <c r="O393" s="14"/>
      <c r="P393" s="14"/>
      <c r="Q393" s="14"/>
      <c r="R393" s="14"/>
      <c r="S393" s="14"/>
      <c r="T393" s="14"/>
      <c r="U393" s="14"/>
      <c r="V393" s="14"/>
      <c r="W393" s="14"/>
      <c r="X393" s="14"/>
      <c r="Y393" s="14"/>
      <c r="Z393" s="14"/>
      <c r="AA393" s="14"/>
      <c r="AB393" s="14"/>
      <c r="AC393" s="14"/>
    </row>
    <row r="394" spans="1:29" ht="12" customHeight="1">
      <c r="A394" s="31"/>
      <c r="J394" s="31"/>
      <c r="M394" s="14"/>
      <c r="N394" s="14"/>
      <c r="O394" s="14"/>
      <c r="P394" s="14"/>
      <c r="Q394" s="14"/>
      <c r="R394" s="14"/>
      <c r="S394" s="14"/>
      <c r="T394" s="14"/>
      <c r="U394" s="14"/>
      <c r="V394" s="14"/>
      <c r="W394" s="14"/>
      <c r="X394" s="14"/>
      <c r="Y394" s="14"/>
      <c r="Z394" s="14"/>
      <c r="AA394" s="14"/>
      <c r="AB394" s="14"/>
      <c r="AC394" s="14"/>
    </row>
    <row r="405" spans="1:29" ht="12" customHeight="1">
      <c r="A405" s="31"/>
      <c r="J405" s="31"/>
      <c r="M405" s="14"/>
      <c r="N405" s="14"/>
      <c r="O405" s="14"/>
      <c r="P405" s="14"/>
      <c r="Q405" s="14"/>
      <c r="R405" s="14"/>
      <c r="S405" s="14"/>
      <c r="T405" s="14"/>
      <c r="U405" s="14"/>
      <c r="V405" s="14"/>
      <c r="W405" s="14"/>
      <c r="X405" s="14"/>
      <c r="Y405" s="14"/>
      <c r="Z405" s="14"/>
      <c r="AA405" s="14"/>
      <c r="AB405" s="14"/>
      <c r="AC405" s="14"/>
    </row>
    <row r="406" spans="1:29" ht="12" customHeight="1">
      <c r="A406" s="31"/>
      <c r="J406" s="31"/>
      <c r="M406" s="14"/>
      <c r="N406" s="14"/>
      <c r="O406" s="14"/>
      <c r="P406" s="14"/>
      <c r="Q406" s="14"/>
      <c r="R406" s="14"/>
      <c r="S406" s="14"/>
      <c r="T406" s="14"/>
      <c r="U406" s="14"/>
      <c r="V406" s="14"/>
      <c r="W406" s="14"/>
      <c r="X406" s="14"/>
      <c r="Y406" s="14"/>
      <c r="Z406" s="14"/>
      <c r="AA406" s="14"/>
      <c r="AB406" s="14"/>
      <c r="AC406" s="14"/>
    </row>
    <row r="407" spans="1:29" ht="12" customHeight="1">
      <c r="A407" s="31"/>
      <c r="J407" s="31"/>
      <c r="M407" s="14"/>
      <c r="N407" s="14"/>
      <c r="O407" s="14"/>
      <c r="P407" s="14"/>
      <c r="Q407" s="14"/>
      <c r="R407" s="14"/>
      <c r="S407" s="14"/>
      <c r="T407" s="14"/>
      <c r="U407" s="14"/>
      <c r="V407" s="14"/>
      <c r="W407" s="14"/>
      <c r="X407" s="14"/>
      <c r="Y407" s="14"/>
      <c r="Z407" s="14"/>
      <c r="AA407" s="14"/>
      <c r="AB407" s="14"/>
      <c r="AC407" s="14"/>
    </row>
    <row r="410" spans="1:29" ht="12" customHeight="1">
      <c r="A410" s="31"/>
      <c r="J410" s="31"/>
      <c r="M410" s="14"/>
      <c r="N410" s="14"/>
      <c r="O410" s="14"/>
      <c r="P410" s="14"/>
      <c r="Q410" s="14"/>
      <c r="R410" s="14"/>
      <c r="S410" s="14"/>
      <c r="T410" s="14"/>
      <c r="U410" s="14"/>
      <c r="V410" s="14"/>
      <c r="W410" s="14"/>
      <c r="X410" s="14"/>
      <c r="Y410" s="14"/>
      <c r="Z410" s="14"/>
      <c r="AA410" s="14"/>
      <c r="AB410" s="14"/>
      <c r="AC410" s="14"/>
    </row>
    <row r="411" spans="1:29" ht="12" customHeight="1">
      <c r="A411" s="31"/>
      <c r="J411" s="31"/>
      <c r="M411" s="14"/>
      <c r="N411" s="14"/>
      <c r="O411" s="14"/>
      <c r="P411" s="14"/>
      <c r="Q411" s="14"/>
      <c r="R411" s="14"/>
      <c r="S411" s="14"/>
      <c r="T411" s="14"/>
      <c r="U411" s="14"/>
      <c r="V411" s="14"/>
      <c r="W411" s="14"/>
      <c r="X411" s="14"/>
      <c r="Y411" s="14"/>
      <c r="Z411" s="14"/>
      <c r="AA411" s="14"/>
      <c r="AB411" s="14"/>
      <c r="AC411" s="14"/>
    </row>
    <row r="412" spans="1:29" ht="12" customHeight="1">
      <c r="A412" s="31"/>
      <c r="J412" s="31"/>
      <c r="M412" s="14"/>
      <c r="N412" s="14"/>
      <c r="O412" s="14"/>
      <c r="P412" s="14"/>
      <c r="Q412" s="14"/>
      <c r="R412" s="14"/>
      <c r="S412" s="14"/>
      <c r="T412" s="14"/>
      <c r="U412" s="14"/>
      <c r="V412" s="14"/>
      <c r="W412" s="14"/>
      <c r="X412" s="14"/>
      <c r="Y412" s="14"/>
      <c r="Z412" s="14"/>
      <c r="AA412" s="14"/>
      <c r="AB412" s="14"/>
      <c r="AC412" s="14"/>
    </row>
    <row r="413" spans="1:29" ht="12" customHeight="1">
      <c r="A413" s="31"/>
      <c r="J413" s="31"/>
      <c r="M413" s="14"/>
      <c r="N413" s="14"/>
      <c r="O413" s="14"/>
      <c r="P413" s="14"/>
      <c r="Q413" s="14"/>
      <c r="R413" s="14"/>
      <c r="S413" s="14"/>
      <c r="T413" s="14"/>
      <c r="U413" s="14"/>
      <c r="V413" s="14"/>
      <c r="W413" s="14"/>
      <c r="X413" s="14"/>
      <c r="Y413" s="14"/>
      <c r="Z413" s="14"/>
      <c r="AA413" s="14"/>
      <c r="AB413" s="14"/>
      <c r="AC413" s="14"/>
    </row>
    <row r="414" spans="1:29" ht="12" customHeight="1">
      <c r="A414" s="31"/>
      <c r="J414" s="31"/>
      <c r="M414" s="14"/>
      <c r="N414" s="14"/>
      <c r="O414" s="14"/>
      <c r="P414" s="14"/>
      <c r="Q414" s="14"/>
      <c r="R414" s="14"/>
      <c r="S414" s="14"/>
      <c r="T414" s="14"/>
      <c r="U414" s="14"/>
      <c r="V414" s="14"/>
      <c r="W414" s="14"/>
      <c r="X414" s="14"/>
      <c r="Y414" s="14"/>
      <c r="Z414" s="14"/>
      <c r="AA414" s="14"/>
      <c r="AB414" s="14"/>
      <c r="AC414" s="14"/>
    </row>
    <row r="415" spans="1:29" ht="12" customHeight="1">
      <c r="A415" s="31"/>
      <c r="J415" s="31"/>
      <c r="M415" s="14"/>
      <c r="N415" s="14"/>
      <c r="O415" s="14"/>
      <c r="P415" s="14"/>
      <c r="Q415" s="14"/>
      <c r="R415" s="14"/>
      <c r="S415" s="14"/>
      <c r="T415" s="14"/>
      <c r="U415" s="14"/>
      <c r="V415" s="14"/>
      <c r="W415" s="14"/>
      <c r="X415" s="14"/>
      <c r="Y415" s="14"/>
      <c r="Z415" s="14"/>
      <c r="AA415" s="14"/>
      <c r="AB415" s="14"/>
      <c r="AC415" s="14"/>
    </row>
    <row r="416" spans="1:29" ht="12" customHeight="1">
      <c r="A416" s="31"/>
      <c r="J416" s="31"/>
      <c r="M416" s="14"/>
      <c r="N416" s="14"/>
      <c r="O416" s="14"/>
      <c r="P416" s="14"/>
      <c r="Q416" s="14"/>
      <c r="R416" s="14"/>
      <c r="S416" s="14"/>
      <c r="T416" s="14"/>
      <c r="U416" s="14"/>
      <c r="V416" s="14"/>
      <c r="W416" s="14"/>
      <c r="X416" s="14"/>
      <c r="Y416" s="14"/>
      <c r="Z416" s="14"/>
      <c r="AA416" s="14"/>
      <c r="AB416" s="14"/>
      <c r="AC416" s="14"/>
    </row>
  </sheetData>
  <mergeCells count="21">
    <mergeCell ref="AD8:AE8"/>
    <mergeCell ref="AF8:AG8"/>
    <mergeCell ref="AH8:AI8"/>
    <mergeCell ref="Z7:AA7"/>
    <mergeCell ref="AB7:AC7"/>
    <mergeCell ref="F5:AC5"/>
    <mergeCell ref="X6:Y7"/>
    <mergeCell ref="Z6:AC6"/>
    <mergeCell ref="B5:C9"/>
    <mergeCell ref="D5:E7"/>
    <mergeCell ref="R6:S7"/>
    <mergeCell ref="T6:U7"/>
    <mergeCell ref="V6:W6"/>
    <mergeCell ref="F6:G7"/>
    <mergeCell ref="H6:I6"/>
    <mergeCell ref="J6:K7"/>
    <mergeCell ref="L6:M7"/>
    <mergeCell ref="N6:O7"/>
    <mergeCell ref="P6:Q7"/>
    <mergeCell ref="H7:I7"/>
    <mergeCell ref="V7:W7"/>
  </mergeCells>
  <phoneticPr fontId="2"/>
  <pageMargins left="0.59055118110236227" right="0" top="0.19685039370078741" bottom="0" header="0" footer="0"/>
  <pageSetup paperSize="9" scale="51" orientation="landscape" horizontalDpi="4294967294" r:id="rId1"/>
  <headerFooter alignWithMargins="0"/>
  <colBreaks count="1" manualBreakCount="1">
    <brk id="23"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2024-04-26T06:23:19Z</cp:lastPrinted>
  <dcterms:created xsi:type="dcterms:W3CDTF">2002-07-22T04:03:10Z</dcterms:created>
  <dcterms:modified xsi:type="dcterms:W3CDTF">2025-04-28T06:11:42Z</dcterms:modified>
</cp:coreProperties>
</file>